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35" windowWidth="17520" windowHeight="5475" tabRatio="731" activeTab="0"/>
  </bookViews>
  <sheets>
    <sheet name="Índice" sheetId="1" r:id="rId1"/>
    <sheet name="Pag 2 - Ofertas" sheetId="2" r:id="rId2"/>
    <sheet name="Pag 3 - Emissão - Instrução" sheetId="3" r:id="rId3"/>
    <sheet name="Pag 4 - Operação - Instrução" sheetId="4" r:id="rId4"/>
    <sheet name="Pag 5 - Emissão - VT" sheetId="5" r:id="rId5"/>
    <sheet name="Pag 6 - Operação - VT" sheetId="6" r:id="rId6"/>
    <sheet name="Pag 7 - Emissor" sheetId="7" r:id="rId7"/>
    <sheet name="Pag 8 - Subscitor" sheetId="8" r:id="rId8"/>
    <sheet name="Pag 9 - Ranking" sheetId="9" r:id="rId9"/>
    <sheet name="Pag 10 - Notas Metodológicas" sheetId="10" r:id="rId10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<sst xmlns="http://schemas.openxmlformats.org/spreadsheetml/2006/main" count="3439" uniqueCount="207">
  <si>
    <t>Data de Registro 
na CVM</t>
  </si>
  <si>
    <t>Registro CVM</t>
  </si>
  <si>
    <t>Companhia(s) Emissora(s)</t>
  </si>
  <si>
    <t>Valor Total Emitido (R$ mil)</t>
  </si>
  <si>
    <t>REGISTRADA</t>
  </si>
  <si>
    <t>RIO BRAVO SECURITIZADORA</t>
  </si>
  <si>
    <t>BRAZILIAN SECURITIES CIA SECURITIZAÇÃO</t>
  </si>
  <si>
    <t>WT PIC CIA SEC. CREDITOS IMOBILIARI</t>
  </si>
  <si>
    <t>CIBRASEC COMPANHIA BRASILEIRA DE SECURITIZAÇÃO</t>
  </si>
  <si>
    <t>PATRIMONIO CIA SECURITIZADORA CRED</t>
  </si>
  <si>
    <t>WT NSBC SEC. CREDITOS IMOB. S/A</t>
  </si>
  <si>
    <t>ALTERE SECURITIZADORA</t>
  </si>
  <si>
    <t>WT TC SEC. DE CRED. IMOB. S/A</t>
  </si>
  <si>
    <t>IMIGRANTES CIA SECURIT. CRED. IMOB.</t>
  </si>
  <si>
    <t>CSA CIA SECURITIZADORA DE ATIVOS</t>
  </si>
  <si>
    <t>WT SEC DE CREDITOS IMOB SA</t>
  </si>
  <si>
    <t>FIBRA CIA SEC DE CRED IMOB</t>
  </si>
  <si>
    <t>FOCUS CIA SECURITIZADORA CRED. IMOB</t>
  </si>
  <si>
    <t>CR2 CIA SECURITIZADORA DE CRED.IMOB</t>
  </si>
  <si>
    <t>BI CIA SECURITIZADORA DE CREDITOS I</t>
  </si>
  <si>
    <t>AGORA SENIOR SECURITIZADORA</t>
  </si>
  <si>
    <t>WT CRJ SEC. CRED. IMOB. S.A.</t>
  </si>
  <si>
    <t>BETA SECURITIZADORA</t>
  </si>
  <si>
    <t>FIDES CIA SECURIT CRED IMOB S.A.</t>
  </si>
  <si>
    <t>WT VPA SEC CRED IMOB S.A.</t>
  </si>
  <si>
    <t>WT SECURITIZADORA DE CRED. IMOB. SA</t>
  </si>
  <si>
    <t>WT VRJ SEC CREDITOS IMOBILIÁRIOS S/A</t>
  </si>
  <si>
    <t>PÁTRIA COMPANHIA SECURITIZADORA DE CRÉDITOS IMOBILIÁRIOS</t>
  </si>
  <si>
    <t>WT TSSP SECURIT. CRED IMOB S.A.</t>
  </si>
  <si>
    <t>RIO BRAVO CRÉDITO CIA DE SECURITIZAÇÃO</t>
  </si>
  <si>
    <t>XX DE NOVEMBRO SEC DE CRED IMOB SA</t>
  </si>
  <si>
    <t>DISPENSADA</t>
  </si>
  <si>
    <t>ACRUX SECURITIZADORA</t>
  </si>
  <si>
    <t>AETATIS SECURITIZADORA</t>
  </si>
  <si>
    <t>BRC SECURITIZADORA</t>
  </si>
  <si>
    <t>VISION SECURITIZADORA</t>
  </si>
  <si>
    <t>WTORRE PIC SEC DE CRÉDITOS IMOBILIARIOS</t>
  </si>
  <si>
    <t>MATONE SECURITIZADORA</t>
  </si>
  <si>
    <t>RB CAPITAL SECURITIZADORA</t>
  </si>
  <si>
    <t>RB CAPITAL SECURITIZADORA RESIDENCIAL</t>
  </si>
  <si>
    <t>NOVA SECURITIZAÇÃO</t>
  </si>
  <si>
    <t>ICVM/476</t>
  </si>
  <si>
    <t>SAFRA COMPANHIA SECURITIZADORA DE CREDITOS IMOBILIARIOS</t>
  </si>
  <si>
    <t>PDG COMPANHIA SECURITIZADORA</t>
  </si>
  <si>
    <t>GAIA SECURITIZADORA</t>
  </si>
  <si>
    <t>ÁQUILLA SECURITIZADORA</t>
  </si>
  <si>
    <t>HABITASEC SECURITIZADORA</t>
  </si>
  <si>
    <t>INFRASEC SECURITIZADORA</t>
  </si>
  <si>
    <t>BRAZIL REALTY COMPANHIA SECURITIZADORA DE CRÉDITOS IMOBILIÁRIOS</t>
  </si>
  <si>
    <t>POLO CAPITAL SECURITIZADORA</t>
  </si>
  <si>
    <t>PLURAL CAPITAL SECURITIZADORA</t>
  </si>
  <si>
    <t>TRX SECURITIZADORA DE CRÉDITOS IMOBILIÁRIOS</t>
  </si>
  <si>
    <t>RB CAPITAL COMPANHIA DE SECURITIZAÇÃO</t>
  </si>
  <si>
    <t>REIT SECURITIZADORA DE RECEBIVEIS IMOBILIÁRIOS</t>
  </si>
  <si>
    <t>ISEC SECURITIZADORA</t>
  </si>
  <si>
    <t>ÁPICE SECURITIZADORA</t>
  </si>
  <si>
    <t>MBK SECURITIZADORA</t>
  </si>
  <si>
    <t>IMOWEL SECURITIZADORA</t>
  </si>
  <si>
    <t>BSI CAPITAL SECURITIZADORA</t>
  </si>
  <si>
    <t>SCCI - SECURITIZADORA DE CRÉDITOS IMOBILIÁRIOS</t>
  </si>
  <si>
    <t>BARIGUI SECURITIZADORA</t>
  </si>
  <si>
    <t>LOGOS COMPANHIA SECURITIZADORA</t>
  </si>
  <si>
    <t>OCTANTE SECURITIZADORA</t>
  </si>
  <si>
    <t>FORTE SECURITIZADORA</t>
  </si>
  <si>
    <t>Emissões Totais de CRI</t>
  </si>
  <si>
    <t>Volume (R$ Milhões)</t>
  </si>
  <si>
    <t>Período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</si>
  <si>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</si>
  <si>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</si>
  <si>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</si>
  <si>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</si>
  <si>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</si>
  <si>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</si>
  <si>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</si>
  <si>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</si>
  <si>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</si>
  <si>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</si>
  <si>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</si>
  <si>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</si>
  <si>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</si>
  <si>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Número de Operações</t>
  </si>
  <si>
    <t>Emissões de CRI por Instruções</t>
  </si>
  <si>
    <t>ICVM 400</t>
  </si>
  <si>
    <t>ICVM 476</t>
  </si>
  <si>
    <t>Participação por Emissor</t>
  </si>
  <si>
    <t>Emissor</t>
  </si>
  <si>
    <t>Valor (Milhões)</t>
  </si>
  <si>
    <t>Part.</t>
  </si>
  <si>
    <t>OUTROS (Participação por emissor inferior à 5%)</t>
  </si>
  <si>
    <t>TOTAIS</t>
  </si>
  <si>
    <t>2012</t>
  </si>
  <si>
    <t xml:space="preserve">GAIA SECURITIZADORA </t>
  </si>
  <si>
    <t xml:space="preserve">PÁTRIA COMPANHIA SECURITIZADORA DE CRÉDITOS IMOBILIÁRIOS </t>
  </si>
  <si>
    <t xml:space="preserve">BETA SECURITIZADORA </t>
  </si>
  <si>
    <t>2011</t>
  </si>
  <si>
    <t xml:space="preserve">AETATIS SECURITIZADORA </t>
  </si>
  <si>
    <t>2010</t>
  </si>
  <si>
    <t>Perfil por Subscritor</t>
  </si>
  <si>
    <t>Volume (Milhões)</t>
  </si>
  <si>
    <t>Subscritor</t>
  </si>
  <si>
    <t>Pessoas Físicas</t>
  </si>
  <si>
    <t>Investidores Institucionais</t>
  </si>
  <si>
    <t>Intermediários e Demais Participantes Ligados a Oferta</t>
  </si>
  <si>
    <t>Clubes de Investimento</t>
  </si>
  <si>
    <t xml:space="preserve">Fundos de Investimentos </t>
  </si>
  <si>
    <t>Entidades de Previdência Privada</t>
  </si>
  <si>
    <t>Companhias Seguradoras</t>
  </si>
  <si>
    <t>Investidores Estrangeiros</t>
  </si>
  <si>
    <t>Instituições Intermediárias participantes do consórcio de distribuição</t>
  </si>
  <si>
    <t>Instituições financeiras ligadas à emissora e/ou aos participantes do consórcio</t>
  </si>
  <si>
    <t>Demais Instituições Financeiras</t>
  </si>
  <si>
    <t>Demais pessoas jurídicas ligadas à emissora e/ou aos participantes do consórcio</t>
  </si>
  <si>
    <t>Demais pessoas jurídicas</t>
  </si>
  <si>
    <t>Sócios, Administradores, Empregados Ligados à emissora</t>
  </si>
  <si>
    <t>Outros (especificar)</t>
  </si>
  <si>
    <t>Ranking ANBIMA - Emissão de Certificados de Recebíveis Imobiliários</t>
  </si>
  <si>
    <t>Ranking ANBIMA de Originação - Valor</t>
  </si>
  <si>
    <t>Coordenadores e 
Coordenadores Contratados</t>
  </si>
  <si>
    <t>Últimos 3 meses</t>
  </si>
  <si>
    <t>Últimos 12 meses</t>
  </si>
  <si>
    <t>Valor *</t>
  </si>
  <si>
    <t>Ranking 3 meses</t>
  </si>
  <si>
    <t>Ranking 12 meses</t>
  </si>
  <si>
    <t>BRADESCO BBI</t>
  </si>
  <si>
    <t>ITAU BBA</t>
  </si>
  <si>
    <t>RB CAPITAL DTVM</t>
  </si>
  <si>
    <t>* Valores em R$ mil</t>
  </si>
  <si>
    <t>Ranking ANBIMA de Originação - Número de Operações</t>
  </si>
  <si>
    <t>N° de Operações</t>
  </si>
  <si>
    <t>Ranking ANBIMA de Distribuição</t>
  </si>
  <si>
    <t>Distribuidores</t>
  </si>
  <si>
    <t xml:space="preserve">Valor * </t>
  </si>
  <si>
    <t>CITIGROUP</t>
  </si>
  <si>
    <t>FATOR</t>
  </si>
  <si>
    <t>LLA</t>
  </si>
  <si>
    <t>Índice</t>
  </si>
  <si>
    <t>1. Dados Gerais</t>
  </si>
  <si>
    <t>2.1 Volume de Emissão</t>
  </si>
  <si>
    <t>2.2 Número de Operações</t>
  </si>
  <si>
    <t>3.1 Volume de Emissões Totais</t>
  </si>
  <si>
    <t>3.2 Número de Operações Totais</t>
  </si>
  <si>
    <t>1.1 Ofertas</t>
  </si>
  <si>
    <t xml:space="preserve">Pag 2 </t>
  </si>
  <si>
    <t>2. Emissões de CRI por Instrução</t>
  </si>
  <si>
    <t>Pag 3</t>
  </si>
  <si>
    <t>Pag 4</t>
  </si>
  <si>
    <t>3. Emissões Totais de CRI</t>
  </si>
  <si>
    <t>Pag 5</t>
  </si>
  <si>
    <t>Pag 6</t>
  </si>
  <si>
    <t>5. Subscritor</t>
  </si>
  <si>
    <t>6. Ranking</t>
  </si>
  <si>
    <t>6.1 Ranking de Originação - Valor</t>
  </si>
  <si>
    <t>6.2 Ranking de Originação - Número de Operações</t>
  </si>
  <si>
    <t>6.3 Ranking de Distribuição</t>
  </si>
  <si>
    <t>5.1 Perfil do Subscritor</t>
  </si>
  <si>
    <t>7. Notas Metodológicas</t>
  </si>
  <si>
    <t>7.1 Notas</t>
  </si>
  <si>
    <t>Pag 9</t>
  </si>
  <si>
    <t>Pag 10</t>
  </si>
  <si>
    <t>Pag 8</t>
  </si>
  <si>
    <t>4. Emissores de CRI</t>
  </si>
  <si>
    <t>4.1 Participação por Emissor</t>
  </si>
  <si>
    <t>Pag 7</t>
  </si>
  <si>
    <t>Consolidado Mensal de CRI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</si>
  <si>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</si>
  <si>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</si>
  <si>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t xml:space="preserve">ANBIMA </t>
    </r>
    <r>
      <rPr>
        <sz val="16"/>
        <color indexed="9"/>
        <rFont val="Calibri"/>
        <family val="2"/>
      </rPr>
      <t>» Certificados de Recebíveis Imobiliários | Consolidado Mensal</t>
    </r>
  </si>
  <si>
    <t>SAFRA</t>
  </si>
  <si>
    <t xml:space="preserve"> BRAZILIAN SECURITIES CIA SECURITIZAÇÃO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</si>
  <si>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Certificados de Recebíveis Imobiliários | Consolidado Mensal</t>
    </r>
  </si>
  <si>
    <r>
      <rPr>
        <b/>
        <sz val="16"/>
        <color indexed="9"/>
        <rFont val="Calibri"/>
        <family val="2"/>
      </rPr>
      <t xml:space="preserve">ANBIMA </t>
    </r>
    <r>
      <rPr>
        <sz val="16"/>
        <color indexed="9"/>
        <rFont val="Calibri"/>
        <family val="2"/>
      </rPr>
      <t>» Certificados de Recebíveis Imobiliários | Consolidado Mensal</t>
    </r>
  </si>
  <si>
    <t>AUREA  SECURITIES</t>
  </si>
  <si>
    <t>SANTANDER</t>
  </si>
  <si>
    <t>RICO</t>
  </si>
  <si>
    <t>CREDIT AGRICOLE</t>
  </si>
  <si>
    <t>GUIDE INVESTIMENTOS</t>
  </si>
  <si>
    <t>SOCOPA</t>
  </si>
  <si>
    <t>ALFA</t>
  </si>
  <si>
    <t>CREDIT SUISSE HEDGING GRIFFO</t>
  </si>
  <si>
    <t>REAG SECURITIES</t>
  </si>
  <si>
    <t xml:space="preserve">  </t>
  </si>
  <si>
    <t>BR PARTNERS</t>
  </si>
  <si>
    <t>EASYNVEST</t>
  </si>
  <si>
    <t>CIA PROVINCIA DE SECURITIZAÇÃO CRED IMOB</t>
  </si>
  <si>
    <t>BB</t>
  </si>
  <si>
    <t>Ranking  2017</t>
  </si>
  <si>
    <t>Acumulado 2017</t>
  </si>
  <si>
    <t>OURINVEST SECURITIZADORA</t>
  </si>
  <si>
    <t>XP INVESTIMENTOS</t>
  </si>
  <si>
    <t>BANCO PINE</t>
  </si>
  <si>
    <t>VOTORANTIM</t>
  </si>
  <si>
    <t>0</t>
  </si>
  <si>
    <t>BTG PACTUAL</t>
  </si>
  <si>
    <t>BNP PARIBAS</t>
  </si>
  <si>
    <t>ATIVA</t>
  </si>
  <si>
    <t>INTERMEDIUM</t>
  </si>
  <si>
    <t>DAYCOVAL</t>
  </si>
  <si>
    <t>SENSO</t>
  </si>
  <si>
    <t>CONCORDIA</t>
  </si>
  <si>
    <t>SPINELLI</t>
  </si>
  <si>
    <t>BANESTES</t>
  </si>
  <si>
    <t>GERAÇÃO FUTURO</t>
  </si>
  <si>
    <t>PLANNER</t>
  </si>
  <si>
    <t>Julho/2017</t>
  </si>
  <si>
    <t>até Julho/2017</t>
  </si>
  <si>
    <t>ABC BRASIL</t>
  </si>
  <si>
    <t>Ok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</si>
</sst>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\º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_-\T\ \=\ * #,##0_-;\-\R\$\ * #,##0_-;_-\R\$\ * &quot;-&quot;_-;_-@_-"/>
    <numFmt numFmtId="172" formatCode="[$-416]dddd\,\ d&quot; de &quot;mmmm&quot; de &quot;yyyy"/>
    <numFmt numFmtId="173" formatCode="#,##0;#,##0\º"/>
    <numFmt numFmtId="174" formatCode="#,##0;\-#,##0;\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%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MS Sans Serif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sz val="12"/>
      <color indexed="8"/>
      <name val="Calibri"/>
      <family val="2"/>
    </font>
    <font>
      <sz val="12"/>
      <color indexed="23"/>
      <name val="Arial"/>
      <family val="2"/>
    </font>
    <font>
      <sz val="20"/>
      <name val="Calibri"/>
      <family val="2"/>
    </font>
    <font>
      <b/>
      <sz val="20"/>
      <color indexed="3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30"/>
      <name val="Arial"/>
      <family val="2"/>
    </font>
    <font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52"/>
      <name val="Arial"/>
      <family val="2"/>
    </font>
    <font>
      <sz val="11"/>
      <color indexed="23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12"/>
      <name val="Calibri"/>
      <family val="2"/>
    </font>
    <font>
      <b/>
      <sz val="16.5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b/>
      <sz val="12"/>
      <color indexed="49"/>
      <name val="Calibri"/>
      <family val="2"/>
    </font>
    <font>
      <b/>
      <sz val="12"/>
      <color indexed="63"/>
      <name val="Calibri"/>
      <family val="2"/>
    </font>
    <font>
      <sz val="12"/>
      <color indexed="23"/>
      <name val="Calibri"/>
      <family val="2"/>
    </font>
    <font>
      <b/>
      <u val="single"/>
      <sz val="12"/>
      <color indexed="4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63"/>
      <name val="Calibri"/>
      <family val="2"/>
    </font>
    <font>
      <sz val="7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7"/>
      <name val="Calibri"/>
      <family val="2"/>
    </font>
    <font>
      <sz val="14"/>
      <color indexed="63"/>
      <name val="Calibri"/>
      <family val="2"/>
    </font>
    <font>
      <sz val="9"/>
      <name val="Calibri"/>
      <family val="2"/>
    </font>
    <font>
      <sz val="18"/>
      <name val="Calibri"/>
      <family val="2"/>
    </font>
    <font>
      <b/>
      <sz val="20"/>
      <color indexed="23"/>
      <name val="Calibri"/>
      <family val="2"/>
    </font>
    <font>
      <i/>
      <sz val="16"/>
      <color indexed="2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7"/>
      <color indexed="63"/>
      <name val="Calibri"/>
      <family val="2"/>
    </font>
    <font>
      <sz val="6"/>
      <color indexed="63"/>
      <name val="Calibri"/>
      <family val="2"/>
    </font>
    <font>
      <sz val="10"/>
      <color indexed="9"/>
      <name val="Calibri"/>
      <family val="2"/>
    </font>
    <font>
      <sz val="7"/>
      <color indexed="9"/>
      <name val="Calibri"/>
      <family val="2"/>
    </font>
    <font>
      <b/>
      <i/>
      <sz val="10"/>
      <color indexed="59"/>
      <name val="Calibri"/>
      <family val="2"/>
    </font>
    <font>
      <sz val="9"/>
      <color indexed="63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6"/>
      <color indexed="62"/>
      <name val="Calibri"/>
      <family val="2"/>
    </font>
    <font>
      <sz val="16"/>
      <name val="Calibri"/>
      <family val="2"/>
    </font>
    <font>
      <sz val="7"/>
      <color indexed="23"/>
      <name val="Calibri"/>
      <family val="2"/>
    </font>
    <font>
      <b/>
      <sz val="9"/>
      <color indexed="9"/>
      <name val="Calibri"/>
      <family val="2"/>
    </font>
    <font>
      <i/>
      <sz val="10"/>
      <color indexed="63"/>
      <name val="Calibri"/>
      <family val="2"/>
    </font>
    <font>
      <b/>
      <sz val="18"/>
      <color indexed="63"/>
      <name val="Calibri"/>
      <family val="2"/>
    </font>
    <font>
      <b/>
      <u val="single"/>
      <sz val="19"/>
      <color indexed="49"/>
      <name val="Arial"/>
      <family val="2"/>
    </font>
    <font>
      <sz val="10"/>
      <color indexed="8"/>
      <name val="Calibri"/>
      <family val="0"/>
    </font>
    <font>
      <b/>
      <sz val="32"/>
      <color indexed="63"/>
      <name val="Calibri"/>
      <family val="0"/>
    </font>
    <font>
      <sz val="20"/>
      <color indexed="63"/>
      <name val="Calibri"/>
      <family val="0"/>
    </font>
    <font>
      <sz val="16"/>
      <color indexed="30"/>
      <name val="Calibri"/>
      <family val="0"/>
    </font>
    <font>
      <sz val="16"/>
      <color indexed="63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6"/>
      <color theme="0"/>
      <name val="Calibri"/>
      <family val="2"/>
    </font>
    <font>
      <b/>
      <sz val="18"/>
      <color theme="0" tint="-0.4999699890613556"/>
      <name val="Arial"/>
      <family val="2"/>
    </font>
    <font>
      <b/>
      <sz val="14"/>
      <color theme="1"/>
      <name val="Arial"/>
      <family val="2"/>
    </font>
    <font>
      <b/>
      <sz val="14"/>
      <color rgb="FF0095D9"/>
      <name val="Arial"/>
      <family val="2"/>
    </font>
    <font>
      <sz val="12"/>
      <color theme="1"/>
      <name val="Calibri"/>
      <family val="2"/>
    </font>
    <font>
      <sz val="12"/>
      <color theme="1" tint="0.49998000264167786"/>
      <name val="Arial"/>
      <family val="2"/>
    </font>
    <font>
      <b/>
      <sz val="20"/>
      <color rgb="FF0095D9"/>
      <name val="Calibri"/>
      <family val="2"/>
    </font>
    <font>
      <b/>
      <sz val="20"/>
      <color rgb="FF595959"/>
      <name val="Calibri"/>
      <family val="2"/>
    </font>
    <font>
      <b/>
      <u val="single"/>
      <sz val="20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95D9"/>
      <name val="Calibri"/>
      <family val="2"/>
    </font>
    <font>
      <b/>
      <sz val="12"/>
      <color rgb="FF0095D9"/>
      <name val="Arial"/>
      <family val="2"/>
    </font>
    <font>
      <sz val="12"/>
      <color theme="1" tint="0.34999001026153564"/>
      <name val="Calibri"/>
      <family val="2"/>
    </font>
    <font>
      <b/>
      <sz val="12"/>
      <color rgb="FFE9841D"/>
      <name val="Calibri"/>
      <family val="2"/>
    </font>
    <font>
      <b/>
      <sz val="12"/>
      <color rgb="FFE9841D"/>
      <name val="Arial"/>
      <family val="2"/>
    </font>
    <font>
      <sz val="11"/>
      <color theme="1" tint="0.49998000264167786"/>
      <name val="Arial"/>
      <family val="2"/>
    </font>
    <font>
      <sz val="12"/>
      <color rgb="FF0095D9"/>
      <name val="Arial"/>
      <family val="2"/>
    </font>
    <font>
      <sz val="12"/>
      <color rgb="FF0095D9"/>
      <name val="Calibri"/>
      <family val="2"/>
    </font>
    <font>
      <sz val="11"/>
      <color rgb="FF0095D9"/>
      <name val="Calibri"/>
      <family val="2"/>
    </font>
    <font>
      <b/>
      <sz val="12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b/>
      <sz val="14"/>
      <color theme="1" tint="0.34999001026153564"/>
      <name val="Arial"/>
      <family val="2"/>
    </font>
    <font>
      <b/>
      <sz val="16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11"/>
      <color theme="1"/>
      <name val="Arial"/>
      <family val="2"/>
    </font>
    <font>
      <sz val="12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6.5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 tint="0.34999001026153564"/>
      <name val="Calibri"/>
      <family val="2"/>
    </font>
    <font>
      <b/>
      <u val="single"/>
      <sz val="12"/>
      <color theme="4"/>
      <name val="Calibri"/>
      <family val="2"/>
    </font>
    <font>
      <b/>
      <sz val="10"/>
      <color theme="0"/>
      <name val="Calibri"/>
      <family val="2"/>
    </font>
    <font>
      <sz val="10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14"/>
      <color rgb="FF4A4B4D"/>
      <name val="Calibri"/>
      <family val="2"/>
    </font>
    <font>
      <b/>
      <sz val="20"/>
      <color theme="0" tint="-0.4999699890613556"/>
      <name val="Calibri"/>
      <family val="2"/>
    </font>
    <font>
      <sz val="8"/>
      <color rgb="FF4F4E4B"/>
      <name val="Calibri"/>
      <family val="2"/>
    </font>
    <font>
      <sz val="7"/>
      <color rgb="FF4F4E4B"/>
      <name val="Calibri"/>
      <family val="2"/>
    </font>
    <font>
      <sz val="6"/>
      <color rgb="FF4F4E4B"/>
      <name val="Calibri"/>
      <family val="2"/>
    </font>
    <font>
      <sz val="10"/>
      <color theme="0"/>
      <name val="Calibri"/>
      <family val="2"/>
    </font>
    <font>
      <sz val="7"/>
      <color theme="0"/>
      <name val="Calibri"/>
      <family val="2"/>
    </font>
    <font>
      <sz val="9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b/>
      <sz val="14"/>
      <color rgb="FF4C4D4F"/>
      <name val="Calibri"/>
      <family val="2"/>
    </font>
    <font>
      <b/>
      <sz val="9"/>
      <color theme="0"/>
      <name val="Calibri"/>
      <family val="2"/>
    </font>
    <font>
      <i/>
      <sz val="10"/>
      <color rgb="FF4C4D4F"/>
      <name val="Calibri"/>
      <family val="2"/>
    </font>
    <font>
      <sz val="10"/>
      <color rgb="FF4C4D4F"/>
      <name val="Calibri"/>
      <family val="2"/>
    </font>
    <font>
      <b/>
      <sz val="12"/>
      <color rgb="FF4C4D4F"/>
      <name val="Calibri"/>
      <family val="2"/>
    </font>
    <font>
      <b/>
      <sz val="10"/>
      <color rgb="FF4C4D4F"/>
      <name val="Calibri"/>
      <family val="2"/>
    </font>
    <font>
      <b/>
      <sz val="18"/>
      <color rgb="FF4C4D4F"/>
      <name val="Calibri"/>
      <family val="2"/>
    </font>
    <font>
      <b/>
      <sz val="12"/>
      <color theme="1" tint="0.24998000264167786"/>
      <name val="Calibri"/>
      <family val="2"/>
    </font>
    <font>
      <b/>
      <u val="single"/>
      <sz val="19"/>
      <color theme="3" tint="0.39998000860214233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DBBE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03BFD7"/>
        <bgColor indexed="64"/>
      </patternFill>
    </fill>
    <fill>
      <patternFill patternType="solid">
        <fgColor rgb="FFEAEAEA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ashed"/>
      <bottom/>
    </border>
    <border>
      <left/>
      <right/>
      <top style="dotted"/>
      <bottom/>
    </border>
    <border>
      <left style="medium">
        <color rgb="FF0095D9"/>
      </left>
      <right/>
      <top/>
      <bottom style="medium">
        <color rgb="FF0095D9"/>
      </bottom>
    </border>
    <border>
      <left>
        <color indexed="63"/>
      </left>
      <right>
        <color indexed="63"/>
      </right>
      <top>
        <color indexed="63"/>
      </top>
      <bottom style="medium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 style="thin"/>
      <bottom style="medium">
        <color rgb="FF0095D9"/>
      </bottom>
    </border>
    <border>
      <left/>
      <right style="medium">
        <color rgb="FF0095D9"/>
      </right>
      <top style="thin"/>
      <bottom style="medium">
        <color rgb="FF0095D9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medium">
        <color rgb="FF0095D9"/>
      </right>
      <top/>
      <bottom style="medium">
        <color rgb="FF0095D9"/>
      </bottom>
    </border>
    <border>
      <left style="thin">
        <color rgb="FF0095D9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0095D9"/>
      </bottom>
    </border>
    <border>
      <left/>
      <right/>
      <top style="thin">
        <color theme="0"/>
      </top>
      <bottom style="thin">
        <color theme="0" tint="-0.149959996342659"/>
      </bottom>
    </border>
    <border>
      <left/>
      <right>
        <color indexed="63"/>
      </right>
      <top style="thin">
        <color theme="0" tint="-0.149959996342659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4" fillId="29" borderId="1" applyNumberFormat="0" applyAlignment="0" applyProtection="0"/>
    <xf numFmtId="170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6" fillId="0" borderId="0">
      <alignment vertical="center"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8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2">
    <xf numFmtId="0" fontId="0" fillId="0" borderId="0" xfId="0" applyFont="1" applyAlignment="1">
      <alignment/>
    </xf>
    <xf numFmtId="0" fontId="2" fillId="33" borderId="0" xfId="55" applyFont="1" applyFill="1" applyAlignment="1">
      <alignment vertical="center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116" fillId="0" borderId="0" xfId="55" applyFont="1" applyFill="1">
      <alignment/>
      <protection/>
    </xf>
    <xf numFmtId="0" fontId="2" fillId="34" borderId="0" xfId="55" applyFont="1" applyFill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2" fillId="0" borderId="0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0" fillId="33" borderId="0" xfId="0" applyFill="1" applyBorder="1" applyAlignment="1">
      <alignment/>
    </xf>
    <xf numFmtId="0" fontId="117" fillId="33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39" fontId="118" fillId="33" borderId="0" xfId="67" applyFont="1" applyFill="1" applyBorder="1" applyAlignment="1">
      <alignment horizontal="left" vertical="center"/>
      <protection/>
    </xf>
    <xf numFmtId="0" fontId="119" fillId="33" borderId="0" xfId="0" applyFont="1" applyFill="1" applyBorder="1" applyAlignment="1">
      <alignment/>
    </xf>
    <xf numFmtId="0" fontId="120" fillId="0" borderId="0" xfId="0" applyFont="1" applyAlignment="1">
      <alignment horizontal="left" vertical="center" readingOrder="1"/>
    </xf>
    <xf numFmtId="0" fontId="121" fillId="33" borderId="0" xfId="0" applyFont="1" applyFill="1" applyBorder="1" applyAlignment="1">
      <alignment/>
    </xf>
    <xf numFmtId="0" fontId="122" fillId="33" borderId="0" xfId="0" applyFont="1" applyFill="1" applyBorder="1" applyAlignment="1">
      <alignment/>
    </xf>
    <xf numFmtId="2" fontId="122" fillId="33" borderId="0" xfId="7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123" fillId="33" borderId="0" xfId="0" applyFont="1" applyFill="1" applyAlignment="1">
      <alignment horizontal="left" vertical="center" readingOrder="1"/>
    </xf>
    <xf numFmtId="0" fontId="124" fillId="0" borderId="0" xfId="0" applyFont="1" applyAlignment="1">
      <alignment horizontal="left" vertical="center" readingOrder="1"/>
    </xf>
    <xf numFmtId="0" fontId="124" fillId="33" borderId="0" xfId="0" applyFont="1" applyFill="1" applyAlignment="1">
      <alignment horizontal="left" vertical="center" readingOrder="1"/>
    </xf>
    <xf numFmtId="0" fontId="125" fillId="0" borderId="0" xfId="0" applyFont="1" applyAlignment="1">
      <alignment horizontal="left" vertical="center" indent="1" readingOrder="1"/>
    </xf>
    <xf numFmtId="0" fontId="125" fillId="33" borderId="0" xfId="0" applyFont="1" applyFill="1" applyAlignment="1">
      <alignment horizontal="left" vertical="center" indent="1" readingOrder="1"/>
    </xf>
    <xf numFmtId="0" fontId="126" fillId="0" borderId="0" xfId="0" applyFont="1" applyAlignment="1">
      <alignment horizontal="left" indent="1" readingOrder="1"/>
    </xf>
    <xf numFmtId="0" fontId="126" fillId="33" borderId="0" xfId="0" applyFont="1" applyFill="1" applyAlignment="1">
      <alignment horizontal="left" vertical="center" readingOrder="1"/>
    </xf>
    <xf numFmtId="0" fontId="127" fillId="33" borderId="0" xfId="0" applyFont="1" applyFill="1" applyBorder="1" applyAlignment="1">
      <alignment/>
    </xf>
    <xf numFmtId="2" fontId="128" fillId="33" borderId="0" xfId="70" applyNumberFormat="1" applyFont="1" applyFill="1" applyBorder="1" applyAlignment="1">
      <alignment/>
    </xf>
    <xf numFmtId="0" fontId="129" fillId="33" borderId="0" xfId="0" applyFont="1" applyFill="1" applyBorder="1" applyAlignment="1">
      <alignment/>
    </xf>
    <xf numFmtId="0" fontId="130" fillId="33" borderId="0" xfId="0" applyFont="1" applyFill="1" applyBorder="1" applyAlignment="1">
      <alignment/>
    </xf>
    <xf numFmtId="2" fontId="131" fillId="33" borderId="0" xfId="7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132" fillId="33" borderId="0" xfId="0" applyFont="1" applyFill="1" applyBorder="1" applyAlignment="1">
      <alignment horizontal="left" indent="1"/>
    </xf>
    <xf numFmtId="0" fontId="133" fillId="33" borderId="0" xfId="0" applyFont="1" applyFill="1" applyBorder="1" applyAlignment="1">
      <alignment/>
    </xf>
    <xf numFmtId="0" fontId="134" fillId="33" borderId="0" xfId="0" applyFont="1" applyFill="1" applyBorder="1" applyAlignment="1">
      <alignment/>
    </xf>
    <xf numFmtId="0" fontId="128" fillId="33" borderId="0" xfId="0" applyNumberFormat="1" applyFont="1" applyFill="1" applyBorder="1" applyAlignment="1">
      <alignment/>
    </xf>
    <xf numFmtId="0" fontId="128" fillId="33" borderId="0" xfId="0" applyFont="1" applyFill="1" applyBorder="1" applyAlignment="1">
      <alignment/>
    </xf>
    <xf numFmtId="0" fontId="135" fillId="33" borderId="0" xfId="0" applyFont="1" applyFill="1" applyBorder="1" applyAlignment="1">
      <alignment/>
    </xf>
    <xf numFmtId="0" fontId="128" fillId="33" borderId="0" xfId="0" applyFont="1" applyFill="1" applyBorder="1" applyAlignment="1">
      <alignment/>
    </xf>
    <xf numFmtId="0" fontId="136" fillId="33" borderId="0" xfId="0" applyFont="1" applyFill="1" applyBorder="1" applyAlignment="1">
      <alignment/>
    </xf>
    <xf numFmtId="167" fontId="122" fillId="33" borderId="0" xfId="105" applyNumberFormat="1" applyFont="1" applyFill="1" applyBorder="1" applyAlignment="1">
      <alignment/>
    </xf>
    <xf numFmtId="166" fontId="137" fillId="33" borderId="0" xfId="70" applyNumberFormat="1" applyFont="1" applyFill="1" applyBorder="1" applyAlignment="1">
      <alignment/>
    </xf>
    <xf numFmtId="0" fontId="128" fillId="33" borderId="0" xfId="0" applyFont="1" applyFill="1" applyBorder="1" applyAlignment="1">
      <alignment horizontal="center"/>
    </xf>
    <xf numFmtId="0" fontId="122" fillId="33" borderId="0" xfId="0" applyFont="1" applyFill="1" applyBorder="1" applyAlignment="1">
      <alignment/>
    </xf>
    <xf numFmtId="166" fontId="122" fillId="33" borderId="0" xfId="70" applyNumberFormat="1" applyFont="1" applyFill="1" applyBorder="1" applyAlignment="1">
      <alignment/>
    </xf>
    <xf numFmtId="167" fontId="128" fillId="33" borderId="0" xfId="105" applyNumberFormat="1" applyFont="1" applyFill="1" applyBorder="1" applyAlignment="1">
      <alignment/>
    </xf>
    <xf numFmtId="0" fontId="137" fillId="33" borderId="0" xfId="0" applyFont="1" applyFill="1" applyBorder="1" applyAlignment="1">
      <alignment/>
    </xf>
    <xf numFmtId="0" fontId="132" fillId="33" borderId="0" xfId="0" applyFont="1" applyFill="1" applyBorder="1" applyAlignment="1">
      <alignment horizontal="left" vertical="top" indent="1"/>
    </xf>
    <xf numFmtId="0" fontId="138" fillId="33" borderId="0" xfId="0" applyFont="1" applyFill="1" applyBorder="1" applyAlignment="1">
      <alignment/>
    </xf>
    <xf numFmtId="0" fontId="139" fillId="33" borderId="0" xfId="0" applyFont="1" applyFill="1" applyBorder="1" applyAlignment="1">
      <alignment/>
    </xf>
    <xf numFmtId="0" fontId="139" fillId="33" borderId="0" xfId="0" applyFont="1" applyFill="1" applyBorder="1" applyAlignment="1">
      <alignment horizontal="center"/>
    </xf>
    <xf numFmtId="0" fontId="140" fillId="33" borderId="0" xfId="0" applyFont="1" applyFill="1" applyBorder="1" applyAlignment="1">
      <alignment horizontal="left"/>
    </xf>
    <xf numFmtId="0" fontId="140" fillId="33" borderId="0" xfId="0" applyFont="1" applyFill="1" applyBorder="1" applyAlignment="1">
      <alignment/>
    </xf>
    <xf numFmtId="0" fontId="141" fillId="33" borderId="0" xfId="0" applyFont="1" applyFill="1" applyBorder="1" applyAlignment="1">
      <alignment/>
    </xf>
    <xf numFmtId="0" fontId="142" fillId="33" borderId="0" xfId="0" applyFont="1" applyFill="1" applyBorder="1" applyAlignment="1">
      <alignment horizontal="left"/>
    </xf>
    <xf numFmtId="17" fontId="128" fillId="33" borderId="0" xfId="0" applyNumberFormat="1" applyFont="1" applyFill="1" applyBorder="1" applyAlignment="1">
      <alignment horizontal="center"/>
    </xf>
    <xf numFmtId="0" fontId="128" fillId="33" borderId="0" xfId="0" applyFont="1" applyFill="1" applyBorder="1" applyAlignment="1">
      <alignment horizontal="left"/>
    </xf>
    <xf numFmtId="167" fontId="122" fillId="33" borderId="0" xfId="105" applyNumberFormat="1" applyFont="1" applyFill="1" applyBorder="1" applyAlignment="1">
      <alignment horizontal="center" vertical="center"/>
    </xf>
    <xf numFmtId="2" fontId="128" fillId="33" borderId="0" xfId="0" applyNumberFormat="1" applyFont="1" applyFill="1" applyBorder="1" applyAlignment="1">
      <alignment/>
    </xf>
    <xf numFmtId="167" fontId="128" fillId="33" borderId="0" xfId="105" applyNumberFormat="1" applyFont="1" applyFill="1" applyBorder="1" applyAlignment="1">
      <alignment horizontal="center"/>
    </xf>
    <xf numFmtId="0" fontId="143" fillId="33" borderId="0" xfId="0" applyFont="1" applyFill="1" applyBorder="1" applyAlignment="1">
      <alignment/>
    </xf>
    <xf numFmtId="0" fontId="122" fillId="33" borderId="0" xfId="0" applyFont="1" applyFill="1" applyBorder="1" applyAlignment="1">
      <alignment horizontal="left" indent="1"/>
    </xf>
    <xf numFmtId="0" fontId="144" fillId="33" borderId="0" xfId="0" applyFont="1" applyFill="1" applyBorder="1" applyAlignment="1">
      <alignment/>
    </xf>
    <xf numFmtId="0" fontId="145" fillId="33" borderId="0" xfId="0" applyNumberFormat="1" applyFont="1" applyFill="1" applyAlignment="1">
      <alignment vertical="center"/>
    </xf>
    <xf numFmtId="0" fontId="117" fillId="33" borderId="0" xfId="55" applyFont="1" applyFill="1" applyBorder="1" applyAlignment="1">
      <alignment horizontal="center" vertical="center"/>
      <protection/>
    </xf>
    <xf numFmtId="0" fontId="55" fillId="35" borderId="0" xfId="0" applyFont="1" applyFill="1" applyBorder="1" applyAlignment="1">
      <alignment vertical="center"/>
    </xf>
    <xf numFmtId="0" fontId="146" fillId="35" borderId="0" xfId="0" applyFont="1" applyFill="1" applyBorder="1" applyAlignment="1">
      <alignment vertical="center" wrapText="1"/>
    </xf>
    <xf numFmtId="0" fontId="55" fillId="35" borderId="0" xfId="0" applyFont="1" applyFill="1" applyBorder="1" applyAlignment="1">
      <alignment/>
    </xf>
    <xf numFmtId="49" fontId="147" fillId="35" borderId="0" xfId="0" applyNumberFormat="1" applyFont="1" applyFill="1" applyBorder="1" applyAlignment="1">
      <alignment/>
    </xf>
    <xf numFmtId="0" fontId="148" fillId="0" borderId="0" xfId="0" applyFont="1" applyAlignment="1">
      <alignment/>
    </xf>
    <xf numFmtId="0" fontId="148" fillId="0" borderId="0" xfId="0" applyFont="1" applyAlignment="1">
      <alignment horizontal="center"/>
    </xf>
    <xf numFmtId="0" fontId="0" fillId="0" borderId="0" xfId="0" applyFont="1" applyAlignment="1">
      <alignment/>
    </xf>
    <xf numFmtId="0" fontId="149" fillId="0" borderId="0" xfId="0" applyFont="1" applyAlignment="1">
      <alignment/>
    </xf>
    <xf numFmtId="0" fontId="150" fillId="33" borderId="0" xfId="0" applyFont="1" applyFill="1" applyAlignment="1">
      <alignment vertical="center"/>
    </xf>
    <xf numFmtId="0" fontId="129" fillId="33" borderId="0" xfId="0" applyFont="1" applyFill="1" applyAlignment="1">
      <alignment horizontal="left" vertical="center"/>
    </xf>
    <xf numFmtId="0" fontId="129" fillId="33" borderId="0" xfId="0" applyFont="1" applyFill="1" applyAlignment="1">
      <alignment vertical="center"/>
    </xf>
    <xf numFmtId="0" fontId="129" fillId="33" borderId="0" xfId="0" applyFont="1" applyFill="1" applyAlignment="1">
      <alignment horizontal="center" vertical="center"/>
    </xf>
    <xf numFmtId="0" fontId="61" fillId="35" borderId="0" xfId="0" applyFont="1" applyFill="1" applyBorder="1" applyAlignment="1">
      <alignment/>
    </xf>
    <xf numFmtId="0" fontId="151" fillId="0" borderId="0" xfId="45" applyFont="1" applyAlignment="1" applyProtection="1">
      <alignment horizontal="left" indent="1"/>
      <protection/>
    </xf>
    <xf numFmtId="0" fontId="151" fillId="33" borderId="0" xfId="45" applyFont="1" applyFill="1" applyAlignment="1" applyProtection="1">
      <alignment horizontal="center" vertical="center"/>
      <protection/>
    </xf>
    <xf numFmtId="0" fontId="152" fillId="36" borderId="10" xfId="0" applyNumberFormat="1" applyFont="1" applyFill="1" applyBorder="1" applyAlignment="1">
      <alignment horizontal="center" vertical="center"/>
    </xf>
    <xf numFmtId="14" fontId="153" fillId="37" borderId="0" xfId="55" applyNumberFormat="1" applyFont="1" applyFill="1" applyBorder="1" applyAlignment="1">
      <alignment horizontal="center"/>
      <protection/>
    </xf>
    <xf numFmtId="3" fontId="153" fillId="37" borderId="0" xfId="0" applyNumberFormat="1" applyFont="1" applyFill="1" applyBorder="1" applyAlignment="1">
      <alignment horizontal="center" vertical="center"/>
    </xf>
    <xf numFmtId="164" fontId="153" fillId="37" borderId="0" xfId="0" applyNumberFormat="1" applyFont="1" applyFill="1" applyBorder="1" applyAlignment="1">
      <alignment vertical="center"/>
    </xf>
    <xf numFmtId="14" fontId="153" fillId="33" borderId="0" xfId="55" applyNumberFormat="1" applyFont="1" applyFill="1" applyBorder="1" applyAlignment="1">
      <alignment horizontal="center"/>
      <protection/>
    </xf>
    <xf numFmtId="3" fontId="153" fillId="33" borderId="0" xfId="0" applyNumberFormat="1" applyFont="1" applyFill="1" applyBorder="1" applyAlignment="1">
      <alignment horizontal="center" vertical="center"/>
    </xf>
    <xf numFmtId="164" fontId="153" fillId="33" borderId="0" xfId="0" applyNumberFormat="1" applyFont="1" applyFill="1" applyBorder="1" applyAlignment="1">
      <alignment vertical="center"/>
    </xf>
    <xf numFmtId="0" fontId="64" fillId="0" borderId="0" xfId="55" applyFont="1" applyBorder="1" applyAlignment="1">
      <alignment vertical="center"/>
      <protection/>
    </xf>
    <xf numFmtId="0" fontId="64" fillId="0" borderId="0" xfId="55" applyFont="1" applyAlignment="1">
      <alignment vertical="center"/>
      <protection/>
    </xf>
    <xf numFmtId="0" fontId="65" fillId="0" borderId="0" xfId="55" applyFont="1" applyBorder="1" applyAlignment="1">
      <alignment vertical="center"/>
      <protection/>
    </xf>
    <xf numFmtId="0" fontId="64" fillId="0" borderId="0" xfId="55" applyFont="1" applyFill="1" applyBorder="1" applyAlignment="1">
      <alignment vertical="center"/>
      <protection/>
    </xf>
    <xf numFmtId="0" fontId="152" fillId="38" borderId="11" xfId="0" applyNumberFormat="1" applyFont="1" applyFill="1" applyBorder="1" applyAlignment="1">
      <alignment horizontal="center" vertical="center" wrapText="1"/>
    </xf>
    <xf numFmtId="0" fontId="152" fillId="38" borderId="10" xfId="0" applyNumberFormat="1" applyFont="1" applyFill="1" applyBorder="1" applyAlignment="1">
      <alignment horizontal="center" vertical="center" wrapText="1"/>
    </xf>
    <xf numFmtId="0" fontId="64" fillId="0" borderId="12" xfId="55" applyFont="1" applyBorder="1" applyAlignment="1">
      <alignment vertical="center"/>
      <protection/>
    </xf>
    <xf numFmtId="3" fontId="153" fillId="34" borderId="0" xfId="0" applyNumberFormat="1" applyFont="1" applyFill="1" applyBorder="1" applyAlignment="1">
      <alignment vertical="center" wrapText="1"/>
    </xf>
    <xf numFmtId="0" fontId="64" fillId="0" borderId="0" xfId="55" applyFont="1" applyFill="1" applyAlignment="1">
      <alignment vertical="center"/>
      <protection/>
    </xf>
    <xf numFmtId="3" fontId="153" fillId="33" borderId="0" xfId="0" applyNumberFormat="1" applyFont="1" applyFill="1" applyBorder="1" applyAlignment="1">
      <alignment vertical="center" wrapText="1"/>
    </xf>
    <xf numFmtId="3" fontId="154" fillId="37" borderId="0" xfId="0" applyNumberFormat="1" applyFont="1" applyFill="1" applyBorder="1" applyAlignment="1">
      <alignment vertical="center" wrapText="1"/>
    </xf>
    <xf numFmtId="3" fontId="67" fillId="0" borderId="0" xfId="55" applyNumberFormat="1" applyFont="1" applyFill="1" applyBorder="1" applyAlignment="1">
      <alignment vertical="center"/>
      <protection/>
    </xf>
    <xf numFmtId="0" fontId="68" fillId="0" borderId="0" xfId="55" applyFont="1" applyBorder="1" applyAlignment="1">
      <alignment vertical="center"/>
      <protection/>
    </xf>
    <xf numFmtId="0" fontId="69" fillId="0" borderId="0" xfId="55" applyFont="1" applyBorder="1" applyAlignment="1">
      <alignment vertical="center"/>
      <protection/>
    </xf>
    <xf numFmtId="0" fontId="70" fillId="0" borderId="0" xfId="55" applyFont="1" applyBorder="1" applyAlignment="1">
      <alignment vertical="center"/>
      <protection/>
    </xf>
    <xf numFmtId="0" fontId="67" fillId="0" borderId="0" xfId="55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5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53" fillId="37" borderId="0" xfId="0" applyFont="1" applyFill="1" applyBorder="1" applyAlignment="1">
      <alignment vertical="center" wrapText="1"/>
    </xf>
    <xf numFmtId="3" fontId="153" fillId="37" borderId="0" xfId="0" applyNumberFormat="1" applyFont="1" applyFill="1" applyBorder="1" applyAlignment="1">
      <alignment horizontal="center" vertical="center" wrapText="1"/>
    </xf>
    <xf numFmtId="0" fontId="153" fillId="33" borderId="0" xfId="0" applyFont="1" applyFill="1" applyBorder="1" applyAlignment="1">
      <alignment vertical="center" wrapText="1"/>
    </xf>
    <xf numFmtId="3" fontId="153" fillId="33" borderId="0" xfId="0" applyNumberFormat="1" applyFont="1" applyFill="1" applyBorder="1" applyAlignment="1">
      <alignment horizontal="center" vertical="center" wrapText="1"/>
    </xf>
    <xf numFmtId="0" fontId="152" fillId="39" borderId="14" xfId="0" applyFont="1" applyFill="1" applyBorder="1" applyAlignment="1">
      <alignment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72" fillId="0" borderId="0" xfId="55" applyFont="1" applyAlignment="1">
      <alignment vertical="center"/>
      <protection/>
    </xf>
    <xf numFmtId="0" fontId="152" fillId="38" borderId="16" xfId="0" applyNumberFormat="1" applyFont="1" applyFill="1" applyBorder="1" applyAlignment="1" quotePrefix="1">
      <alignment horizontal="center" vertical="center" wrapText="1"/>
    </xf>
    <xf numFmtId="0" fontId="73" fillId="0" borderId="0" xfId="55" applyFont="1" applyBorder="1" applyAlignment="1">
      <alignment vertical="center"/>
      <protection/>
    </xf>
    <xf numFmtId="0" fontId="7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64" fillId="33" borderId="0" xfId="55" applyFont="1" applyFill="1" applyBorder="1" applyAlignment="1">
      <alignment vertical="center"/>
      <protection/>
    </xf>
    <xf numFmtId="0" fontId="64" fillId="33" borderId="0" xfId="55" applyFont="1" applyFill="1" applyAlignment="1">
      <alignment vertical="center"/>
      <protection/>
    </xf>
    <xf numFmtId="165" fontId="64" fillId="0" borderId="0" xfId="103" applyNumberFormat="1" applyFont="1" applyFill="1" applyBorder="1" applyAlignment="1">
      <alignment vertical="center"/>
    </xf>
    <xf numFmtId="0" fontId="156" fillId="0" borderId="0" xfId="55" applyFont="1" applyBorder="1" applyAlignment="1">
      <alignment horizontal="left" vertical="center"/>
      <protection/>
    </xf>
    <xf numFmtId="0" fontId="75" fillId="0" borderId="0" xfId="55" applyFont="1" applyBorder="1" applyAlignment="1">
      <alignment horizontal="left" vertical="center"/>
      <protection/>
    </xf>
    <xf numFmtId="0" fontId="64" fillId="0" borderId="13" xfId="55" applyFont="1" applyFill="1" applyBorder="1" applyAlignment="1">
      <alignment vertical="center"/>
      <protection/>
    </xf>
    <xf numFmtId="165" fontId="67" fillId="35" borderId="0" xfId="103" applyNumberFormat="1" applyFont="1" applyFill="1" applyBorder="1" applyAlignment="1">
      <alignment vertical="center"/>
    </xf>
    <xf numFmtId="0" fontId="67" fillId="35" borderId="0" xfId="55" applyFont="1" applyFill="1" applyBorder="1" applyAlignment="1">
      <alignment vertical="center"/>
      <protection/>
    </xf>
    <xf numFmtId="165" fontId="64" fillId="0" borderId="0" xfId="103" applyNumberFormat="1" applyFont="1" applyFill="1" applyAlignment="1">
      <alignment vertical="center"/>
    </xf>
    <xf numFmtId="0" fontId="76" fillId="0" borderId="0" xfId="55" applyFont="1" applyBorder="1" applyAlignment="1">
      <alignment vertical="center"/>
      <protection/>
    </xf>
    <xf numFmtId="166" fontId="153" fillId="33" borderId="17" xfId="70" applyNumberFormat="1" applyFont="1" applyFill="1" applyBorder="1" applyAlignment="1">
      <alignment vertical="center" wrapText="1"/>
    </xf>
    <xf numFmtId="0" fontId="76" fillId="0" borderId="0" xfId="55" applyFont="1" applyFill="1" applyBorder="1" applyAlignment="1">
      <alignment vertical="center"/>
      <protection/>
    </xf>
    <xf numFmtId="165" fontId="76" fillId="0" borderId="0" xfId="103" applyNumberFormat="1" applyFont="1" applyFill="1" applyBorder="1" applyAlignment="1">
      <alignment vertical="center"/>
    </xf>
    <xf numFmtId="164" fontId="76" fillId="0" borderId="0" xfId="103" applyFont="1" applyFill="1" applyBorder="1" applyAlignment="1">
      <alignment vertical="center"/>
    </xf>
    <xf numFmtId="3" fontId="153" fillId="40" borderId="0" xfId="0" applyNumberFormat="1" applyFont="1" applyFill="1" applyBorder="1" applyAlignment="1">
      <alignment vertical="center" wrapText="1"/>
    </xf>
    <xf numFmtId="3" fontId="153" fillId="40" borderId="0" xfId="0" applyNumberFormat="1" applyFont="1" applyFill="1" applyBorder="1" applyAlignment="1">
      <alignment horizontal="center" vertical="center" wrapText="1"/>
    </xf>
    <xf numFmtId="166" fontId="153" fillId="40" borderId="17" xfId="70" applyNumberFormat="1" applyFont="1" applyFill="1" applyBorder="1" applyAlignment="1">
      <alignment vertical="center" wrapText="1"/>
    </xf>
    <xf numFmtId="0" fontId="64" fillId="0" borderId="0" xfId="56" applyFont="1" applyBorder="1" applyAlignment="1">
      <alignment vertical="center"/>
      <protection/>
    </xf>
    <xf numFmtId="0" fontId="64" fillId="0" borderId="0" xfId="56" applyFont="1" applyFill="1" applyBorder="1" applyAlignment="1">
      <alignment vertical="center"/>
      <protection/>
    </xf>
    <xf numFmtId="165" fontId="67" fillId="0" borderId="0" xfId="104" applyNumberFormat="1" applyFont="1" applyFill="1" applyBorder="1" applyAlignment="1">
      <alignment vertical="center"/>
    </xf>
    <xf numFmtId="0" fontId="67" fillId="0" borderId="0" xfId="56" applyFont="1" applyFill="1" applyBorder="1" applyAlignment="1">
      <alignment vertical="center"/>
      <protection/>
    </xf>
    <xf numFmtId="164" fontId="67" fillId="0" borderId="0" xfId="104" applyFont="1" applyFill="1" applyBorder="1" applyAlignment="1">
      <alignment vertical="center"/>
    </xf>
    <xf numFmtId="0" fontId="157" fillId="41" borderId="0" xfId="56" applyFont="1" applyFill="1" applyAlignment="1">
      <alignment horizontal="center" vertical="center"/>
      <protection/>
    </xf>
    <xf numFmtId="3" fontId="158" fillId="41" borderId="0" xfId="68" applyNumberFormat="1" applyFont="1" applyFill="1" applyBorder="1" applyAlignment="1">
      <alignment horizontal="center" vertical="center" wrapText="1"/>
      <protection/>
    </xf>
    <xf numFmtId="3" fontId="157" fillId="41" borderId="0" xfId="68" applyNumberFormat="1" applyFont="1" applyFill="1" applyBorder="1" applyAlignment="1">
      <alignment horizontal="center" vertical="center" wrapText="1"/>
      <protection/>
    </xf>
    <xf numFmtId="166" fontId="159" fillId="41" borderId="0" xfId="68" applyNumberFormat="1" applyFont="1" applyFill="1" applyBorder="1" applyAlignment="1">
      <alignment horizontal="center" vertical="center" wrapText="1"/>
      <protection/>
    </xf>
    <xf numFmtId="166" fontId="157" fillId="41" borderId="0" xfId="68" applyNumberFormat="1" applyFont="1" applyFill="1" applyBorder="1" applyAlignment="1">
      <alignment horizontal="center" vertical="center" wrapText="1"/>
      <protection/>
    </xf>
    <xf numFmtId="3" fontId="152" fillId="39" borderId="18" xfId="0" applyNumberFormat="1" applyFont="1" applyFill="1" applyBorder="1" applyAlignment="1">
      <alignment horizontal="center" vertical="center" wrapText="1"/>
    </xf>
    <xf numFmtId="9" fontId="152" fillId="39" borderId="18" xfId="70" applyFont="1" applyFill="1" applyBorder="1" applyAlignment="1">
      <alignment horizontal="left" vertical="center" wrapText="1"/>
    </xf>
    <xf numFmtId="0" fontId="160" fillId="39" borderId="18" xfId="55" applyFont="1" applyFill="1" applyBorder="1" applyAlignment="1">
      <alignment vertical="center"/>
      <protection/>
    </xf>
    <xf numFmtId="165" fontId="161" fillId="39" borderId="18" xfId="103" applyNumberFormat="1" applyFont="1" applyFill="1" applyBorder="1" applyAlignment="1">
      <alignment vertical="center"/>
    </xf>
    <xf numFmtId="0" fontId="161" fillId="39" borderId="18" xfId="55" applyFont="1" applyFill="1" applyBorder="1" applyAlignment="1">
      <alignment vertical="center"/>
      <protection/>
    </xf>
    <xf numFmtId="164" fontId="161" fillId="39" borderId="18" xfId="103" applyFont="1" applyFill="1" applyBorder="1" applyAlignment="1">
      <alignment vertical="center"/>
    </xf>
    <xf numFmtId="0" fontId="161" fillId="39" borderId="19" xfId="55" applyFont="1" applyFill="1" applyBorder="1" applyAlignment="1">
      <alignment vertical="center"/>
      <protection/>
    </xf>
    <xf numFmtId="3" fontId="152" fillId="33" borderId="0" xfId="0" applyNumberFormat="1" applyFont="1" applyFill="1" applyBorder="1" applyAlignment="1">
      <alignment horizontal="center" vertical="center" wrapText="1"/>
    </xf>
    <xf numFmtId="9" fontId="152" fillId="33" borderId="0" xfId="70" applyFont="1" applyFill="1" applyBorder="1" applyAlignment="1">
      <alignment horizontal="left" vertical="center" wrapText="1"/>
    </xf>
    <xf numFmtId="0" fontId="160" fillId="33" borderId="0" xfId="55" applyFont="1" applyFill="1" applyBorder="1" applyAlignment="1">
      <alignment vertical="center"/>
      <protection/>
    </xf>
    <xf numFmtId="165" fontId="161" fillId="33" borderId="0" xfId="103" applyNumberFormat="1" applyFont="1" applyFill="1" applyBorder="1" applyAlignment="1">
      <alignment vertical="center"/>
    </xf>
    <xf numFmtId="0" fontId="161" fillId="33" borderId="0" xfId="55" applyFont="1" applyFill="1" applyBorder="1" applyAlignment="1">
      <alignment vertical="center"/>
      <protection/>
    </xf>
    <xf numFmtId="164" fontId="161" fillId="33" borderId="0" xfId="103" applyFont="1" applyFill="1" applyBorder="1" applyAlignment="1">
      <alignment vertical="center"/>
    </xf>
    <xf numFmtId="165" fontId="64" fillId="0" borderId="0" xfId="104" applyNumberFormat="1" applyFont="1" applyFill="1" applyBorder="1" applyAlignment="1">
      <alignment vertical="center"/>
    </xf>
    <xf numFmtId="0" fontId="76" fillId="0" borderId="0" xfId="56" applyFont="1" applyBorder="1" applyAlignment="1">
      <alignment vertical="center"/>
      <protection/>
    </xf>
    <xf numFmtId="0" fontId="76" fillId="0" borderId="0" xfId="56" applyFont="1" applyFill="1" applyBorder="1" applyAlignment="1">
      <alignment vertical="center"/>
      <protection/>
    </xf>
    <xf numFmtId="165" fontId="76" fillId="0" borderId="0" xfId="104" applyNumberFormat="1" applyFont="1" applyFill="1" applyBorder="1" applyAlignment="1">
      <alignment vertical="center"/>
    </xf>
    <xf numFmtId="164" fontId="76" fillId="0" borderId="0" xfId="104" applyFont="1" applyFill="1" applyBorder="1" applyAlignment="1">
      <alignment vertical="center"/>
    </xf>
    <xf numFmtId="166" fontId="153" fillId="33" borderId="0" xfId="70" applyNumberFormat="1" applyFont="1" applyFill="1" applyBorder="1" applyAlignment="1">
      <alignment vertical="center" wrapText="1"/>
    </xf>
    <xf numFmtId="0" fontId="157" fillId="42" borderId="0" xfId="56" applyFont="1" applyFill="1" applyAlignment="1">
      <alignment horizontal="center" vertical="center"/>
      <protection/>
    </xf>
    <xf numFmtId="3" fontId="158" fillId="42" borderId="0" xfId="68" applyNumberFormat="1" applyFont="1" applyFill="1" applyBorder="1" applyAlignment="1">
      <alignment horizontal="center" vertical="center" wrapText="1"/>
      <protection/>
    </xf>
    <xf numFmtId="3" fontId="157" fillId="42" borderId="0" xfId="68" applyNumberFormat="1" applyFont="1" applyFill="1" applyBorder="1" applyAlignment="1">
      <alignment horizontal="center" vertical="center" wrapText="1"/>
      <protection/>
    </xf>
    <xf numFmtId="166" fontId="159" fillId="42" borderId="0" xfId="68" applyNumberFormat="1" applyFont="1" applyFill="1" applyBorder="1" applyAlignment="1">
      <alignment horizontal="center" vertical="center" wrapText="1"/>
      <protection/>
    </xf>
    <xf numFmtId="166" fontId="157" fillId="42" borderId="0" xfId="68" applyNumberFormat="1" applyFont="1" applyFill="1" applyBorder="1" applyAlignment="1">
      <alignment horizontal="center" vertical="center" wrapText="1"/>
      <protection/>
    </xf>
    <xf numFmtId="0" fontId="160" fillId="39" borderId="18" xfId="56" applyFont="1" applyFill="1" applyBorder="1" applyAlignment="1">
      <alignment vertical="center"/>
      <protection/>
    </xf>
    <xf numFmtId="165" fontId="161" fillId="39" borderId="18" xfId="104" applyNumberFormat="1" applyFont="1" applyFill="1" applyBorder="1" applyAlignment="1">
      <alignment vertical="center"/>
    </xf>
    <xf numFmtId="0" fontId="161" fillId="39" borderId="18" xfId="56" applyFont="1" applyFill="1" applyBorder="1" applyAlignment="1">
      <alignment vertical="center"/>
      <protection/>
    </xf>
    <xf numFmtId="164" fontId="161" fillId="39" borderId="18" xfId="104" applyFont="1" applyFill="1" applyBorder="1" applyAlignment="1">
      <alignment vertical="center"/>
    </xf>
    <xf numFmtId="0" fontId="161" fillId="39" borderId="19" xfId="56" applyFont="1" applyFill="1" applyBorder="1" applyAlignment="1">
      <alignment vertical="center"/>
      <protection/>
    </xf>
    <xf numFmtId="0" fontId="82" fillId="0" borderId="0" xfId="56" applyFont="1" applyBorder="1" applyAlignment="1">
      <alignment horizontal="center"/>
      <protection/>
    </xf>
    <xf numFmtId="3" fontId="70" fillId="35" borderId="0" xfId="68" applyNumberFormat="1" applyFont="1" applyFill="1" applyBorder="1" applyAlignment="1">
      <alignment horizontal="center" vertical="center" wrapText="1"/>
      <protection/>
    </xf>
    <xf numFmtId="166" fontId="70" fillId="35" borderId="0" xfId="68" applyNumberFormat="1" applyFont="1" applyFill="1" applyBorder="1" applyAlignment="1">
      <alignment horizontal="center" vertical="center" wrapText="1"/>
      <protection/>
    </xf>
    <xf numFmtId="3" fontId="153" fillId="37" borderId="0" xfId="0" applyNumberFormat="1" applyFont="1" applyFill="1" applyBorder="1" applyAlignment="1">
      <alignment vertical="center" wrapText="1"/>
    </xf>
    <xf numFmtId="166" fontId="162" fillId="37" borderId="0" xfId="70" applyNumberFormat="1" applyFont="1" applyFill="1" applyBorder="1" applyAlignment="1">
      <alignment horizontal="left" vertical="center" wrapText="1"/>
    </xf>
    <xf numFmtId="166" fontId="153" fillId="37" borderId="0" xfId="70" applyNumberFormat="1" applyFont="1" applyFill="1" applyBorder="1" applyAlignment="1">
      <alignment horizontal="left" vertical="center" wrapText="1"/>
    </xf>
    <xf numFmtId="166" fontId="162" fillId="37" borderId="0" xfId="70" applyNumberFormat="1" applyFont="1" applyFill="1" applyBorder="1" applyAlignment="1">
      <alignment horizontal="center" vertical="center" wrapText="1"/>
    </xf>
    <xf numFmtId="0" fontId="82" fillId="0" borderId="0" xfId="55" applyFont="1" applyBorder="1" applyAlignment="1">
      <alignment horizontal="center"/>
      <protection/>
    </xf>
    <xf numFmtId="165" fontId="67" fillId="0" borderId="0" xfId="103" applyNumberFormat="1" applyFont="1" applyFill="1" applyBorder="1" applyAlignment="1">
      <alignment vertical="center"/>
    </xf>
    <xf numFmtId="164" fontId="67" fillId="0" borderId="0" xfId="103" applyFont="1" applyFill="1" applyBorder="1" applyAlignment="1">
      <alignment vertical="center"/>
    </xf>
    <xf numFmtId="165" fontId="67" fillId="35" borderId="0" xfId="104" applyNumberFormat="1" applyFont="1" applyFill="1" applyBorder="1" applyAlignment="1">
      <alignment vertical="center"/>
    </xf>
    <xf numFmtId="0" fontId="67" fillId="35" borderId="0" xfId="56" applyFont="1" applyFill="1" applyBorder="1" applyAlignment="1">
      <alignment vertical="center"/>
      <protection/>
    </xf>
    <xf numFmtId="166" fontId="162" fillId="33" borderId="0" xfId="70" applyNumberFormat="1" applyFont="1" applyFill="1" applyBorder="1" applyAlignment="1">
      <alignment horizontal="left" vertical="center" wrapText="1"/>
    </xf>
    <xf numFmtId="166" fontId="153" fillId="33" borderId="0" xfId="70" applyNumberFormat="1" applyFont="1" applyFill="1" applyBorder="1" applyAlignment="1">
      <alignment horizontal="left" vertical="center" wrapText="1"/>
    </xf>
    <xf numFmtId="166" fontId="162" fillId="33" borderId="0" xfId="70" applyNumberFormat="1" applyFont="1" applyFill="1" applyBorder="1" applyAlignment="1">
      <alignment horizontal="center" vertical="center" wrapText="1"/>
    </xf>
    <xf numFmtId="166" fontId="162" fillId="33" borderId="0" xfId="70" applyNumberFormat="1" applyFont="1" applyFill="1" applyBorder="1" applyAlignment="1">
      <alignment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0" fontId="64" fillId="0" borderId="12" xfId="55" applyFont="1" applyFill="1" applyBorder="1" applyAlignment="1">
      <alignment vertical="center"/>
      <protection/>
    </xf>
    <xf numFmtId="0" fontId="152" fillId="38" borderId="20" xfId="0" applyNumberFormat="1" applyFont="1" applyFill="1" applyBorder="1" applyAlignment="1">
      <alignment horizontal="center" vertical="center" wrapText="1"/>
    </xf>
    <xf numFmtId="0" fontId="152" fillId="38" borderId="21" xfId="0" applyNumberFormat="1" applyFont="1" applyFill="1" applyBorder="1" applyAlignment="1">
      <alignment horizontal="center" vertical="center" wrapText="1"/>
    </xf>
    <xf numFmtId="17" fontId="152" fillId="38" borderId="21" xfId="0" applyNumberFormat="1" applyFont="1" applyFill="1" applyBorder="1" applyAlignment="1">
      <alignment horizontal="center" vertical="center" wrapText="1"/>
    </xf>
    <xf numFmtId="9" fontId="153" fillId="37" borderId="0" xfId="70" applyFont="1" applyFill="1" applyBorder="1" applyAlignment="1">
      <alignment horizontal="center" vertical="center" wrapText="1"/>
    </xf>
    <xf numFmtId="0" fontId="76" fillId="33" borderId="0" xfId="55" applyFont="1" applyFill="1" applyBorder="1" applyAlignment="1">
      <alignment vertical="center"/>
      <protection/>
    </xf>
    <xf numFmtId="9" fontId="153" fillId="33" borderId="0" xfId="70" applyFont="1" applyFill="1" applyBorder="1" applyAlignment="1">
      <alignment horizontal="center" vertical="center" wrapText="1"/>
    </xf>
    <xf numFmtId="3" fontId="152" fillId="39" borderId="14" xfId="0" applyNumberFormat="1" applyFont="1" applyFill="1" applyBorder="1" applyAlignment="1">
      <alignment vertical="center" wrapText="1"/>
    </xf>
    <xf numFmtId="9" fontId="152" fillId="39" borderId="15" xfId="0" applyNumberFormat="1" applyFont="1" applyFill="1" applyBorder="1" applyAlignment="1">
      <alignment vertical="center" wrapText="1"/>
    </xf>
    <xf numFmtId="9" fontId="152" fillId="39" borderId="22" xfId="0" applyNumberFormat="1" applyFont="1" applyFill="1" applyBorder="1" applyAlignment="1">
      <alignment vertical="center" wrapText="1"/>
    </xf>
    <xf numFmtId="0" fontId="84" fillId="0" borderId="0" xfId="55" applyFont="1" applyBorder="1" applyAlignment="1">
      <alignment vertical="center"/>
      <protection/>
    </xf>
    <xf numFmtId="0" fontId="85" fillId="43" borderId="23" xfId="55" applyFont="1" applyFill="1" applyBorder="1" applyAlignment="1">
      <alignment horizontal="center" vertical="center"/>
      <protection/>
    </xf>
    <xf numFmtId="0" fontId="85" fillId="43" borderId="24" xfId="55" applyFont="1" applyFill="1" applyBorder="1" applyAlignment="1">
      <alignment horizontal="center" vertical="center"/>
      <protection/>
    </xf>
    <xf numFmtId="0" fontId="85" fillId="43" borderId="25" xfId="55" applyFont="1" applyFill="1" applyBorder="1" applyAlignment="1">
      <alignment horizontal="center" vertical="center"/>
      <protection/>
    </xf>
    <xf numFmtId="0" fontId="152" fillId="38" borderId="26" xfId="0" applyNumberFormat="1" applyFont="1" applyFill="1" applyBorder="1" applyAlignment="1">
      <alignment horizontal="left" vertical="center" wrapText="1"/>
    </xf>
    <xf numFmtId="0" fontId="152" fillId="38" borderId="11" xfId="0" applyNumberFormat="1" applyFont="1" applyFill="1" applyBorder="1" applyAlignment="1">
      <alignment horizontal="left" vertical="center" wrapText="1"/>
    </xf>
    <xf numFmtId="166" fontId="153" fillId="37" borderId="0" xfId="7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vertical="center" wrapText="1"/>
    </xf>
    <xf numFmtId="9" fontId="152" fillId="39" borderId="22" xfId="70" applyFont="1" applyFill="1" applyBorder="1" applyAlignment="1">
      <alignment vertical="center" wrapText="1"/>
    </xf>
    <xf numFmtId="3" fontId="64" fillId="0" borderId="0" xfId="55" applyNumberFormat="1" applyFont="1" applyAlignment="1">
      <alignment vertical="center"/>
      <protection/>
    </xf>
    <xf numFmtId="0" fontId="64" fillId="0" borderId="27" xfId="55" applyFont="1" applyBorder="1" applyAlignment="1">
      <alignment vertical="center"/>
      <protection/>
    </xf>
    <xf numFmtId="17" fontId="144" fillId="0" borderId="0" xfId="55" applyNumberFormat="1" applyFont="1" applyFill="1" applyBorder="1" applyAlignment="1">
      <alignment horizontal="left" vertical="center"/>
      <protection/>
    </xf>
    <xf numFmtId="0" fontId="80" fillId="0" borderId="0" xfId="55" applyFont="1" applyFill="1" applyBorder="1" applyAlignment="1">
      <alignment vertical="center"/>
      <protection/>
    </xf>
    <xf numFmtId="0" fontId="68" fillId="0" borderId="0" xfId="55" applyFont="1" applyFill="1" applyBorder="1" applyAlignment="1">
      <alignment vertical="center"/>
      <protection/>
    </xf>
    <xf numFmtId="0" fontId="86" fillId="0" borderId="0" xfId="55" applyFont="1" applyFill="1" applyBorder="1" applyAlignment="1">
      <alignment horizontal="right" vertical="center"/>
      <protection/>
    </xf>
    <xf numFmtId="0" fontId="87" fillId="0" borderId="0" xfId="55" applyFont="1" applyFill="1" applyBorder="1" applyAlignment="1">
      <alignment horizontal="right" vertical="center"/>
      <protection/>
    </xf>
    <xf numFmtId="17" fontId="163" fillId="0" borderId="0" xfId="55" applyNumberFormat="1" applyFont="1" applyAlignment="1">
      <alignment horizontal="left"/>
      <protection/>
    </xf>
    <xf numFmtId="0" fontId="64" fillId="0" borderId="0" xfId="55" applyFont="1">
      <alignment/>
      <protection/>
    </xf>
    <xf numFmtId="0" fontId="64" fillId="0" borderId="0" xfId="55" applyFont="1" applyBorder="1">
      <alignment/>
      <protection/>
    </xf>
    <xf numFmtId="17" fontId="64" fillId="0" borderId="0" xfId="55" applyNumberFormat="1" applyFont="1" applyBorder="1" applyAlignment="1">
      <alignment vertical="center"/>
      <protection/>
    </xf>
    <xf numFmtId="0" fontId="67" fillId="0" borderId="0" xfId="55" applyFont="1" applyBorder="1" applyAlignment="1">
      <alignment vertical="center"/>
      <protection/>
    </xf>
    <xf numFmtId="166" fontId="153" fillId="37" borderId="0" xfId="0" applyNumberFormat="1" applyFont="1" applyFill="1" applyBorder="1" applyAlignment="1">
      <alignment horizontal="center" vertical="center" wrapText="1"/>
    </xf>
    <xf numFmtId="166" fontId="153" fillId="33" borderId="0" xfId="0" applyNumberFormat="1" applyFont="1" applyFill="1" applyBorder="1" applyAlignment="1">
      <alignment horizontal="center" vertical="center" wrapText="1"/>
    </xf>
    <xf numFmtId="9" fontId="152" fillId="39" borderId="15" xfId="70" applyFont="1" applyFill="1" applyBorder="1" applyAlignment="1">
      <alignment vertical="center" wrapText="1"/>
    </xf>
    <xf numFmtId="9" fontId="152" fillId="39" borderId="15" xfId="70" applyFont="1" applyFill="1" applyBorder="1" applyAlignment="1">
      <alignment horizontal="center" vertical="center" wrapText="1"/>
    </xf>
    <xf numFmtId="9" fontId="152" fillId="39" borderId="22" xfId="70" applyFont="1" applyFill="1" applyBorder="1" applyAlignment="1">
      <alignment horizontal="center" vertical="center" wrapText="1"/>
    </xf>
    <xf numFmtId="0" fontId="157" fillId="0" borderId="0" xfId="55" applyFont="1" applyBorder="1" applyAlignment="1">
      <alignment vertical="center"/>
      <protection/>
    </xf>
    <xf numFmtId="0" fontId="88" fillId="0" borderId="0" xfId="55" applyFont="1" applyBorder="1" applyAlignment="1">
      <alignment vertical="center"/>
      <protection/>
    </xf>
    <xf numFmtId="168" fontId="153" fillId="37" borderId="0" xfId="0" applyNumberFormat="1" applyFont="1" applyFill="1" applyBorder="1" applyAlignment="1">
      <alignment horizontal="center" vertical="center" wrapText="1"/>
    </xf>
    <xf numFmtId="168" fontId="153" fillId="33" borderId="0" xfId="0" applyNumberFormat="1" applyFont="1" applyFill="1" applyBorder="1" applyAlignment="1">
      <alignment horizontal="center" vertical="center" wrapText="1"/>
    </xf>
    <xf numFmtId="166" fontId="153" fillId="37" borderId="0" xfId="0" applyNumberFormat="1" applyFont="1" applyFill="1" applyBorder="1" applyAlignment="1">
      <alignment vertical="center" wrapText="1"/>
    </xf>
    <xf numFmtId="166" fontId="153" fillId="33" borderId="0" xfId="0" applyNumberFormat="1" applyFont="1" applyFill="1" applyBorder="1" applyAlignment="1">
      <alignment vertical="center" wrapText="1"/>
    </xf>
    <xf numFmtId="9" fontId="64" fillId="0" borderId="0" xfId="70" applyFont="1" applyAlignment="1">
      <alignment/>
    </xf>
    <xf numFmtId="0" fontId="152" fillId="44" borderId="10" xfId="0" applyNumberFormat="1" applyFont="1" applyFill="1" applyBorder="1" applyAlignment="1">
      <alignment horizontal="center" vertical="center" wrapText="1"/>
    </xf>
    <xf numFmtId="0" fontId="152" fillId="44" borderId="16" xfId="0" applyNumberFormat="1" applyFont="1" applyFill="1" applyBorder="1" applyAlignment="1">
      <alignment horizontal="center" vertical="center" wrapText="1"/>
    </xf>
    <xf numFmtId="1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7" borderId="0" xfId="70" applyNumberFormat="1" applyFont="1" applyFill="1" applyBorder="1" applyAlignment="1">
      <alignment vertical="center" wrapText="1"/>
    </xf>
    <xf numFmtId="0" fontId="152" fillId="44" borderId="16" xfId="0" applyNumberFormat="1" applyFont="1" applyFill="1" applyBorder="1" applyAlignment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0" fontId="164" fillId="0" borderId="0" xfId="0" applyFont="1" applyAlignment="1">
      <alignment/>
    </xf>
    <xf numFmtId="17" fontId="165" fillId="44" borderId="16" xfId="0" applyNumberFormat="1" applyFont="1" applyFill="1" applyBorder="1" applyAlignment="1" quotePrefix="1">
      <alignment horizontal="center" vertical="center" wrapText="1"/>
    </xf>
    <xf numFmtId="0" fontId="166" fillId="0" borderId="0" xfId="55" applyFont="1" applyBorder="1" applyAlignment="1">
      <alignment vertical="center"/>
      <protection/>
    </xf>
    <xf numFmtId="0" fontId="167" fillId="0" borderId="0" xfId="55" applyFont="1" applyBorder="1" applyAlignment="1">
      <alignment vertical="center"/>
      <protection/>
    </xf>
    <xf numFmtId="0" fontId="168" fillId="0" borderId="0" xfId="55" applyFont="1" applyBorder="1" applyAlignment="1">
      <alignment horizontal="left" vertical="center"/>
      <protection/>
    </xf>
    <xf numFmtId="0" fontId="165" fillId="44" borderId="16" xfId="0" applyNumberFormat="1" applyFont="1" applyFill="1" applyBorder="1" applyAlignment="1">
      <alignment horizontal="center" vertical="center" wrapText="1"/>
    </xf>
    <xf numFmtId="0" fontId="169" fillId="0" borderId="0" xfId="55" applyFont="1" applyBorder="1" applyAlignment="1">
      <alignment vertical="center"/>
      <protection/>
    </xf>
    <xf numFmtId="0" fontId="117" fillId="43" borderId="0" xfId="55" applyFont="1" applyFill="1" applyBorder="1" applyAlignment="1">
      <alignment horizontal="center" vertical="center"/>
      <protection/>
    </xf>
    <xf numFmtId="0" fontId="152" fillId="44" borderId="16" xfId="0" applyNumberFormat="1" applyFont="1" applyFill="1" applyBorder="1" applyAlignment="1">
      <alignment horizontal="center" vertical="center" wrapText="1"/>
    </xf>
    <xf numFmtId="0" fontId="117" fillId="43" borderId="0" xfId="55" applyFont="1" applyFill="1" applyBorder="1" applyAlignment="1">
      <alignment horizontal="center" vertical="center"/>
      <protection/>
    </xf>
    <xf numFmtId="0" fontId="152" fillId="44" borderId="11" xfId="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85" fillId="43" borderId="0" xfId="55" applyFont="1" applyFill="1" applyBorder="1" applyAlignment="1">
      <alignment horizontal="center" vertical="center"/>
      <protection/>
    </xf>
    <xf numFmtId="0" fontId="152" fillId="44" borderId="10" xfId="0" applyNumberFormat="1" applyFont="1" applyFill="1" applyBorder="1" applyAlignment="1" quotePrefix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4" fontId="64" fillId="0" borderId="0" xfId="55" applyNumberFormat="1" applyFont="1" applyBorder="1" applyAlignment="1">
      <alignment vertical="center"/>
      <protection/>
    </xf>
    <xf numFmtId="166" fontId="153" fillId="33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14" fontId="153" fillId="33" borderId="28" xfId="55" applyNumberFormat="1" applyFont="1" applyFill="1" applyBorder="1" applyAlignment="1">
      <alignment horizontal="center"/>
      <protection/>
    </xf>
    <xf numFmtId="3" fontId="153" fillId="33" borderId="28" xfId="0" applyNumberFormat="1" applyFont="1" applyFill="1" applyBorder="1" applyAlignment="1">
      <alignment horizontal="center" vertical="center"/>
    </xf>
    <xf numFmtId="164" fontId="153" fillId="33" borderId="28" xfId="0" applyNumberFormat="1" applyFont="1" applyFill="1" applyBorder="1" applyAlignment="1">
      <alignment vertical="center"/>
    </xf>
    <xf numFmtId="0" fontId="168" fillId="45" borderId="0" xfId="0" applyFont="1" applyFill="1" applyAlignment="1">
      <alignment horizontal="left"/>
    </xf>
    <xf numFmtId="0" fontId="149" fillId="0" borderId="0" xfId="0" applyFont="1" applyAlignment="1">
      <alignment/>
    </xf>
    <xf numFmtId="0" fontId="151" fillId="0" borderId="0" xfId="45" applyFont="1" applyAlignment="1" applyProtection="1">
      <alignment horizontal="left" indent="1"/>
      <protection/>
    </xf>
    <xf numFmtId="0" fontId="117" fillId="43" borderId="0" xfId="0" applyFont="1" applyFill="1" applyBorder="1" applyAlignment="1">
      <alignment horizontal="center" vertical="center"/>
    </xf>
    <xf numFmtId="0" fontId="170" fillId="35" borderId="0" xfId="0" applyFont="1" applyFill="1" applyBorder="1" applyAlignment="1">
      <alignment horizontal="center" vertical="center" wrapText="1"/>
    </xf>
    <xf numFmtId="49" fontId="171" fillId="35" borderId="0" xfId="0" applyNumberFormat="1" applyFont="1" applyFill="1" applyBorder="1" applyAlignment="1" quotePrefix="1">
      <alignment horizontal="center"/>
    </xf>
    <xf numFmtId="0" fontId="3" fillId="43" borderId="0" xfId="55" applyFont="1" applyFill="1" applyAlignment="1">
      <alignment horizontal="center" vertical="center"/>
      <protection/>
    </xf>
    <xf numFmtId="0" fontId="85" fillId="43" borderId="24" xfId="55" applyFont="1" applyFill="1" applyBorder="1" applyAlignment="1">
      <alignment horizontal="center" vertical="center"/>
      <protection/>
    </xf>
    <xf numFmtId="0" fontId="3" fillId="43" borderId="0" xfId="55" applyFont="1" applyFill="1" applyBorder="1" applyAlignment="1">
      <alignment horizontal="center" vertical="center"/>
      <protection/>
    </xf>
    <xf numFmtId="0" fontId="117" fillId="43" borderId="0" xfId="55" applyFont="1" applyFill="1" applyBorder="1" applyAlignment="1">
      <alignment horizontal="center" vertical="center"/>
      <protection/>
    </xf>
    <xf numFmtId="166" fontId="153" fillId="40" borderId="0" xfId="70" applyNumberFormat="1" applyFont="1" applyFill="1" applyBorder="1" applyAlignment="1">
      <alignment horizontal="center" vertical="center" wrapText="1"/>
    </xf>
    <xf numFmtId="166" fontId="153" fillId="33" borderId="0" xfId="70" applyNumberFormat="1" applyFont="1" applyFill="1" applyBorder="1" applyAlignment="1">
      <alignment horizontal="center" vertical="center" wrapText="1"/>
    </xf>
    <xf numFmtId="0" fontId="85" fillId="43" borderId="24" xfId="56" applyFont="1" applyFill="1" applyBorder="1" applyAlignment="1">
      <alignment horizontal="center" vertical="center"/>
      <protection/>
    </xf>
    <xf numFmtId="0" fontId="152" fillId="44" borderId="16" xfId="0" applyNumberFormat="1" applyFont="1" applyFill="1" applyBorder="1" applyAlignment="1">
      <alignment horizontal="center" vertical="center" wrapText="1"/>
    </xf>
    <xf numFmtId="0" fontId="152" fillId="44" borderId="26" xfId="0" applyNumberFormat="1" applyFont="1" applyFill="1" applyBorder="1" applyAlignment="1">
      <alignment horizontal="center" vertical="center" wrapText="1"/>
    </xf>
    <xf numFmtId="0" fontId="152" fillId="44" borderId="11" xfId="0" applyNumberFormat="1" applyFont="1" applyFill="1" applyBorder="1" applyAlignment="1">
      <alignment horizontal="center" vertical="center" wrapText="1"/>
    </xf>
    <xf numFmtId="166" fontId="153" fillId="40" borderId="17" xfId="70" applyNumberFormat="1" applyFont="1" applyFill="1" applyBorder="1" applyAlignment="1">
      <alignment horizontal="center" vertical="center" wrapText="1"/>
    </xf>
    <xf numFmtId="17" fontId="85" fillId="43" borderId="24" xfId="56" applyNumberFormat="1" applyFont="1" applyFill="1" applyBorder="1" applyAlignment="1">
      <alignment horizontal="center" vertical="center"/>
      <protection/>
    </xf>
    <xf numFmtId="0" fontId="85" fillId="43" borderId="23" xfId="55" applyFont="1" applyFill="1" applyBorder="1" applyAlignment="1">
      <alignment horizontal="center" vertical="center"/>
      <protection/>
    </xf>
    <xf numFmtId="0" fontId="85" fillId="43" borderId="25" xfId="55" applyFont="1" applyFill="1" applyBorder="1" applyAlignment="1">
      <alignment horizontal="center" vertical="center"/>
      <protection/>
    </xf>
    <xf numFmtId="0" fontId="152" fillId="38" borderId="26" xfId="0" applyNumberFormat="1" applyFont="1" applyFill="1" applyBorder="1" applyAlignment="1">
      <alignment horizontal="center" vertical="center" wrapText="1"/>
    </xf>
    <xf numFmtId="0" fontId="152" fillId="38" borderId="11" xfId="0" applyNumberFormat="1" applyFont="1" applyFill="1" applyBorder="1" applyAlignment="1">
      <alignment horizontal="center" vertical="center" wrapText="1"/>
    </xf>
    <xf numFmtId="3" fontId="152" fillId="39" borderId="29" xfId="0" applyNumberFormat="1" applyFont="1" applyFill="1" applyBorder="1" applyAlignment="1">
      <alignment horizontal="center" vertical="center" wrapText="1"/>
    </xf>
    <xf numFmtId="3" fontId="153" fillId="33" borderId="30" xfId="0" applyNumberFormat="1" applyFont="1" applyFill="1" applyBorder="1" applyAlignment="1">
      <alignment horizontal="center" vertical="center" wrapText="1"/>
    </xf>
    <xf numFmtId="3" fontId="153" fillId="37" borderId="26" xfId="0" applyNumberFormat="1" applyFont="1" applyFill="1" applyBorder="1" applyAlignment="1">
      <alignment horizontal="center" vertical="center" wrapText="1"/>
    </xf>
    <xf numFmtId="3" fontId="153" fillId="37" borderId="31" xfId="0" applyNumberFormat="1" applyFont="1" applyFill="1" applyBorder="1" applyAlignment="1">
      <alignment horizontal="center" vertical="center" wrapText="1"/>
    </xf>
    <xf numFmtId="3" fontId="152" fillId="39" borderId="15" xfId="0" applyNumberFormat="1" applyFont="1" applyFill="1" applyBorder="1" applyAlignment="1">
      <alignment horizontal="center" vertical="center" wrapText="1"/>
    </xf>
    <xf numFmtId="0" fontId="152" fillId="39" borderId="15" xfId="0" applyNumberFormat="1" applyFont="1" applyFill="1" applyBorder="1" applyAlignment="1">
      <alignment horizontal="center" vertical="center" wrapText="1"/>
    </xf>
    <xf numFmtId="0" fontId="152" fillId="44" borderId="32" xfId="0" applyNumberFormat="1" applyFont="1" applyFill="1" applyBorder="1" applyAlignment="1">
      <alignment horizontal="center" vertical="center" wrapText="1"/>
    </xf>
    <xf numFmtId="0" fontId="152" fillId="44" borderId="20" xfId="0" applyNumberFormat="1" applyFont="1" applyFill="1" applyBorder="1" applyAlignment="1">
      <alignment horizontal="center" vertical="center" wrapText="1"/>
    </xf>
    <xf numFmtId="0" fontId="152" fillId="44" borderId="33" xfId="0" applyNumberFormat="1" applyFont="1" applyFill="1" applyBorder="1" applyAlignment="1">
      <alignment horizontal="center" vertical="center" wrapText="1"/>
    </xf>
    <xf numFmtId="0" fontId="152" fillId="44" borderId="17" xfId="0" applyNumberFormat="1" applyFont="1" applyFill="1" applyBorder="1" applyAlignment="1">
      <alignment horizontal="center" vertical="center" wrapText="1"/>
    </xf>
    <xf numFmtId="0" fontId="4" fillId="43" borderId="0" xfId="55" applyFont="1" applyFill="1" applyBorder="1" applyAlignment="1">
      <alignment horizontal="center" vertical="center"/>
      <protection/>
    </xf>
    <xf numFmtId="4" fontId="172" fillId="33" borderId="0" xfId="45" applyNumberFormat="1" applyFont="1" applyFill="1" applyBorder="1" applyAlignment="1" applyProtection="1">
      <alignment horizontal="center"/>
      <protection/>
    </xf>
    <xf numFmtId="0" fontId="141" fillId="34" borderId="0" xfId="0" applyNumberFormat="1" applyFont="1" applyFill="1" applyAlignment="1">
      <alignment horizontal="right" vertical="center"/>
    </xf>
    <xf numFmtId="0" fontId="128" fillId="33" borderId="0" xfId="0" applyFont="1" applyFill="1" applyBorder="1" applyAlignment="1">
      <alignment horizontal="center"/>
    </xf>
    <xf numFmtId="0" fontId="7" fillId="0" borderId="0" xfId="45" applyAlignment="1" applyProtection="1">
      <alignment/>
      <protection/>
    </xf>
  </cellXfs>
  <cellStyles count="9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10" xfId="52"/>
    <cellStyle name="Normal 11" xfId="53"/>
    <cellStyle name="Normal 12" xfId="54"/>
    <cellStyle name="Normal 2" xfId="55"/>
    <cellStyle name="Normal 2 2" xfId="56"/>
    <cellStyle name="Normal 2_Tabela" xfId="57"/>
    <cellStyle name="Normal 3" xfId="58"/>
    <cellStyle name="Normal 4" xfId="59"/>
    <cellStyle name="Normal 5" xfId="60"/>
    <cellStyle name="Normal 5 2" xfId="61"/>
    <cellStyle name="Normal 5_Pag 9 - Ranking" xfId="62"/>
    <cellStyle name="Normal 6" xfId="63"/>
    <cellStyle name="Normal 7" xfId="64"/>
    <cellStyle name="Normal 8" xfId="65"/>
    <cellStyle name="Normal 9" xfId="66"/>
    <cellStyle name="Normal_BASE00.XLS" xfId="67"/>
    <cellStyle name="Normal_Consulta access" xfId="68"/>
    <cellStyle name="Nota" xfId="69"/>
    <cellStyle name="Percent" xfId="70"/>
    <cellStyle name="Porcentagem 2" xfId="71"/>
    <cellStyle name="Porcentagem 3" xfId="72"/>
    <cellStyle name="Porcentagem 4" xfId="73"/>
    <cellStyle name="Saída" xfId="74"/>
    <cellStyle name="Comma [0]" xfId="75"/>
    <cellStyle name="Separador de milhares 2" xfId="76"/>
    <cellStyle name="Separador de milhares 2 10" xfId="77"/>
    <cellStyle name="Separador de milhares 2 11" xfId="78"/>
    <cellStyle name="Separador de milhares 2 12" xfId="79"/>
    <cellStyle name="Separador de milhares 2 13" xfId="80"/>
    <cellStyle name="Separador de milhares 2 14" xfId="81"/>
    <cellStyle name="Separador de milhares 2 15" xfId="82"/>
    <cellStyle name="Separador de milhares 2 2" xfId="83"/>
    <cellStyle name="Separador de milhares 2 3" xfId="84"/>
    <cellStyle name="Separador de milhares 2 4" xfId="85"/>
    <cellStyle name="Separador de milhares 2 5" xfId="86"/>
    <cellStyle name="Separador de milhares 2 6" xfId="87"/>
    <cellStyle name="Separador de milhares 2 7" xfId="88"/>
    <cellStyle name="Separador de milhares 2 8" xfId="89"/>
    <cellStyle name="Separador de milhares 2 9" xfId="90"/>
    <cellStyle name="Separador de milhares 2_Tabela" xfId="91"/>
    <cellStyle name="Separador de milhares 3" xfId="92"/>
    <cellStyle name="Separador de milhares 4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  <cellStyle name="Vírgula 2" xfId="103"/>
    <cellStyle name="Vírgula 2 2" xfId="104"/>
    <cellStyle name="Vírgula 3" xfId="105"/>
    <cellStyle name="Vírgula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de CRI por Instruções - Volume (R$ Milhões)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2565"/>
          <c:w val="0.95625"/>
          <c:h val="0.6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 3 - Emissão - Instrução'!$B$6</c:f>
              <c:strCache>
                <c:ptCount val="1"/>
                <c:pt idx="0">
                  <c:v>ICVM 400</c:v>
                </c:pt>
              </c:strCache>
            </c:strRef>
          </c:tx>
          <c:spPr>
            <a:solidFill>
              <a:srgbClr val="03B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3 - Emissão - Instrução'!$C$5:$I$5</c:f>
              <c:strCache/>
            </c:strRef>
          </c:cat>
          <c:val>
            <c:numRef>
              <c:f>'Pag 3 - Emissão - Instrução'!$C$6:$I$6</c:f>
              <c:numCache/>
            </c:numRef>
          </c:val>
        </c:ser>
        <c:ser>
          <c:idx val="1"/>
          <c:order val="1"/>
          <c:tx>
            <c:strRef>
              <c:f>'Pag 3 - Emissão - Instrução'!$B$7</c:f>
              <c:strCache>
                <c:ptCount val="1"/>
                <c:pt idx="0">
                  <c:v>ICVM 476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3 - Emissão - Instrução'!$C$5:$I$5</c:f>
              <c:strCache/>
            </c:strRef>
          </c:cat>
          <c:val>
            <c:numRef>
              <c:f>'Pag 3 - Emissão - Instrução'!$C$7:$I$7</c:f>
              <c:numCache/>
            </c:numRef>
          </c:val>
        </c:ser>
        <c:overlap val="100"/>
        <c:axId val="55761889"/>
        <c:axId val="32094954"/>
      </c:barChart>
      <c:catAx>
        <c:axId val="557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94954"/>
        <c:crosses val="autoZero"/>
        <c:auto val="1"/>
        <c:lblOffset val="100"/>
        <c:tickLblSkip val="1"/>
        <c:noMultiLvlLbl val="0"/>
      </c:catAx>
      <c:valAx>
        <c:axId val="32094954"/>
        <c:scaling>
          <c:orientation val="minMax"/>
        </c:scaling>
        <c:axPos val="l"/>
        <c:delete val="1"/>
        <c:majorTickMark val="out"/>
        <c:minorTickMark val="none"/>
        <c:tickLblPos val="nextTo"/>
        <c:crossAx val="5576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9075"/>
          <c:w val="0.297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- 2015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325"/>
          <c:w val="0.974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Emissor'!$C$53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Emissor'!$B$54:$B$59</c:f>
              <c:strCache/>
            </c:strRef>
          </c:cat>
          <c:val>
            <c:numRef>
              <c:f>'Pag 7 - Emissor'!$C$54:$C$59</c:f>
              <c:numCache/>
            </c:numRef>
          </c:val>
        </c:ser>
        <c:overlap val="-25"/>
        <c:gapWidth val="75"/>
        <c:axId val="60342667"/>
        <c:axId val="6213092"/>
      </c:barChart>
      <c:catAx>
        <c:axId val="60342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3092"/>
        <c:crosses val="autoZero"/>
        <c:auto val="1"/>
        <c:lblOffset val="100"/>
        <c:tickLblSkip val="1"/>
        <c:noMultiLvlLbl val="0"/>
      </c:catAx>
      <c:valAx>
        <c:axId val="6213092"/>
        <c:scaling>
          <c:orientation val="minMax"/>
        </c:scaling>
        <c:axPos val="l"/>
        <c:delete val="1"/>
        <c:majorTickMark val="out"/>
        <c:minorTickMark val="none"/>
        <c:tickLblPos val="nextTo"/>
        <c:crossAx val="60342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26"/>
          <c:w val="0.14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- 2014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0675"/>
          <c:w val="0.974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Emissor'!$C$80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Emissor'!$B$81:$B$87</c:f>
              <c:strCache/>
            </c:strRef>
          </c:cat>
          <c:val>
            <c:numRef>
              <c:f>'Pag 7 - Emissor'!$C$81:$C$87</c:f>
              <c:numCache/>
            </c:numRef>
          </c:val>
        </c:ser>
        <c:overlap val="-25"/>
        <c:gapWidth val="75"/>
        <c:axId val="55917829"/>
        <c:axId val="33498414"/>
      </c:barChart>
      <c:catAx>
        <c:axId val="55917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98414"/>
        <c:crosses val="autoZero"/>
        <c:auto val="1"/>
        <c:lblOffset val="100"/>
        <c:tickLblSkip val="1"/>
        <c:noMultiLvlLbl val="0"/>
      </c:catAx>
      <c:valAx>
        <c:axId val="33498414"/>
        <c:scaling>
          <c:orientation val="minMax"/>
        </c:scaling>
        <c:axPos val="l"/>
        <c:delete val="1"/>
        <c:majorTickMark val="out"/>
        <c:minorTickMark val="none"/>
        <c:tickLblPos val="nextTo"/>
        <c:crossAx val="5591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3025"/>
          <c:w val="0.144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- 2017</a:t>
            </a:r>
          </a:p>
        </c:rich>
      </c:tx>
      <c:layout>
        <c:manualLayout>
          <c:xMode val="factor"/>
          <c:yMode val="factor"/>
          <c:x val="-0.0087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75"/>
          <c:w val="0.9747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Emissor'!$C$6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Emissor'!$B$7:$B$12</c:f>
              <c:strCache/>
            </c:strRef>
          </c:cat>
          <c:val>
            <c:numRef>
              <c:f>'Pag 7 - Emissor'!$C$7:$C$12</c:f>
              <c:numCache/>
            </c:numRef>
          </c:val>
        </c:ser>
        <c:overlap val="10"/>
        <c:gapWidth val="75"/>
        <c:axId val="33050271"/>
        <c:axId val="29016984"/>
      </c:barChart>
      <c:catAx>
        <c:axId val="33050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16984"/>
        <c:crosses val="autoZero"/>
        <c:auto val="1"/>
        <c:lblOffset val="100"/>
        <c:tickLblSkip val="1"/>
        <c:noMultiLvlLbl val="0"/>
      </c:catAx>
      <c:valAx>
        <c:axId val="29016984"/>
        <c:scaling>
          <c:orientation val="minMax"/>
        </c:scaling>
        <c:axPos val="l"/>
        <c:delete val="1"/>
        <c:majorTickMark val="out"/>
        <c:minorTickMark val="none"/>
        <c:tickLblPos val="nextTo"/>
        <c:crossAx val="33050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1675"/>
          <c:w val="0.1445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Perfil por Subscritor - Volume (Milhões) </a:t>
            </a:r>
          </a:p>
        </c:rich>
      </c:tx>
      <c:layout>
        <c:manualLayout>
          <c:xMode val="factor"/>
          <c:yMode val="factor"/>
          <c:x val="0.024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25"/>
          <c:y val="0.2025"/>
          <c:w val="0.779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8 - Subscitor'!$B$7</c:f>
              <c:strCache>
                <c:ptCount val="1"/>
                <c:pt idx="0">
                  <c:v>Pessoas Físicas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Subscitor'!$C$7,'Pag 8 - Subscitor'!$E$7)</c:f>
              <c:numCache/>
            </c:numRef>
          </c:val>
        </c:ser>
        <c:ser>
          <c:idx val="1"/>
          <c:order val="1"/>
          <c:tx>
            <c:strRef>
              <c:f>'Pag 8 - Subscitor'!$B$8</c:f>
              <c:strCache>
                <c:ptCount val="1"/>
                <c:pt idx="0">
                  <c:v>Investidores Institucionais</c:v>
                </c:pt>
              </c:strCache>
            </c:strRef>
          </c:tx>
          <c:spPr>
            <a:solidFill>
              <a:srgbClr val="0095D9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Subscitor'!$C$8,'Pag 8 - Subscitor'!$E$8)</c:f>
              <c:numCache/>
            </c:numRef>
          </c:val>
        </c:ser>
        <c:ser>
          <c:idx val="2"/>
          <c:order val="2"/>
          <c:tx>
            <c:strRef>
              <c:f>'Pag 8 - Subscitor'!$B$9</c:f>
              <c:strCache>
                <c:ptCount val="1"/>
                <c:pt idx="0">
                  <c:v>Intermediários e Demais Participantes Ligados a Oferta</c:v>
                </c:pt>
              </c:strCache>
            </c:strRef>
          </c:tx>
          <c:spPr>
            <a:solidFill>
              <a:srgbClr val="03B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8 - Subscitor'!$C$6,'Pag 8 - Subscitor'!$E$6)</c:f>
              <c:strCache/>
            </c:strRef>
          </c:cat>
          <c:val>
            <c:numRef>
              <c:f>('Pag 8 - Subscitor'!$C$9,'Pag 8 - Subscitor'!$E$9)</c:f>
              <c:numCache/>
            </c:numRef>
          </c:val>
        </c:ser>
        <c:gapWidth val="55"/>
        <c:axId val="59826265"/>
        <c:axId val="1565474"/>
      </c:barChart>
      <c:catAx>
        <c:axId val="59826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5474"/>
        <c:crosses val="autoZero"/>
        <c:auto val="1"/>
        <c:lblOffset val="100"/>
        <c:tickLblSkip val="1"/>
        <c:noMultiLvlLbl val="0"/>
      </c:catAx>
      <c:valAx>
        <c:axId val="1565474"/>
        <c:scaling>
          <c:orientation val="minMax"/>
        </c:scaling>
        <c:axPos val="l"/>
        <c:delete val="1"/>
        <c:majorTickMark val="out"/>
        <c:minorTickMark val="none"/>
        <c:tickLblPos val="nextTo"/>
        <c:crossAx val="59826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"/>
          <c:y val="0.78225"/>
          <c:w val="0.874"/>
          <c:h val="0.2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de CRI por Instruções - Número de Operações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6725"/>
          <c:w val="0.947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'Pag 4 - Operação - Instrução'!$B$6</c:f>
              <c:strCache>
                <c:ptCount val="1"/>
                <c:pt idx="0">
                  <c:v>ICVM 400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Instrução'!$C$6:$I$6</c:f>
              <c:numCache/>
            </c:numRef>
          </c:val>
          <c:smooth val="0"/>
        </c:ser>
        <c:ser>
          <c:idx val="1"/>
          <c:order val="1"/>
          <c:tx>
            <c:strRef>
              <c:f>'Pag 4 - Operação - Instrução'!$B$7</c:f>
              <c:strCache>
                <c:ptCount val="1"/>
                <c:pt idx="0">
                  <c:v>ICVM 476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Instrução'!$C$7:$I$7</c:f>
              <c:numCache/>
            </c:numRef>
          </c:val>
          <c:smooth val="0"/>
        </c:ser>
        <c:ser>
          <c:idx val="2"/>
          <c:order val="2"/>
          <c:tx>
            <c:strRef>
              <c:f>'Pag 4 - Operação - Instrução'!$B$8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'Pag 4 - Operação - Instrução'!$C$5:$I$5</c:f>
              <c:strCache/>
            </c:strRef>
          </c:cat>
          <c:val>
            <c:numRef>
              <c:f>'Pag 4 - Operação - Instrução'!$C$8:$I$8</c:f>
              <c:numCache/>
            </c:numRef>
          </c:val>
          <c:smooth val="0"/>
        </c:ser>
        <c:marker val="1"/>
        <c:axId val="20419131"/>
        <c:axId val="49554452"/>
      </c:lineChart>
      <c:catAx>
        <c:axId val="204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54452"/>
        <c:crosses val="autoZero"/>
        <c:auto val="1"/>
        <c:lblOffset val="100"/>
        <c:tickLblSkip val="1"/>
        <c:noMultiLvlLbl val="0"/>
      </c:catAx>
      <c:valAx>
        <c:axId val="49554452"/>
        <c:scaling>
          <c:orientation val="minMax"/>
        </c:scaling>
        <c:axPos val="l"/>
        <c:delete val="1"/>
        <c:majorTickMark val="out"/>
        <c:minorTickMark val="none"/>
        <c:tickLblPos val="nextTo"/>
        <c:crossAx val="20419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425"/>
          <c:y val="0.8485"/>
          <c:w val="0.426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Totais de CRI - Volume (R$ Milhões)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5275"/>
          <c:w val="0.980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5 - Emissão - VT'!$C$5:$K$5</c:f>
              <c:strCache>
                <c:ptCount val="1"/>
                <c:pt idx="0">
                  <c:v>2009 2010 2011 2012 2013 2014 2015 2016 2017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5 - Emissão - VT'!$C$5:$K$5</c:f>
              <c:numCache/>
            </c:numRef>
          </c:cat>
          <c:val>
            <c:numRef>
              <c:f>'Pag 5 - Emissão - VT'!$C$18:$K$18</c:f>
              <c:numCache/>
            </c:numRef>
          </c:val>
        </c:ser>
        <c:gapWidth val="76"/>
        <c:axId val="43336885"/>
        <c:axId val="54487646"/>
      </c:barChart>
      <c:catAx>
        <c:axId val="4333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87646"/>
        <c:crosses val="autoZero"/>
        <c:auto val="1"/>
        <c:lblOffset val="100"/>
        <c:tickLblSkip val="1"/>
        <c:noMultiLvlLbl val="0"/>
      </c:catAx>
      <c:valAx>
        <c:axId val="54487646"/>
        <c:scaling>
          <c:orientation val="minMax"/>
        </c:scaling>
        <c:axPos val="l"/>
        <c:delete val="1"/>
        <c:majorTickMark val="out"/>
        <c:minorTickMark val="none"/>
        <c:tickLblPos val="nextTo"/>
        <c:crossAx val="43336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Emissões Totais de CRI - Número de Operações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5325"/>
          <c:w val="0.98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'Pag 6 - Operação - VT'!$B$18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'Pag 6 - Operação - VT'!$C$5:$K$5</c:f>
              <c:numCache/>
            </c:numRef>
          </c:cat>
          <c:val>
            <c:numRef>
              <c:f>'Pag 6 - Operação - VT'!$C$18:$K$18</c:f>
              <c:numCache/>
            </c:numRef>
          </c:val>
          <c:smooth val="0"/>
        </c:ser>
        <c:marker val="1"/>
        <c:axId val="20626767"/>
        <c:axId val="51423176"/>
      </c:lineChart>
      <c:catAx>
        <c:axId val="206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423176"/>
        <c:crosses val="autoZero"/>
        <c:auto val="1"/>
        <c:lblOffset val="100"/>
        <c:tickLblSkip val="1"/>
        <c:noMultiLvlLbl val="0"/>
      </c:catAx>
      <c:valAx>
        <c:axId val="51423176"/>
        <c:scaling>
          <c:orientation val="minMax"/>
        </c:scaling>
        <c:axPos val="l"/>
        <c:delete val="1"/>
        <c:majorTickMark val="out"/>
        <c:minorTickMark val="none"/>
        <c:tickLblPos val="nextTo"/>
        <c:crossAx val="20626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- 2012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6"/>
          <c:w val="0.974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Emissor'!$C$128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Emissor'!$B$129:$B$135</c:f>
              <c:strCache/>
            </c:strRef>
          </c:cat>
          <c:val>
            <c:numRef>
              <c:f>'Pag 7 - Emissor'!$C$129:$C$135</c:f>
              <c:numCache/>
            </c:numRef>
          </c:val>
        </c:ser>
        <c:overlap val="-25"/>
        <c:gapWidth val="75"/>
        <c:axId val="60155401"/>
        <c:axId val="4527698"/>
      </c:barChart>
      <c:catAx>
        <c:axId val="60155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7698"/>
        <c:crosses val="autoZero"/>
        <c:auto val="1"/>
        <c:lblOffset val="100"/>
        <c:tickLblSkip val="1"/>
        <c:noMultiLvlLbl val="0"/>
      </c:catAx>
      <c:valAx>
        <c:axId val="4527698"/>
        <c:scaling>
          <c:orientation val="minMax"/>
        </c:scaling>
        <c:axPos val="l"/>
        <c:delete val="1"/>
        <c:majorTickMark val="out"/>
        <c:minorTickMark val="none"/>
        <c:tickLblPos val="nextTo"/>
        <c:crossAx val="6015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92425"/>
          <c:w val="0.144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- 2011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975"/>
          <c:w val="0.974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Emissor'!$C$150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Emissor'!$B$151:$B$156</c:f>
              <c:strCache/>
            </c:strRef>
          </c:cat>
          <c:val>
            <c:numRef>
              <c:f>'Pag 7 - Emissor'!$C$151:$C$156</c:f>
              <c:numCache/>
            </c:numRef>
          </c:val>
        </c:ser>
        <c:overlap val="-25"/>
        <c:gapWidth val="75"/>
        <c:axId val="40749283"/>
        <c:axId val="31199228"/>
      </c:barChart>
      <c:catAx>
        <c:axId val="4074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9228"/>
        <c:crosses val="autoZero"/>
        <c:auto val="1"/>
        <c:lblOffset val="100"/>
        <c:tickLblSkip val="1"/>
        <c:noMultiLvlLbl val="0"/>
      </c:catAx>
      <c:valAx>
        <c:axId val="31199228"/>
        <c:scaling>
          <c:orientation val="minMax"/>
        </c:scaling>
        <c:axPos val="l"/>
        <c:delete val="1"/>
        <c:majorTickMark val="out"/>
        <c:minorTickMark val="none"/>
        <c:tickLblPos val="nextTo"/>
        <c:crossAx val="4074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525"/>
          <c:w val="0.144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5975"/>
          <c:w val="0.974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Emissor'!$C$170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Emissor'!$B$171:$B$176</c:f>
              <c:strCache/>
            </c:strRef>
          </c:cat>
          <c:val>
            <c:numRef>
              <c:f>'Pag 7 - Emissor'!$C$171:$C$176</c:f>
              <c:numCache/>
            </c:numRef>
          </c:val>
        </c:ser>
        <c:overlap val="-25"/>
        <c:gapWidth val="75"/>
        <c:axId val="12357597"/>
        <c:axId val="44109510"/>
      </c:barChart>
      <c:catAx>
        <c:axId val="12357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09510"/>
        <c:crosses val="autoZero"/>
        <c:auto val="1"/>
        <c:lblOffset val="100"/>
        <c:tickLblSkip val="1"/>
        <c:noMultiLvlLbl val="0"/>
      </c:catAx>
      <c:valAx>
        <c:axId val="44109510"/>
        <c:scaling>
          <c:orientation val="minMax"/>
        </c:scaling>
        <c:axPos val="l"/>
        <c:delete val="1"/>
        <c:majorTickMark val="out"/>
        <c:minorTickMark val="none"/>
        <c:tickLblPos val="nextTo"/>
        <c:crossAx val="123575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5"/>
          <c:y val="0.89575"/>
          <c:w val="0.14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- 2016</a:t>
            </a:r>
          </a:p>
        </c:rich>
      </c:tx>
      <c:layout>
        <c:manualLayout>
          <c:xMode val="factor"/>
          <c:yMode val="factor"/>
          <c:x val="-0.009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325"/>
          <c:w val="0.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Emissor'!$C$29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('Pag 7 - Emissor'!$B$30:$B$33,'Pag 7 - Emissor'!$B$34)</c:f>
              <c:strCache/>
            </c:strRef>
          </c:cat>
          <c:val>
            <c:numRef>
              <c:f>('Pag 7 - Emissor'!$C$30:$C$33,'Pag 7 - Emissor'!$C$34)</c:f>
              <c:numCache/>
            </c:numRef>
          </c:val>
        </c:ser>
        <c:overlap val="10"/>
        <c:gapWidth val="75"/>
        <c:axId val="61441271"/>
        <c:axId val="16100528"/>
      </c:barChart>
      <c:catAx>
        <c:axId val="6144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00528"/>
        <c:crosses val="autoZero"/>
        <c:auto val="1"/>
        <c:lblOffset val="100"/>
        <c:tickLblSkip val="1"/>
        <c:noMultiLvlLbl val="0"/>
      </c:catAx>
      <c:valAx>
        <c:axId val="16100528"/>
        <c:scaling>
          <c:orientation val="minMax"/>
        </c:scaling>
        <c:axPos val="l"/>
        <c:delete val="1"/>
        <c:majorTickMark val="out"/>
        <c:minorTickMark val="none"/>
        <c:tickLblPos val="nextTo"/>
        <c:crossAx val="6144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926"/>
          <c:w val="0.144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Participação por Emissor (Volume) - 2013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175"/>
          <c:w val="0.99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7 - Emissor'!$C$106</c:f>
              <c:strCache>
                <c:ptCount val="1"/>
                <c:pt idx="0">
                  <c:v>Valor (Milhões)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'Pag 7 - Emissor'!$B$107:$B$112</c:f>
              <c:strCache/>
            </c:strRef>
          </c:cat>
          <c:val>
            <c:numRef>
              <c:f>'Pag 7 - Emissor'!$C$107:$C$112</c:f>
              <c:numCache/>
            </c:numRef>
          </c:val>
        </c:ser>
        <c:overlap val="-25"/>
        <c:axId val="10687025"/>
        <c:axId val="29074362"/>
      </c:barChart>
      <c:catAx>
        <c:axId val="10687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4362"/>
        <c:crosses val="autoZero"/>
        <c:auto val="1"/>
        <c:lblOffset val="100"/>
        <c:tickLblSkip val="1"/>
        <c:noMultiLvlLbl val="0"/>
      </c:catAx>
      <c:valAx>
        <c:axId val="29074362"/>
        <c:scaling>
          <c:orientation val="minMax"/>
        </c:scaling>
        <c:axPos val="l"/>
        <c:delete val="1"/>
        <c:majorTickMark val="out"/>
        <c:minorTickMark val="none"/>
        <c:tickLblPos val="nextTo"/>
        <c:crossAx val="10687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65"/>
          <c:y val="0.88175"/>
          <c:w val="0.144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31</xdr:row>
      <xdr:rowOff>85725</xdr:rowOff>
    </xdr:to>
    <xdr:graphicFrame>
      <xdr:nvGraphicFramePr>
        <xdr:cNvPr id="1" name="Gráfico 5"/>
        <xdr:cNvGraphicFramePr/>
      </xdr:nvGraphicFramePr>
      <xdr:xfrm>
        <a:off x="95250" y="1485900"/>
        <a:ext cx="8924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16</xdr:row>
      <xdr:rowOff>66675</xdr:rowOff>
    </xdr:from>
    <xdr:to>
      <xdr:col>2</xdr:col>
      <xdr:colOff>0</xdr:colOff>
      <xdr:row>17</xdr:row>
      <xdr:rowOff>104775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485775" y="2838450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13.382</a:t>
          </a:r>
        </a:p>
      </xdr:txBody>
    </xdr:sp>
    <xdr:clientData/>
  </xdr:twoCellAnchor>
  <xdr:twoCellAnchor>
    <xdr:from>
      <xdr:col>2</xdr:col>
      <xdr:colOff>504825</xdr:colOff>
      <xdr:row>18</xdr:row>
      <xdr:rowOff>38100</xdr:rowOff>
    </xdr:from>
    <xdr:to>
      <xdr:col>3</xdr:col>
      <xdr:colOff>114300</xdr:colOff>
      <xdr:row>19</xdr:row>
      <xdr:rowOff>76200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714500" y="31337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10.446</a:t>
          </a:r>
        </a:p>
      </xdr:txBody>
    </xdr:sp>
    <xdr:clientData/>
  </xdr:twoCellAnchor>
  <xdr:twoCellAnchor>
    <xdr:from>
      <xdr:col>3</xdr:col>
      <xdr:colOff>571500</xdr:colOff>
      <xdr:row>14</xdr:row>
      <xdr:rowOff>133350</xdr:rowOff>
    </xdr:from>
    <xdr:to>
      <xdr:col>4</xdr:col>
      <xdr:colOff>180975</xdr:colOff>
      <xdr:row>16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95600" y="258127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15.892</a:t>
          </a:r>
        </a:p>
      </xdr:txBody>
    </xdr:sp>
    <xdr:clientData/>
  </xdr:twoCellAnchor>
  <xdr:twoCellAnchor>
    <xdr:from>
      <xdr:col>4</xdr:col>
      <xdr:colOff>695325</xdr:colOff>
      <xdr:row>14</xdr:row>
      <xdr:rowOff>114300</xdr:rowOff>
    </xdr:from>
    <xdr:to>
      <xdr:col>5</xdr:col>
      <xdr:colOff>304800</xdr:colOff>
      <xdr:row>15</xdr:row>
      <xdr:rowOff>152400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4133850" y="25622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16.254</a:t>
          </a:r>
        </a:p>
      </xdr:txBody>
    </xdr:sp>
    <xdr:clientData/>
  </xdr:twoCellAnchor>
  <xdr:twoCellAnchor>
    <xdr:from>
      <xdr:col>5</xdr:col>
      <xdr:colOff>771525</xdr:colOff>
      <xdr:row>18</xdr:row>
      <xdr:rowOff>76200</xdr:rowOff>
    </xdr:from>
    <xdr:to>
      <xdr:col>6</xdr:col>
      <xdr:colOff>381000</xdr:colOff>
      <xdr:row>19</xdr:row>
      <xdr:rowOff>114300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5324475" y="31718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9.928</a:t>
          </a:r>
        </a:p>
      </xdr:txBody>
    </xdr:sp>
    <xdr:clientData/>
  </xdr:twoCellAnchor>
  <xdr:twoCellAnchor>
    <xdr:from>
      <xdr:col>6</xdr:col>
      <xdr:colOff>857250</xdr:colOff>
      <xdr:row>13</xdr:row>
      <xdr:rowOff>123825</xdr:rowOff>
    </xdr:from>
    <xdr:to>
      <xdr:col>7</xdr:col>
      <xdr:colOff>466725</xdr:colOff>
      <xdr:row>15</xdr:row>
      <xdr:rowOff>0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6524625" y="2409825"/>
          <a:ext cx="723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17.781</a:t>
          </a:r>
        </a:p>
      </xdr:txBody>
    </xdr:sp>
    <xdr:clientData/>
  </xdr:twoCellAnchor>
  <xdr:twoCellAnchor>
    <xdr:from>
      <xdr:col>7</xdr:col>
      <xdr:colOff>952500</xdr:colOff>
      <xdr:row>22</xdr:row>
      <xdr:rowOff>76200</xdr:rowOff>
    </xdr:from>
    <xdr:to>
      <xdr:col>8</xdr:col>
      <xdr:colOff>542925</xdr:colOff>
      <xdr:row>23</xdr:row>
      <xdr:rowOff>85725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7734300" y="3819525"/>
          <a:ext cx="704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2.442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9525</xdr:rowOff>
    </xdr:from>
    <xdr:to>
      <xdr:col>9</xdr:col>
      <xdr:colOff>0</xdr:colOff>
      <xdr:row>29</xdr:row>
      <xdr:rowOff>38100</xdr:rowOff>
    </xdr:to>
    <xdr:graphicFrame>
      <xdr:nvGraphicFramePr>
        <xdr:cNvPr id="1" name="Gráfico 3"/>
        <xdr:cNvGraphicFramePr/>
      </xdr:nvGraphicFramePr>
      <xdr:xfrm>
        <a:off x="85725" y="1485900"/>
        <a:ext cx="8915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0</xdr:rowOff>
    </xdr:from>
    <xdr:to>
      <xdr:col>11</xdr:col>
      <xdr:colOff>38100</xdr:colOff>
      <xdr:row>37</xdr:row>
      <xdr:rowOff>28575</xdr:rowOff>
    </xdr:to>
    <xdr:graphicFrame>
      <xdr:nvGraphicFramePr>
        <xdr:cNvPr id="1" name="Gráfico 1"/>
        <xdr:cNvGraphicFramePr/>
      </xdr:nvGraphicFramePr>
      <xdr:xfrm>
        <a:off x="114300" y="3371850"/>
        <a:ext cx="1062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9525</xdr:rowOff>
    </xdr:from>
    <xdr:to>
      <xdr:col>11</xdr:col>
      <xdr:colOff>9525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95250" y="3276600"/>
        <a:ext cx="10372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126</xdr:row>
      <xdr:rowOff>9525</xdr:rowOff>
    </xdr:from>
    <xdr:to>
      <xdr:col>17</xdr:col>
      <xdr:colOff>647700</xdr:colOff>
      <xdr:row>146</xdr:row>
      <xdr:rowOff>9525</xdr:rowOff>
    </xdr:to>
    <xdr:graphicFrame>
      <xdr:nvGraphicFramePr>
        <xdr:cNvPr id="1" name="Gráfico 4"/>
        <xdr:cNvGraphicFramePr/>
      </xdr:nvGraphicFramePr>
      <xdr:xfrm>
        <a:off x="7905750" y="23355300"/>
        <a:ext cx="77914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148</xdr:row>
      <xdr:rowOff>9525</xdr:rowOff>
    </xdr:from>
    <xdr:to>
      <xdr:col>17</xdr:col>
      <xdr:colOff>657225</xdr:colOff>
      <xdr:row>166</xdr:row>
      <xdr:rowOff>0</xdr:rowOff>
    </xdr:to>
    <xdr:graphicFrame>
      <xdr:nvGraphicFramePr>
        <xdr:cNvPr id="2" name="Gráfico 5"/>
        <xdr:cNvGraphicFramePr/>
      </xdr:nvGraphicFramePr>
      <xdr:xfrm>
        <a:off x="7905750" y="27546300"/>
        <a:ext cx="78009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168</xdr:row>
      <xdr:rowOff>9525</xdr:rowOff>
    </xdr:from>
    <xdr:to>
      <xdr:col>17</xdr:col>
      <xdr:colOff>647700</xdr:colOff>
      <xdr:row>181</xdr:row>
      <xdr:rowOff>152400</xdr:rowOff>
    </xdr:to>
    <xdr:graphicFrame>
      <xdr:nvGraphicFramePr>
        <xdr:cNvPr id="3" name="Gráfico 6"/>
        <xdr:cNvGraphicFramePr/>
      </xdr:nvGraphicFramePr>
      <xdr:xfrm>
        <a:off x="7905750" y="31356300"/>
        <a:ext cx="77914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26</xdr:row>
      <xdr:rowOff>247650</xdr:rowOff>
    </xdr:from>
    <xdr:to>
      <xdr:col>18</xdr:col>
      <xdr:colOff>0</xdr:colOff>
      <xdr:row>49</xdr:row>
      <xdr:rowOff>9525</xdr:rowOff>
    </xdr:to>
    <xdr:graphicFrame>
      <xdr:nvGraphicFramePr>
        <xdr:cNvPr id="4" name="Gráfico 7"/>
        <xdr:cNvGraphicFramePr/>
      </xdr:nvGraphicFramePr>
      <xdr:xfrm>
        <a:off x="7886700" y="5295900"/>
        <a:ext cx="782002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104</xdr:row>
      <xdr:rowOff>9525</xdr:rowOff>
    </xdr:from>
    <xdr:to>
      <xdr:col>17</xdr:col>
      <xdr:colOff>647700</xdr:colOff>
      <xdr:row>124</xdr:row>
      <xdr:rowOff>9525</xdr:rowOff>
    </xdr:to>
    <xdr:graphicFrame>
      <xdr:nvGraphicFramePr>
        <xdr:cNvPr id="5" name="Gráfico 1"/>
        <xdr:cNvGraphicFramePr/>
      </xdr:nvGraphicFramePr>
      <xdr:xfrm>
        <a:off x="7905750" y="19116675"/>
        <a:ext cx="779145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51</xdr:row>
      <xdr:rowOff>9525</xdr:rowOff>
    </xdr:from>
    <xdr:to>
      <xdr:col>18</xdr:col>
      <xdr:colOff>0</xdr:colOff>
      <xdr:row>72</xdr:row>
      <xdr:rowOff>152400</xdr:rowOff>
    </xdr:to>
    <xdr:graphicFrame>
      <xdr:nvGraphicFramePr>
        <xdr:cNvPr id="6" name="Gráfico 1"/>
        <xdr:cNvGraphicFramePr/>
      </xdr:nvGraphicFramePr>
      <xdr:xfrm>
        <a:off x="7915275" y="9667875"/>
        <a:ext cx="7791450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104775</xdr:colOff>
      <xdr:row>78</xdr:row>
      <xdr:rowOff>142875</xdr:rowOff>
    </xdr:from>
    <xdr:to>
      <xdr:col>18</xdr:col>
      <xdr:colOff>104775</xdr:colOff>
      <xdr:row>101</xdr:row>
      <xdr:rowOff>133350</xdr:rowOff>
    </xdr:to>
    <xdr:graphicFrame>
      <xdr:nvGraphicFramePr>
        <xdr:cNvPr id="7" name="Gráfico 1"/>
        <xdr:cNvGraphicFramePr/>
      </xdr:nvGraphicFramePr>
      <xdr:xfrm>
        <a:off x="8010525" y="14620875"/>
        <a:ext cx="7800975" cy="4048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18</xdr:col>
      <xdr:colOff>0</xdr:colOff>
      <xdr:row>22</xdr:row>
      <xdr:rowOff>142875</xdr:rowOff>
    </xdr:to>
    <xdr:graphicFrame>
      <xdr:nvGraphicFramePr>
        <xdr:cNvPr id="8" name="Gráfico 7"/>
        <xdr:cNvGraphicFramePr/>
      </xdr:nvGraphicFramePr>
      <xdr:xfrm>
        <a:off x="7915275" y="876300"/>
        <a:ext cx="7791450" cy="3400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</xdr:row>
      <xdr:rowOff>9525</xdr:rowOff>
    </xdr:from>
    <xdr:to>
      <xdr:col>15</xdr:col>
      <xdr:colOff>514350</xdr:colOff>
      <xdr:row>28</xdr:row>
      <xdr:rowOff>0</xdr:rowOff>
    </xdr:to>
    <xdr:graphicFrame>
      <xdr:nvGraphicFramePr>
        <xdr:cNvPr id="1" name="Gráfico 10"/>
        <xdr:cNvGraphicFramePr/>
      </xdr:nvGraphicFramePr>
      <xdr:xfrm>
        <a:off x="6038850" y="676275"/>
        <a:ext cx="63627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</xdr:row>
      <xdr:rowOff>266700</xdr:rowOff>
    </xdr:from>
    <xdr:to>
      <xdr:col>15</xdr:col>
      <xdr:colOff>876300</xdr:colOff>
      <xdr:row>27</xdr:row>
      <xdr:rowOff>228600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161925" y="7191375"/>
          <a:ext cx="13515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Consolidado Mensal de Emissões de CRI </a:t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28</xdr:col>
      <xdr:colOff>504825</xdr:colOff>
      <xdr:row>43</xdr:row>
      <xdr:rowOff>47625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9972675" y="8220075"/>
          <a:ext cx="1125855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Presidente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Robert van Dijk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Carlos Ambrósio, Carlos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André,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Conrado Engel, Flavio Souza, José Olympio Pereira, Márcio Hamilton Ferreira, Pedro Lorenzini,  Sérgio Cutolo e Vinicius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Albernaz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Alenir Romanello, Carlos Salamonde, Celso Scaramuzza, Felipe Campos, Fernando Rabello, José Eduardo Laloni, Julio Capua, Luiz Chrysostomo, Luiz Fernando Figueiredo, Luiz Sorge, Richard Ziliotto, Saša Markus e Vital Menezes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Doherty, Ana Claudia Leoni, Guilherme Benaderet, Patrícia Herculano, Marcelo Billi, Soraya Alves e Eliana Marino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4</xdr:col>
      <xdr:colOff>447675</xdr:colOff>
      <xdr:row>31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142875" y="8067675"/>
          <a:ext cx="51911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Relatório estatístico que traz o retrato do mercado no mês com base nos dados coletados</a:t>
          </a:r>
        </a:p>
      </xdr:txBody>
    </xdr:sp>
    <xdr:clientData/>
  </xdr:twoCellAnchor>
  <xdr:twoCellAnchor>
    <xdr:from>
      <xdr:col>0</xdr:col>
      <xdr:colOff>142875</xdr:colOff>
      <xdr:row>36</xdr:row>
      <xdr:rowOff>142875</xdr:rowOff>
    </xdr:from>
    <xdr:to>
      <xdr:col>10</xdr:col>
      <xdr:colOff>171450</xdr:colOff>
      <xdr:row>43</xdr:row>
      <xdr:rowOff>85725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142875" y="10496550"/>
          <a:ext cx="94011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SÃO PAULO: Av. das Nações Unidas, 8501 21º andar • CEP 05425-070
+ 11 3471 4200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RIO DE JANEIRO: Avenida República do Chile, 230 • 13º andar • CEP 20031-170
+ 21 3814 3800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www.anbima.com.br</a:t>
          </a:r>
        </a:p>
      </xdr:txBody>
    </xdr:sp>
    <xdr:clientData/>
  </xdr:twoCellAnchor>
  <xdr:twoCellAnchor>
    <xdr:from>
      <xdr:col>0</xdr:col>
      <xdr:colOff>142875</xdr:colOff>
      <xdr:row>32</xdr:row>
      <xdr:rowOff>0</xdr:rowOff>
    </xdr:from>
    <xdr:to>
      <xdr:col>11</xdr:col>
      <xdr:colOff>581025</xdr:colOff>
      <xdr:row>35</xdr:row>
      <xdr:rowOff>66675</xdr:rowOff>
    </xdr:to>
    <xdr:sp>
      <xdr:nvSpPr>
        <xdr:cNvPr id="5" name="CaixaDeTexto 15"/>
        <xdr:cNvSpPr txBox="1">
          <a:spLocks noChangeArrowheads="1"/>
        </xdr:cNvSpPr>
      </xdr:nvSpPr>
      <xdr:spPr>
        <a:xfrm>
          <a:off x="142875" y="9210675"/>
          <a:ext cx="10553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de Educação e Informações Técnicas •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Ana Cláudia Leoni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Geral 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bima.com.br/main.jsp?lumPageId=4028B881553AA87201553AA9829C0039&amp;lumRTI=lumis.service.document.popupAdministration&amp;lumRTSI=4028B88154E918050154E961B7180811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68" customWidth="1"/>
    <col min="2" max="2" width="9.140625" style="68" customWidth="1"/>
    <col min="3" max="3" width="14.8515625" style="68" customWidth="1"/>
    <col min="4" max="4" width="12.140625" style="68" customWidth="1"/>
    <col min="5" max="5" width="12.8515625" style="68" customWidth="1"/>
    <col min="6" max="6" width="9.140625" style="68" customWidth="1"/>
    <col min="7" max="7" width="21.00390625" style="68" customWidth="1"/>
    <col min="8" max="8" width="37.28125" style="68" customWidth="1"/>
    <col min="9" max="16384" width="9.140625" style="68" customWidth="1"/>
  </cols>
  <sheetData>
    <row r="1" spans="2:9" s="66" customFormat="1" ht="21">
      <c r="B1" s="268" t="s">
        <v>165</v>
      </c>
      <c r="C1" s="268"/>
      <c r="D1" s="268"/>
      <c r="E1" s="268"/>
      <c r="F1" s="268"/>
      <c r="G1" s="268"/>
      <c r="H1" s="268"/>
      <c r="I1" s="268"/>
    </row>
    <row r="2" spans="1:9" ht="23.25">
      <c r="A2" s="67"/>
      <c r="B2" s="269" t="s">
        <v>163</v>
      </c>
      <c r="C2" s="269"/>
      <c r="D2" s="269"/>
      <c r="E2" s="269"/>
      <c r="F2" s="269"/>
      <c r="G2" s="269"/>
      <c r="H2" s="269"/>
      <c r="I2" s="269"/>
    </row>
    <row r="3" spans="1:9" ht="18.75">
      <c r="A3" s="69"/>
      <c r="B3" s="270" t="s">
        <v>203</v>
      </c>
      <c r="C3" s="270"/>
      <c r="D3" s="270"/>
      <c r="E3" s="270"/>
      <c r="F3" s="270"/>
      <c r="G3" s="270"/>
      <c r="H3" s="270"/>
      <c r="I3" s="270"/>
    </row>
    <row r="5" spans="2:9" ht="18.75">
      <c r="B5" s="242" t="s">
        <v>135</v>
      </c>
      <c r="C5" s="70"/>
      <c r="D5" s="70"/>
      <c r="E5" s="70"/>
      <c r="F5" s="70"/>
      <c r="G5" s="70"/>
      <c r="H5" s="70"/>
      <c r="I5" s="71"/>
    </row>
    <row r="6" spans="2:9" ht="15.75">
      <c r="B6" s="70"/>
      <c r="C6" s="70"/>
      <c r="D6" s="70"/>
      <c r="E6" s="70"/>
      <c r="F6" s="70"/>
      <c r="G6" s="70"/>
      <c r="H6" s="70"/>
      <c r="I6" s="71"/>
    </row>
    <row r="7" spans="2:17" ht="15.75" customHeight="1">
      <c r="B7" s="265" t="s">
        <v>136</v>
      </c>
      <c r="C7" s="265"/>
      <c r="D7" s="265"/>
      <c r="E7" s="265"/>
      <c r="F7" s="265"/>
      <c r="G7" s="265"/>
      <c r="H7" s="265"/>
      <c r="I7" s="265"/>
      <c r="K7" s="72"/>
      <c r="L7" s="72"/>
      <c r="M7" s="72"/>
      <c r="N7" s="72"/>
      <c r="O7" s="72"/>
      <c r="P7" s="72"/>
      <c r="Q7" s="72"/>
    </row>
    <row r="8" spans="2:19" ht="15.75">
      <c r="B8" s="73" t="s">
        <v>141</v>
      </c>
      <c r="C8" s="73"/>
      <c r="D8" s="73"/>
      <c r="E8" s="73"/>
      <c r="F8" s="73"/>
      <c r="G8" s="73"/>
      <c r="H8" s="73"/>
      <c r="I8" s="73" t="s">
        <v>142</v>
      </c>
      <c r="M8" s="267"/>
      <c r="N8" s="267"/>
      <c r="O8" s="267"/>
      <c r="P8" s="267"/>
      <c r="Q8" s="267"/>
      <c r="R8" s="267"/>
      <c r="S8" s="267"/>
    </row>
    <row r="9" spans="2:9" ht="15.75">
      <c r="B9" s="74"/>
      <c r="C9" s="75"/>
      <c r="D9" s="76"/>
      <c r="E9" s="76"/>
      <c r="F9" s="76"/>
      <c r="G9" s="76"/>
      <c r="H9" s="76"/>
      <c r="I9" s="77"/>
    </row>
    <row r="10" spans="2:9" ht="15.75">
      <c r="B10" s="265" t="s">
        <v>143</v>
      </c>
      <c r="C10" s="265"/>
      <c r="D10" s="265"/>
      <c r="E10" s="265"/>
      <c r="F10" s="265"/>
      <c r="G10" s="265"/>
      <c r="H10" s="265"/>
      <c r="I10" s="265"/>
    </row>
    <row r="11" spans="2:9" ht="15.75">
      <c r="B11" s="73" t="s">
        <v>137</v>
      </c>
      <c r="C11" s="73"/>
      <c r="D11" s="73"/>
      <c r="E11" s="73"/>
      <c r="F11" s="73"/>
      <c r="G11" s="73"/>
      <c r="H11" s="73"/>
      <c r="I11" s="73" t="s">
        <v>144</v>
      </c>
    </row>
    <row r="12" spans="2:9" ht="15.75">
      <c r="B12" s="73" t="s">
        <v>138</v>
      </c>
      <c r="C12" s="73"/>
      <c r="D12" s="73"/>
      <c r="E12" s="73"/>
      <c r="F12" s="73"/>
      <c r="G12" s="73"/>
      <c r="H12" s="73"/>
      <c r="I12" s="73" t="s">
        <v>145</v>
      </c>
    </row>
    <row r="13" spans="2:9" ht="15.75">
      <c r="B13" s="74"/>
      <c r="C13" s="75"/>
      <c r="D13" s="76"/>
      <c r="E13" s="76"/>
      <c r="F13" s="76"/>
      <c r="G13" s="76"/>
      <c r="H13" s="76"/>
      <c r="I13" s="77"/>
    </row>
    <row r="14" spans="2:9" ht="15.75">
      <c r="B14" s="265" t="s">
        <v>146</v>
      </c>
      <c r="C14" s="265"/>
      <c r="D14" s="265"/>
      <c r="E14" s="265"/>
      <c r="F14" s="265"/>
      <c r="G14" s="265"/>
      <c r="H14" s="265"/>
      <c r="I14" s="265"/>
    </row>
    <row r="15" spans="1:9" ht="15.75">
      <c r="A15" s="78"/>
      <c r="B15" s="73" t="s">
        <v>139</v>
      </c>
      <c r="C15" s="73"/>
      <c r="D15" s="73"/>
      <c r="E15" s="73"/>
      <c r="F15" s="73"/>
      <c r="G15" s="73"/>
      <c r="H15" s="73"/>
      <c r="I15" s="73" t="s">
        <v>147</v>
      </c>
    </row>
    <row r="16" spans="2:9" ht="15.75">
      <c r="B16" s="73" t="s">
        <v>140</v>
      </c>
      <c r="C16" s="73"/>
      <c r="D16" s="73"/>
      <c r="E16" s="73"/>
      <c r="F16" s="73"/>
      <c r="G16" s="73"/>
      <c r="H16" s="73"/>
      <c r="I16" s="73" t="s">
        <v>148</v>
      </c>
    </row>
    <row r="17" spans="2:9" ht="15.75">
      <c r="B17" s="79"/>
      <c r="C17" s="79"/>
      <c r="D17" s="79"/>
      <c r="E17" s="79"/>
      <c r="F17" s="79"/>
      <c r="G17" s="79"/>
      <c r="H17" s="79"/>
      <c r="I17" s="80"/>
    </row>
    <row r="18" spans="2:9" ht="15.75">
      <c r="B18" s="265" t="s">
        <v>160</v>
      </c>
      <c r="C18" s="265"/>
      <c r="D18" s="265"/>
      <c r="E18" s="265"/>
      <c r="F18" s="265"/>
      <c r="G18" s="265"/>
      <c r="H18" s="265"/>
      <c r="I18" s="265"/>
    </row>
    <row r="19" spans="2:9" ht="15.75">
      <c r="B19" s="73" t="s">
        <v>161</v>
      </c>
      <c r="C19" s="73"/>
      <c r="D19" s="73"/>
      <c r="E19" s="73"/>
      <c r="F19" s="73"/>
      <c r="G19" s="73"/>
      <c r="H19" s="73"/>
      <c r="I19" s="73" t="s">
        <v>162</v>
      </c>
    </row>
    <row r="20" spans="2:9" ht="15.75">
      <c r="B20" s="266"/>
      <c r="C20" s="266"/>
      <c r="D20" s="266"/>
      <c r="E20" s="266"/>
      <c r="F20" s="266"/>
      <c r="G20" s="266"/>
      <c r="H20" s="266"/>
      <c r="I20" s="73"/>
    </row>
    <row r="21" spans="2:9" ht="15.75">
      <c r="B21" s="265" t="s">
        <v>149</v>
      </c>
      <c r="C21" s="265"/>
      <c r="D21" s="265"/>
      <c r="E21" s="265"/>
      <c r="F21" s="265"/>
      <c r="G21" s="265"/>
      <c r="H21" s="265"/>
      <c r="I21" s="265"/>
    </row>
    <row r="22" spans="2:9" ht="15.75">
      <c r="B22" s="73" t="s">
        <v>154</v>
      </c>
      <c r="C22" s="73"/>
      <c r="D22" s="73"/>
      <c r="E22" s="73"/>
      <c r="F22" s="73"/>
      <c r="G22" s="73"/>
      <c r="H22" s="73"/>
      <c r="I22" s="73" t="s">
        <v>159</v>
      </c>
    </row>
    <row r="23" spans="2:9" ht="15.75">
      <c r="B23" s="74"/>
      <c r="C23" s="75"/>
      <c r="D23" s="76"/>
      <c r="E23" s="76"/>
      <c r="F23" s="76"/>
      <c r="G23" s="76"/>
      <c r="H23" s="76"/>
      <c r="I23" s="77"/>
    </row>
    <row r="24" spans="2:9" ht="15.75">
      <c r="B24" s="265" t="s">
        <v>150</v>
      </c>
      <c r="C24" s="265"/>
      <c r="D24" s="265"/>
      <c r="E24" s="265"/>
      <c r="F24" s="265"/>
      <c r="G24" s="265"/>
      <c r="H24" s="265"/>
      <c r="I24" s="265"/>
    </row>
    <row r="25" spans="2:9" ht="15.75">
      <c r="B25" s="73" t="s">
        <v>151</v>
      </c>
      <c r="C25" s="73"/>
      <c r="D25" s="73"/>
      <c r="E25" s="73"/>
      <c r="F25" s="73"/>
      <c r="G25" s="73"/>
      <c r="H25" s="73"/>
      <c r="I25" s="73" t="s">
        <v>157</v>
      </c>
    </row>
    <row r="26" spans="2:9" ht="15.75">
      <c r="B26" s="73" t="s">
        <v>152</v>
      </c>
      <c r="C26" s="73"/>
      <c r="D26" s="73"/>
      <c r="E26" s="73"/>
      <c r="F26" s="73"/>
      <c r="G26" s="73"/>
      <c r="H26" s="73"/>
      <c r="I26" s="73" t="s">
        <v>157</v>
      </c>
    </row>
    <row r="27" spans="2:9" ht="15.75">
      <c r="B27" s="73" t="s">
        <v>153</v>
      </c>
      <c r="C27" s="73"/>
      <c r="D27" s="73"/>
      <c r="E27" s="73"/>
      <c r="F27" s="73"/>
      <c r="G27" s="73"/>
      <c r="H27" s="73"/>
      <c r="I27" s="73" t="s">
        <v>157</v>
      </c>
    </row>
    <row r="29" spans="2:9" ht="15.75">
      <c r="B29" s="265" t="s">
        <v>155</v>
      </c>
      <c r="C29" s="265"/>
      <c r="D29" s="265"/>
      <c r="E29" s="265"/>
      <c r="F29" s="265"/>
      <c r="G29" s="265"/>
      <c r="H29" s="265"/>
      <c r="I29" s="265"/>
    </row>
    <row r="30" spans="2:9" ht="15.75">
      <c r="B30" s="73" t="s">
        <v>156</v>
      </c>
      <c r="I30" s="73" t="s">
        <v>158</v>
      </c>
    </row>
  </sheetData>
  <sheetProtection/>
  <mergeCells count="12">
    <mergeCell ref="B1:I1"/>
    <mergeCell ref="B2:I2"/>
    <mergeCell ref="B3:I3"/>
    <mergeCell ref="B7:I7"/>
    <mergeCell ref="B24:I24"/>
    <mergeCell ref="B29:I29"/>
    <mergeCell ref="B18:I18"/>
    <mergeCell ref="B20:H20"/>
    <mergeCell ref="B21:I21"/>
    <mergeCell ref="M8:S8"/>
    <mergeCell ref="B10:I10"/>
    <mergeCell ref="B14:I14"/>
  </mergeCells>
  <hyperlinks>
    <hyperlink ref="B8:H8" location="'Pag 2 - Ofertas'!A1" display="1.1 Ofertas"/>
    <hyperlink ref="B11" location="'Pag 3 - Emissão - Instrução'!A1" display="2.1 Volume de Emissão"/>
    <hyperlink ref="B12" location="'Pag 4 - Operação - Instrução'!A1" display="2.2 Número de Operações"/>
    <hyperlink ref="B15" location="'Pag 5 - Emissão - VT'!A1" display="3.1 Volume de Emissões Totais"/>
    <hyperlink ref="B16" location="'Pag 6 - Operação - VT'!A1" display="3.2 Número de Operações Totais"/>
    <hyperlink ref="B30" location="'Pag 10 - Notas Metodológicas'!A1" display="7.1 Notas"/>
    <hyperlink ref="B25:H25" location="'Pag 9 - Ranking'!A1" display="6.1 Ranking de Originação - Valor"/>
    <hyperlink ref="B26:H26" location="'Pag 9 - Ranking'!A1" display="6.2 Ranking de Originação - Número de Operações"/>
    <hyperlink ref="B27:H27" location="'Pag 9 - Ranking'!A1" display="6.3 Ranking de Distribuição"/>
    <hyperlink ref="B22:H22" location="'Pag 8 - Subscitor'!A1" display="5.1 Perfil do Subscritor"/>
    <hyperlink ref="B19:H19" location="'Pag 7 - Emissor'!A1" display="4.1 Participação por Emissor"/>
  </hyperlink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67"/>
  <sheetViews>
    <sheetView showRowColHeaders="0" zoomScale="55" zoomScaleNormal="55" zoomScalePageLayoutView="0" workbookViewId="0" topLeftCell="A1">
      <selection activeCell="K30" sqref="K30"/>
    </sheetView>
  </sheetViews>
  <sheetFormatPr defaultColWidth="8.8515625" defaultRowHeight="15"/>
  <cols>
    <col min="1" max="1" width="27.140625" style="12" customWidth="1"/>
    <col min="2" max="2" width="24.140625" style="12" customWidth="1"/>
    <col min="3" max="3" width="11.140625" style="12" customWidth="1"/>
    <col min="4" max="5" width="10.8515625" style="12" customWidth="1"/>
    <col min="6" max="9" width="11.00390625" style="12" customWidth="1"/>
    <col min="10" max="10" width="12.421875" style="12" customWidth="1"/>
    <col min="11" max="11" width="11.140625" style="12" customWidth="1"/>
    <col min="12" max="12" width="11.8515625" style="12" customWidth="1"/>
    <col min="13" max="13" width="12.421875" style="12" customWidth="1"/>
    <col min="14" max="14" width="13.00390625" style="12" customWidth="1"/>
    <col min="15" max="15" width="3.00390625" style="12" customWidth="1"/>
    <col min="16" max="16" width="41.7109375" style="12" customWidth="1"/>
    <col min="17" max="17" width="19.421875" style="12" customWidth="1"/>
    <col min="18" max="18" width="10.140625" style="12" customWidth="1"/>
    <col min="19" max="19" width="7.28125" style="12" customWidth="1"/>
    <col min="20" max="20" width="2.7109375" style="12" customWidth="1"/>
    <col min="21" max="21" width="11.00390625" style="12" customWidth="1"/>
    <col min="22" max="22" width="7.7109375" style="12" customWidth="1"/>
    <col min="23" max="23" width="5.7109375" style="12" customWidth="1"/>
    <col min="24" max="24" width="6.8515625" style="12" customWidth="1"/>
    <col min="25" max="25" width="1.28515625" style="12" customWidth="1"/>
    <col min="26" max="26" width="2.00390625" style="12" customWidth="1"/>
    <col min="27" max="27" width="1.1484375" style="12" customWidth="1"/>
    <col min="28" max="28" width="1.8515625" style="12" customWidth="1"/>
    <col min="29" max="29" width="10.7109375" style="12" customWidth="1"/>
    <col min="30" max="30" width="8.421875" style="12" customWidth="1"/>
    <col min="31" max="31" width="2.28125" style="12" customWidth="1"/>
    <col min="32" max="32" width="2.8515625" style="12" customWidth="1"/>
    <col min="33" max="33" width="4.140625" style="12" customWidth="1"/>
    <col min="34" max="16384" width="8.8515625" style="12" customWidth="1"/>
  </cols>
  <sheetData>
    <row r="1" spans="1:167" s="9" customFormat="1" ht="18" customHeight="1">
      <c r="A1" s="297" t="s">
        <v>166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ht="30" customHeight="1">
      <c r="A2" s="13"/>
    </row>
    <row r="3" spans="1:32" ht="15" customHeight="1">
      <c r="A3" s="10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4.75" customHeight="1">
      <c r="A4" s="1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6"/>
      <c r="V4" s="16"/>
      <c r="W4" s="16"/>
      <c r="X4" s="16"/>
      <c r="Y4" s="16"/>
      <c r="Z4" s="16"/>
      <c r="AA4" s="16"/>
      <c r="AB4" s="16"/>
      <c r="AC4" s="17"/>
      <c r="AD4" s="18"/>
      <c r="AE4" s="16"/>
      <c r="AF4" s="10"/>
    </row>
    <row r="5" spans="3:32" ht="34.5" customHeight="1"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6"/>
      <c r="V5" s="16"/>
      <c r="W5" s="16"/>
      <c r="X5" s="16"/>
      <c r="Y5" s="16"/>
      <c r="Z5" s="16"/>
      <c r="AA5" s="16"/>
      <c r="AB5" s="16"/>
      <c r="AC5" s="17"/>
      <c r="AD5" s="18"/>
      <c r="AE5" s="16"/>
      <c r="AF5" s="10"/>
    </row>
    <row r="6" spans="1:32" ht="22.5" customHeight="1">
      <c r="A6" s="10"/>
      <c r="B6" s="20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98"/>
      <c r="R6" s="298"/>
      <c r="S6" s="298"/>
      <c r="T6" s="10"/>
      <c r="U6" s="16"/>
      <c r="V6" s="16"/>
      <c r="W6" s="16"/>
      <c r="X6" s="16"/>
      <c r="Y6" s="16"/>
      <c r="Z6" s="16"/>
      <c r="AA6" s="16"/>
      <c r="AB6" s="16"/>
      <c r="AC6" s="17"/>
      <c r="AD6" s="18"/>
      <c r="AE6" s="16"/>
      <c r="AF6" s="10"/>
    </row>
    <row r="7" spans="1:32" ht="22.5" customHeight="1">
      <c r="A7" s="10"/>
      <c r="B7" s="21"/>
      <c r="C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6"/>
      <c r="V7" s="16"/>
      <c r="W7" s="16"/>
      <c r="X7" s="16"/>
      <c r="Y7" s="16"/>
      <c r="Z7" s="16"/>
      <c r="AA7" s="16"/>
      <c r="AB7" s="16"/>
      <c r="AC7" s="17"/>
      <c r="AD7" s="18"/>
      <c r="AE7" s="16"/>
      <c r="AF7" s="10"/>
    </row>
    <row r="8" spans="1:32" ht="22.5" customHeight="1">
      <c r="A8" s="10"/>
      <c r="B8" s="22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  <c r="V8" s="16"/>
      <c r="W8" s="16"/>
      <c r="X8" s="16"/>
      <c r="Y8" s="16"/>
      <c r="Z8" s="16"/>
      <c r="AA8" s="16"/>
      <c r="AB8" s="16"/>
      <c r="AC8" s="17"/>
      <c r="AD8" s="18"/>
      <c r="AE8" s="16"/>
      <c r="AF8" s="10"/>
    </row>
    <row r="9" spans="1:32" ht="22.5" customHeight="1">
      <c r="A9" s="10"/>
      <c r="B9" s="23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6"/>
      <c r="V9" s="16"/>
      <c r="W9" s="16"/>
      <c r="X9" s="16"/>
      <c r="Y9" s="16"/>
      <c r="Z9" s="16"/>
      <c r="AA9" s="16"/>
      <c r="AB9" s="16"/>
      <c r="AC9" s="17"/>
      <c r="AD9" s="18"/>
      <c r="AE9" s="16"/>
      <c r="AF9" s="10"/>
    </row>
    <row r="10" spans="1:32" ht="14.25" customHeight="1">
      <c r="A10" s="10"/>
      <c r="B10" s="24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6"/>
      <c r="V10" s="16"/>
      <c r="W10" s="16"/>
      <c r="X10" s="16"/>
      <c r="Y10" s="16"/>
      <c r="Z10" s="16"/>
      <c r="AA10" s="16"/>
      <c r="AB10" s="16"/>
      <c r="AC10" s="17"/>
      <c r="AD10" s="18"/>
      <c r="AE10" s="16"/>
      <c r="AF10" s="10"/>
    </row>
    <row r="11" spans="1:32" ht="22.5" customHeight="1">
      <c r="A11" s="10"/>
      <c r="B11" s="25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6"/>
      <c r="V11" s="16"/>
      <c r="W11" s="16"/>
      <c r="X11" s="16"/>
      <c r="Y11" s="16"/>
      <c r="Z11" s="16"/>
      <c r="AA11" s="16"/>
      <c r="AB11" s="16"/>
      <c r="AC11" s="17"/>
      <c r="AD11" s="18"/>
      <c r="AE11" s="16"/>
      <c r="AF11" s="10"/>
    </row>
    <row r="12" spans="1:32" ht="22.5" customHeight="1">
      <c r="A12" s="10"/>
      <c r="B12" s="26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7"/>
      <c r="AD12" s="18"/>
      <c r="AE12" s="16"/>
      <c r="AF12" s="10"/>
    </row>
    <row r="13" spans="1:32" ht="22.5" customHeight="1">
      <c r="A13" s="10"/>
      <c r="B13" s="26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6"/>
      <c r="V13" s="16"/>
      <c r="W13" s="16"/>
      <c r="X13" s="16"/>
      <c r="Y13" s="16"/>
      <c r="Z13" s="16"/>
      <c r="AA13" s="16"/>
      <c r="AB13" s="16"/>
      <c r="AC13" s="17"/>
      <c r="AD13" s="18"/>
      <c r="AE13" s="16"/>
      <c r="AF13" s="10"/>
    </row>
    <row r="14" spans="1:32" ht="22.5" customHeight="1">
      <c r="A14" s="10"/>
      <c r="B14" s="26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6"/>
      <c r="V14" s="16"/>
      <c r="W14" s="16"/>
      <c r="X14" s="16"/>
      <c r="Y14" s="16"/>
      <c r="Z14" s="16"/>
      <c r="AA14" s="16"/>
      <c r="AB14" s="16"/>
      <c r="AC14" s="17"/>
      <c r="AD14" s="18"/>
      <c r="AE14" s="16"/>
      <c r="AF14" s="10"/>
    </row>
    <row r="15" spans="1:32" ht="22.5" customHeight="1">
      <c r="A15" s="10"/>
      <c r="B15" s="26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6"/>
      <c r="V15" s="16"/>
      <c r="W15" s="16"/>
      <c r="X15" s="16"/>
      <c r="Y15" s="16"/>
      <c r="Z15" s="16"/>
      <c r="AA15" s="16"/>
      <c r="AB15" s="16"/>
      <c r="AC15" s="17"/>
      <c r="AD15" s="18"/>
      <c r="AE15" s="16"/>
      <c r="AF15" s="10"/>
    </row>
    <row r="16" spans="1:32" ht="22.5" customHeight="1">
      <c r="A16" s="10"/>
      <c r="B16" s="26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6"/>
      <c r="V16" s="16"/>
      <c r="W16" s="16"/>
      <c r="X16" s="16"/>
      <c r="Y16" s="16"/>
      <c r="Z16" s="16"/>
      <c r="AA16" s="16"/>
      <c r="AB16" s="16"/>
      <c r="AC16" s="17"/>
      <c r="AD16" s="18"/>
      <c r="AE16" s="16"/>
      <c r="AF16" s="10"/>
    </row>
    <row r="17" spans="1:32" ht="26.25">
      <c r="A17" s="10"/>
      <c r="B17" s="26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6"/>
      <c r="V17" s="16"/>
      <c r="W17" s="16"/>
      <c r="X17" s="16"/>
      <c r="Y17" s="16"/>
      <c r="Z17" s="16"/>
      <c r="AA17" s="16"/>
      <c r="AB17" s="16"/>
      <c r="AC17" s="27"/>
      <c r="AD17" s="28"/>
      <c r="AE17" s="16"/>
      <c r="AF17" s="10"/>
    </row>
    <row r="18" spans="1:32" ht="22.5" customHeight="1">
      <c r="A18" s="10"/>
      <c r="B18" s="26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6"/>
      <c r="V18" s="16"/>
      <c r="W18" s="16"/>
      <c r="X18" s="16"/>
      <c r="Y18" s="16"/>
      <c r="Z18" s="16"/>
      <c r="AA18" s="16"/>
      <c r="AB18" s="16"/>
      <c r="AC18" s="27"/>
      <c r="AD18" s="28"/>
      <c r="AE18" s="16"/>
      <c r="AF18" s="10"/>
    </row>
    <row r="19" spans="1:32" ht="22.5" customHeight="1">
      <c r="A19" s="10"/>
      <c r="B19" s="26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6"/>
      <c r="V19" s="16"/>
      <c r="W19" s="16"/>
      <c r="X19" s="16"/>
      <c r="Y19" s="16"/>
      <c r="Z19" s="16"/>
      <c r="AA19" s="16"/>
      <c r="AB19" s="16"/>
      <c r="AC19" s="27"/>
      <c r="AD19" s="28"/>
      <c r="AE19" s="16"/>
      <c r="AF19" s="10"/>
    </row>
    <row r="20" spans="1:32" ht="22.5" customHeight="1">
      <c r="A20" s="10"/>
      <c r="B20" s="26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6"/>
      <c r="V20" s="16"/>
      <c r="W20" s="16"/>
      <c r="X20" s="16"/>
      <c r="Y20" s="16"/>
      <c r="Z20" s="16"/>
      <c r="AA20" s="16"/>
      <c r="AB20" s="16"/>
      <c r="AC20" s="27"/>
      <c r="AD20" s="28"/>
      <c r="AE20" s="16"/>
      <c r="AF20" s="10"/>
    </row>
    <row r="21" spans="1:32" ht="22.5" customHeight="1">
      <c r="A21" s="10"/>
      <c r="B21" s="26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6"/>
      <c r="V21" s="16"/>
      <c r="W21" s="16"/>
      <c r="X21" s="16"/>
      <c r="Y21" s="16"/>
      <c r="Z21" s="16"/>
      <c r="AA21" s="16"/>
      <c r="AB21" s="16"/>
      <c r="AC21" s="27"/>
      <c r="AD21" s="28"/>
      <c r="AE21" s="16"/>
      <c r="AF21" s="10"/>
    </row>
    <row r="22" spans="1:32" ht="22.5" customHeight="1">
      <c r="A22" s="10"/>
      <c r="B22" s="26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6"/>
      <c r="V22" s="16"/>
      <c r="W22" s="16"/>
      <c r="X22" s="16"/>
      <c r="Y22" s="16"/>
      <c r="Z22" s="16"/>
      <c r="AA22" s="16"/>
      <c r="AB22" s="16"/>
      <c r="AC22" s="27"/>
      <c r="AD22" s="28"/>
      <c r="AE22" s="16"/>
      <c r="AF22" s="10"/>
    </row>
    <row r="23" spans="1:32" ht="22.5" customHeight="1">
      <c r="A23" s="10"/>
      <c r="B23" s="26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/>
      <c r="V23" s="16"/>
      <c r="W23" s="16"/>
      <c r="X23" s="16"/>
      <c r="Y23" s="16"/>
      <c r="Z23" s="16"/>
      <c r="AA23" s="16"/>
      <c r="AB23" s="16"/>
      <c r="AC23" s="27"/>
      <c r="AD23" s="28"/>
      <c r="AE23" s="16"/>
      <c r="AF23" s="10"/>
    </row>
    <row r="24" spans="1:32" ht="22.5" customHeight="1">
      <c r="A24" s="10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6"/>
      <c r="V24" s="16"/>
      <c r="W24" s="16"/>
      <c r="X24" s="16"/>
      <c r="Y24" s="16"/>
      <c r="Z24" s="16"/>
      <c r="AA24" s="16"/>
      <c r="AB24" s="16"/>
      <c r="AC24" s="27"/>
      <c r="AD24" s="28"/>
      <c r="AE24" s="16"/>
      <c r="AF24" s="10"/>
    </row>
    <row r="25" spans="1:32" ht="22.5" customHeight="1">
      <c r="A25" s="10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6"/>
      <c r="V25" s="16"/>
      <c r="W25" s="16"/>
      <c r="X25" s="16"/>
      <c r="Y25" s="16"/>
      <c r="Z25" s="16"/>
      <c r="AA25" s="16"/>
      <c r="AB25" s="16"/>
      <c r="AC25" s="27"/>
      <c r="AD25" s="28"/>
      <c r="AE25" s="16"/>
      <c r="AF25" s="10"/>
    </row>
    <row r="26" spans="1:32" ht="22.5" customHeight="1">
      <c r="A26" s="10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6"/>
      <c r="V26" s="16"/>
      <c r="W26" s="16"/>
      <c r="X26" s="16"/>
      <c r="Y26" s="16"/>
      <c r="Z26" s="16"/>
      <c r="AA26" s="16"/>
      <c r="AB26" s="16"/>
      <c r="AC26" s="27"/>
      <c r="AD26" s="28"/>
      <c r="AE26" s="16"/>
      <c r="AF26" s="10"/>
    </row>
    <row r="27" spans="1:32" ht="22.5" customHeight="1">
      <c r="A27" s="10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6"/>
      <c r="V27" s="16"/>
      <c r="W27" s="16"/>
      <c r="X27" s="16"/>
      <c r="Y27" s="16"/>
      <c r="Z27" s="16"/>
      <c r="AA27" s="16"/>
      <c r="AB27" s="16"/>
      <c r="AC27" s="27"/>
      <c r="AD27" s="28"/>
      <c r="AE27" s="16"/>
      <c r="AF27" s="10"/>
    </row>
    <row r="28" spans="1:32" ht="22.5" customHeight="1">
      <c r="A28" s="10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6"/>
      <c r="V28" s="16"/>
      <c r="W28" s="16"/>
      <c r="X28" s="16"/>
      <c r="Y28" s="16"/>
      <c r="Z28" s="16"/>
      <c r="AA28" s="16"/>
      <c r="AB28" s="16"/>
      <c r="AC28" s="27"/>
      <c r="AD28" s="28"/>
      <c r="AE28" s="16"/>
      <c r="AF28" s="10"/>
    </row>
    <row r="29" spans="1:32" ht="22.5" customHeight="1">
      <c r="A29" s="10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6"/>
      <c r="V29" s="16"/>
      <c r="W29" s="16"/>
      <c r="X29" s="16"/>
      <c r="Y29" s="16"/>
      <c r="Z29" s="16"/>
      <c r="AA29" s="16"/>
      <c r="AB29" s="16"/>
      <c r="AC29" s="27"/>
      <c r="AD29" s="28"/>
      <c r="AE29" s="16"/>
      <c r="AF29" s="10"/>
    </row>
    <row r="30" spans="1:32" ht="22.5" customHeight="1">
      <c r="A30" s="10"/>
      <c r="B30" s="19"/>
      <c r="C30" s="19"/>
      <c r="D30" s="10"/>
      <c r="E30" s="10"/>
      <c r="F30" s="10"/>
      <c r="G30" s="10"/>
      <c r="H30" s="10"/>
      <c r="I30" s="10"/>
      <c r="J30" s="10"/>
      <c r="K30" s="301" t="s">
        <v>206</v>
      </c>
      <c r="L30" s="10"/>
      <c r="M30" s="10"/>
      <c r="N30" s="10"/>
      <c r="O30" s="10"/>
      <c r="P30" s="10"/>
      <c r="Q30" s="10"/>
      <c r="R30" s="10"/>
      <c r="S30" s="10"/>
      <c r="T30" s="10"/>
      <c r="U30" s="16"/>
      <c r="V30" s="16"/>
      <c r="W30" s="16"/>
      <c r="X30" s="16"/>
      <c r="Y30" s="16"/>
      <c r="Z30" s="16"/>
      <c r="AA30" s="16"/>
      <c r="AB30" s="16"/>
      <c r="AC30" s="27"/>
      <c r="AD30" s="28"/>
      <c r="AE30" s="16"/>
      <c r="AF30" s="10"/>
    </row>
    <row r="31" spans="1:32" ht="22.5" customHeight="1">
      <c r="A31" s="10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6"/>
      <c r="V31" s="16"/>
      <c r="W31" s="16"/>
      <c r="X31" s="16"/>
      <c r="Y31" s="16"/>
      <c r="Z31" s="16"/>
      <c r="AA31" s="16"/>
      <c r="AB31" s="16"/>
      <c r="AC31" s="27"/>
      <c r="AD31" s="28"/>
      <c r="AE31" s="16"/>
      <c r="AF31" s="10"/>
    </row>
    <row r="32" spans="1:32" ht="22.5" customHeight="1">
      <c r="A32" s="10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6"/>
      <c r="V32" s="16"/>
      <c r="W32" s="16"/>
      <c r="X32" s="16"/>
      <c r="Y32" s="16"/>
      <c r="Z32" s="16"/>
      <c r="AA32" s="16"/>
      <c r="AB32" s="16"/>
      <c r="AC32" s="27"/>
      <c r="AD32" s="28"/>
      <c r="AE32" s="16"/>
      <c r="AF32" s="10"/>
    </row>
    <row r="33" spans="1:32" ht="22.5" customHeight="1">
      <c r="A33" s="10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6"/>
      <c r="V33" s="16"/>
      <c r="W33" s="16"/>
      <c r="X33" s="16"/>
      <c r="Y33" s="16"/>
      <c r="Z33" s="16"/>
      <c r="AA33" s="16"/>
      <c r="AB33" s="16"/>
      <c r="AC33" s="27"/>
      <c r="AD33" s="28"/>
      <c r="AE33" s="16"/>
      <c r="AF33" s="10"/>
    </row>
    <row r="34" spans="1:32" ht="22.5" customHeight="1">
      <c r="A34" s="10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6"/>
      <c r="V34" s="16"/>
      <c r="W34" s="16"/>
      <c r="X34" s="16"/>
      <c r="Y34" s="16"/>
      <c r="Z34" s="16"/>
      <c r="AA34" s="16"/>
      <c r="AB34" s="16"/>
      <c r="AC34" s="27"/>
      <c r="AD34" s="28"/>
      <c r="AE34" s="16"/>
      <c r="AF34" s="10"/>
    </row>
    <row r="35" spans="1:32" ht="22.5" customHeight="1">
      <c r="A35" s="10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6"/>
      <c r="V35" s="16"/>
      <c r="W35" s="16"/>
      <c r="X35" s="16"/>
      <c r="Y35" s="16"/>
      <c r="Z35" s="16"/>
      <c r="AA35" s="16"/>
      <c r="AB35" s="16"/>
      <c r="AC35" s="27"/>
      <c r="AD35" s="28"/>
      <c r="AE35" s="16"/>
      <c r="AF35" s="10"/>
    </row>
    <row r="36" spans="1:32" ht="22.5" customHeight="1">
      <c r="A36" s="10"/>
      <c r="B36" s="19"/>
      <c r="C36" s="1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6"/>
      <c r="V36" s="16"/>
      <c r="W36" s="16"/>
      <c r="X36" s="16"/>
      <c r="Y36" s="16"/>
      <c r="Z36" s="16"/>
      <c r="AA36" s="16"/>
      <c r="AB36" s="16"/>
      <c r="AC36" s="27"/>
      <c r="AD36" s="28"/>
      <c r="AE36" s="16"/>
      <c r="AF36" s="10"/>
    </row>
    <row r="37" spans="1:32" ht="22.5" customHeight="1">
      <c r="A37" s="10"/>
      <c r="B37" s="19"/>
      <c r="C37" s="1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6"/>
      <c r="V37" s="16"/>
      <c r="W37" s="16"/>
      <c r="X37" s="16"/>
      <c r="Y37" s="16"/>
      <c r="Z37" s="16"/>
      <c r="AA37" s="16"/>
      <c r="AB37" s="16"/>
      <c r="AC37" s="27"/>
      <c r="AD37" s="28"/>
      <c r="AE37" s="16"/>
      <c r="AF37" s="10"/>
    </row>
    <row r="38" spans="1:32" ht="22.5" customHeight="1">
      <c r="A38" s="10"/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  <c r="V38" s="16"/>
      <c r="W38" s="16"/>
      <c r="X38" s="16"/>
      <c r="Y38" s="16"/>
      <c r="Z38" s="16"/>
      <c r="AA38" s="16"/>
      <c r="AB38" s="16"/>
      <c r="AC38" s="27"/>
      <c r="AD38" s="28"/>
      <c r="AE38" s="16"/>
      <c r="AF38" s="10"/>
    </row>
    <row r="39" spans="1:32" ht="22.5" customHeight="1">
      <c r="A39" s="10"/>
      <c r="B39" s="19"/>
      <c r="C39" s="1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6"/>
      <c r="V39" s="16"/>
      <c r="W39" s="16"/>
      <c r="X39" s="16"/>
      <c r="Y39" s="16"/>
      <c r="Z39" s="16"/>
      <c r="AA39" s="16"/>
      <c r="AB39" s="16"/>
      <c r="AC39" s="27"/>
      <c r="AD39" s="28"/>
      <c r="AE39" s="16"/>
      <c r="AF39" s="10"/>
    </row>
    <row r="40" spans="1:32" ht="22.5" customHeight="1">
      <c r="A40" s="10"/>
      <c r="B40" s="19"/>
      <c r="C40" s="1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6"/>
      <c r="V40" s="16"/>
      <c r="W40" s="16"/>
      <c r="X40" s="16"/>
      <c r="Y40" s="16"/>
      <c r="Z40" s="16"/>
      <c r="AA40" s="16"/>
      <c r="AB40" s="16"/>
      <c r="AC40" s="27"/>
      <c r="AD40" s="28"/>
      <c r="AE40" s="16"/>
      <c r="AF40" s="10"/>
    </row>
    <row r="41" spans="1:32" ht="22.5" customHeight="1">
      <c r="A41" s="10"/>
      <c r="B41" s="19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6"/>
      <c r="V41" s="16"/>
      <c r="W41" s="16"/>
      <c r="X41" s="16"/>
      <c r="Y41" s="16"/>
      <c r="Z41" s="16"/>
      <c r="AA41" s="16"/>
      <c r="AB41" s="16"/>
      <c r="AC41" s="27"/>
      <c r="AD41" s="28"/>
      <c r="AE41" s="16"/>
      <c r="AF41" s="10"/>
    </row>
    <row r="42" spans="1:32" ht="22.5" customHeight="1">
      <c r="A42" s="10"/>
      <c r="B42" s="19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6"/>
      <c r="V42" s="16"/>
      <c r="W42" s="16"/>
      <c r="X42" s="16"/>
      <c r="Y42" s="16"/>
      <c r="Z42" s="16"/>
      <c r="AA42" s="16"/>
      <c r="AB42" s="16"/>
      <c r="AC42" s="27"/>
      <c r="AD42" s="28"/>
      <c r="AE42" s="16"/>
      <c r="AF42" s="10"/>
    </row>
    <row r="43" spans="1:32" ht="22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29"/>
      <c r="V43" s="29"/>
      <c r="W43" s="29"/>
      <c r="X43" s="29"/>
      <c r="Y43" s="16"/>
      <c r="Z43" s="16"/>
      <c r="AA43" s="16"/>
      <c r="AB43" s="16"/>
      <c r="AC43" s="30"/>
      <c r="AD43" s="31"/>
      <c r="AE43" s="16"/>
      <c r="AF43" s="10"/>
    </row>
    <row r="44" spans="1:32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6"/>
      <c r="V44" s="16"/>
      <c r="W44" s="16"/>
      <c r="X44" s="16"/>
      <c r="Y44" s="16"/>
      <c r="Z44" s="16"/>
      <c r="AA44" s="16"/>
      <c r="AB44" s="16"/>
      <c r="AC44" s="30"/>
      <c r="AD44" s="31"/>
      <c r="AE44" s="16"/>
      <c r="AF44" s="10"/>
    </row>
    <row r="45" spans="1:32" ht="22.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16"/>
      <c r="AF45" s="10"/>
    </row>
    <row r="46" spans="1:32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2"/>
      <c r="Q46" s="32"/>
      <c r="R46" s="32"/>
      <c r="S46" s="10"/>
      <c r="T46" s="10"/>
      <c r="U46" s="16"/>
      <c r="V46" s="16"/>
      <c r="W46" s="16"/>
      <c r="X46" s="16"/>
      <c r="Y46" s="16"/>
      <c r="Z46" s="16"/>
      <c r="AA46" s="16"/>
      <c r="AB46" s="16"/>
      <c r="AC46" s="30"/>
      <c r="AD46" s="31"/>
      <c r="AE46" s="16"/>
      <c r="AF46" s="10"/>
    </row>
    <row r="47" spans="1:32" ht="22.5" customHeight="1">
      <c r="A47" s="10"/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0"/>
    </row>
    <row r="48" spans="31:32" ht="22.5" customHeight="1">
      <c r="AE48" s="10"/>
      <c r="AF48" s="10"/>
    </row>
    <row r="49" spans="1:33" ht="22.5" customHeight="1">
      <c r="A49" s="10"/>
      <c r="B49" s="10"/>
      <c r="C49" s="34"/>
      <c r="D49" s="34"/>
      <c r="E49" s="35"/>
      <c r="F49" s="36"/>
      <c r="G49" s="36"/>
      <c r="H49" s="37"/>
      <c r="I49" s="37"/>
      <c r="J49" s="37"/>
      <c r="K49" s="37"/>
      <c r="L49" s="37"/>
      <c r="M49" s="38"/>
      <c r="N49" s="10"/>
      <c r="O49" s="10"/>
      <c r="P49" s="10"/>
      <c r="Q49" s="10"/>
      <c r="R49" s="10"/>
      <c r="S49" s="10"/>
      <c r="T49" s="10"/>
      <c r="U49" s="300"/>
      <c r="V49" s="300"/>
      <c r="W49" s="300"/>
      <c r="X49" s="300"/>
      <c r="Y49" s="10"/>
      <c r="Z49" s="10"/>
      <c r="AA49" s="10"/>
      <c r="AB49" s="10"/>
      <c r="AC49" s="17"/>
      <c r="AD49" s="18"/>
      <c r="AE49" s="10"/>
      <c r="AF49" s="10"/>
      <c r="AG49" s="10"/>
    </row>
    <row r="50" spans="1:33" ht="22.5" customHeight="1">
      <c r="A50" s="10"/>
      <c r="B50" s="10"/>
      <c r="C50" s="39"/>
      <c r="D50" s="40"/>
      <c r="E50" s="40"/>
      <c r="F50" s="41"/>
      <c r="G50" s="41"/>
      <c r="H50" s="41"/>
      <c r="I50" s="41"/>
      <c r="J50" s="41"/>
      <c r="K50" s="41"/>
      <c r="L50" s="41"/>
      <c r="M50" s="42"/>
      <c r="N50" s="10"/>
      <c r="O50" s="10"/>
      <c r="P50" s="10"/>
      <c r="Q50" s="10"/>
      <c r="R50" s="10"/>
      <c r="S50" s="10"/>
      <c r="T50" s="10"/>
      <c r="U50" s="43"/>
      <c r="V50" s="43"/>
      <c r="W50" s="43"/>
      <c r="X50" s="43"/>
      <c r="Y50" s="10"/>
      <c r="Z50" s="10"/>
      <c r="AA50" s="10"/>
      <c r="AB50" s="10"/>
      <c r="AC50" s="17"/>
      <c r="AD50" s="18"/>
      <c r="AE50" s="10"/>
      <c r="AF50" s="10"/>
      <c r="AG50" s="10"/>
    </row>
    <row r="51" spans="1:33" ht="22.5" customHeight="1">
      <c r="A51" s="10"/>
      <c r="B51" s="10"/>
      <c r="C51" s="39"/>
      <c r="D51" s="40"/>
      <c r="E51" s="40"/>
      <c r="F51" s="41"/>
      <c r="G51" s="41"/>
      <c r="H51" s="41"/>
      <c r="I51" s="41"/>
      <c r="J51" s="41"/>
      <c r="K51" s="41"/>
      <c r="L51" s="41"/>
      <c r="M51" s="42"/>
      <c r="N51" s="10"/>
      <c r="O51" s="10"/>
      <c r="P51" s="10"/>
      <c r="Q51" s="10"/>
      <c r="R51" s="10"/>
      <c r="S51" s="10"/>
      <c r="T51" s="10"/>
      <c r="U51" s="44"/>
      <c r="V51" s="44"/>
      <c r="W51" s="45"/>
      <c r="X51" s="45"/>
      <c r="Y51" s="10"/>
      <c r="Z51" s="10"/>
      <c r="AA51" s="10"/>
      <c r="AB51" s="10"/>
      <c r="AC51" s="17"/>
      <c r="AD51" s="18"/>
      <c r="AE51" s="10"/>
      <c r="AF51" s="10"/>
      <c r="AG51" s="10"/>
    </row>
    <row r="52" spans="1:33" ht="22.5" customHeight="1">
      <c r="A52" s="10"/>
      <c r="B52" s="10"/>
      <c r="C52" s="39"/>
      <c r="D52" s="40"/>
      <c r="E52" s="40"/>
      <c r="F52" s="41"/>
      <c r="G52" s="41"/>
      <c r="H52" s="41"/>
      <c r="I52" s="41"/>
      <c r="J52" s="41"/>
      <c r="K52" s="41"/>
      <c r="L52" s="41"/>
      <c r="M52" s="42"/>
      <c r="N52" s="10"/>
      <c r="O52" s="10"/>
      <c r="P52" s="10"/>
      <c r="Q52" s="10"/>
      <c r="R52" s="10"/>
      <c r="S52" s="10"/>
      <c r="T52" s="10"/>
      <c r="U52" s="44"/>
      <c r="V52" s="44"/>
      <c r="W52" s="45"/>
      <c r="X52" s="45"/>
      <c r="Y52" s="10"/>
      <c r="Z52" s="10"/>
      <c r="AA52" s="10"/>
      <c r="AB52" s="10"/>
      <c r="AC52" s="17"/>
      <c r="AD52" s="18"/>
      <c r="AE52" s="10"/>
      <c r="AF52" s="10"/>
      <c r="AG52" s="10"/>
    </row>
    <row r="53" spans="1:33" ht="22.5" customHeight="1">
      <c r="A53" s="10"/>
      <c r="B53" s="10"/>
      <c r="C53" s="39"/>
      <c r="D53" s="40"/>
      <c r="E53" s="40"/>
      <c r="F53" s="41"/>
      <c r="G53" s="41"/>
      <c r="H53" s="41"/>
      <c r="I53" s="41"/>
      <c r="J53" s="41"/>
      <c r="K53" s="41"/>
      <c r="L53" s="41"/>
      <c r="M53" s="42"/>
      <c r="N53" s="10"/>
      <c r="O53" s="10"/>
      <c r="P53" s="10"/>
      <c r="Q53" s="10"/>
      <c r="R53" s="10"/>
      <c r="S53" s="10"/>
      <c r="T53" s="10"/>
      <c r="U53" s="44"/>
      <c r="V53" s="44"/>
      <c r="W53" s="45"/>
      <c r="X53" s="45"/>
      <c r="Y53" s="10"/>
      <c r="Z53" s="10"/>
      <c r="AA53" s="10"/>
      <c r="AB53" s="10"/>
      <c r="AC53" s="17"/>
      <c r="AD53" s="18"/>
      <c r="AE53" s="10"/>
      <c r="AF53" s="10"/>
      <c r="AG53" s="10"/>
    </row>
    <row r="54" spans="1:33" ht="22.5" customHeight="1">
      <c r="A54" s="10"/>
      <c r="B54" s="10"/>
      <c r="C54" s="300"/>
      <c r="D54" s="300"/>
      <c r="E54" s="300"/>
      <c r="F54" s="46"/>
      <c r="G54" s="46"/>
      <c r="H54" s="46"/>
      <c r="I54" s="46"/>
      <c r="J54" s="46"/>
      <c r="K54" s="46"/>
      <c r="L54" s="46"/>
      <c r="M54" s="47"/>
      <c r="N54" s="10"/>
      <c r="O54" s="10"/>
      <c r="P54" s="10"/>
      <c r="Q54" s="10"/>
      <c r="R54" s="10"/>
      <c r="S54" s="10"/>
      <c r="T54" s="10"/>
      <c r="U54" s="44"/>
      <c r="V54" s="44"/>
      <c r="W54" s="45"/>
      <c r="X54" s="45"/>
      <c r="Y54" s="10"/>
      <c r="Z54" s="10"/>
      <c r="AA54" s="10"/>
      <c r="AB54" s="10"/>
      <c r="AC54" s="17"/>
      <c r="AD54" s="18"/>
      <c r="AE54" s="10"/>
      <c r="AF54" s="10"/>
      <c r="AG54" s="10"/>
    </row>
    <row r="55" spans="1:32" ht="22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4"/>
      <c r="V55" s="44"/>
      <c r="W55" s="45"/>
      <c r="X55" s="45"/>
      <c r="Y55" s="10"/>
      <c r="Z55" s="10"/>
      <c r="AA55" s="10"/>
      <c r="AB55" s="10"/>
      <c r="AC55" s="17"/>
      <c r="AD55" s="18"/>
      <c r="AE55" s="10"/>
      <c r="AF55" s="10"/>
    </row>
    <row r="56" spans="1:32" ht="22.5" customHeight="1">
      <c r="A56" s="10"/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44"/>
      <c r="V56" s="44"/>
      <c r="W56" s="45"/>
      <c r="X56" s="45"/>
      <c r="Y56" s="10"/>
      <c r="Z56" s="10"/>
      <c r="AA56" s="10"/>
      <c r="AB56" s="10"/>
      <c r="AC56" s="17"/>
      <c r="AD56" s="18"/>
      <c r="AE56" s="10"/>
      <c r="AF56" s="10"/>
    </row>
    <row r="57" spans="1:32" ht="22.5" customHeight="1">
      <c r="A57" s="10"/>
      <c r="B57" s="4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44"/>
      <c r="V57" s="44"/>
      <c r="W57" s="45"/>
      <c r="X57" s="45"/>
      <c r="Y57" s="10"/>
      <c r="Z57" s="10"/>
      <c r="AA57" s="10"/>
      <c r="AB57" s="10"/>
      <c r="AC57" s="17"/>
      <c r="AD57" s="18"/>
      <c r="AE57" s="10"/>
      <c r="AF57" s="10"/>
    </row>
    <row r="58" spans="1:32" ht="22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44"/>
      <c r="V58" s="44"/>
      <c r="W58" s="45"/>
      <c r="X58" s="45"/>
      <c r="Y58" s="10"/>
      <c r="Z58" s="10"/>
      <c r="AA58" s="10"/>
      <c r="AB58" s="10"/>
      <c r="AC58" s="17"/>
      <c r="AD58" s="18"/>
      <c r="AE58" s="10"/>
      <c r="AF58" s="10"/>
    </row>
    <row r="59" spans="1:32" ht="22.5" customHeight="1">
      <c r="A59" s="10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  <c r="O59" s="10"/>
      <c r="P59" s="10"/>
      <c r="Q59" s="10"/>
      <c r="R59" s="10"/>
      <c r="S59" s="10"/>
      <c r="T59" s="10"/>
      <c r="U59" s="44"/>
      <c r="V59" s="44"/>
      <c r="W59" s="45"/>
      <c r="X59" s="45"/>
      <c r="Y59" s="10"/>
      <c r="Z59" s="10"/>
      <c r="AA59" s="10"/>
      <c r="AB59" s="10"/>
      <c r="AC59" s="17"/>
      <c r="AD59" s="18"/>
      <c r="AE59" s="10"/>
      <c r="AF59" s="10"/>
    </row>
    <row r="60" spans="1:32" ht="22.5" customHeight="1">
      <c r="A60" s="10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  <c r="P60" s="10"/>
      <c r="Q60" s="10"/>
      <c r="R60" s="10"/>
      <c r="S60" s="10"/>
      <c r="T60" s="10"/>
      <c r="U60" s="47"/>
      <c r="V60" s="47"/>
      <c r="W60" s="47"/>
      <c r="X60" s="47"/>
      <c r="Y60" s="10"/>
      <c r="Z60" s="10"/>
      <c r="AA60" s="10"/>
      <c r="AB60" s="10"/>
      <c r="AC60" s="17"/>
      <c r="AD60" s="18"/>
      <c r="AE60" s="10"/>
      <c r="AF60" s="10"/>
    </row>
    <row r="61" spans="1:32" ht="22.5" customHeight="1">
      <c r="A61" s="10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7"/>
      <c r="AD61" s="18"/>
      <c r="AE61" s="10"/>
      <c r="AF61" s="10"/>
    </row>
    <row r="62" spans="1:32" ht="22.5" customHeight="1">
      <c r="A62" s="10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7"/>
      <c r="AD62" s="18"/>
      <c r="AE62" s="10"/>
      <c r="AF62" s="10"/>
    </row>
    <row r="63" spans="1:32" ht="22.5" customHeight="1">
      <c r="A63" s="10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37"/>
      <c r="AD63" s="59"/>
      <c r="AE63" s="10"/>
      <c r="AF63" s="10"/>
    </row>
    <row r="64" spans="1:32" ht="22.5" customHeight="1">
      <c r="A64" s="10"/>
      <c r="B64" s="5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60"/>
      <c r="O64" s="5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2.5" customHeight="1">
      <c r="A65" s="10"/>
      <c r="B65" s="6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2.5" customHeight="1">
      <c r="A66" s="10"/>
      <c r="B66" s="62"/>
      <c r="C66" s="63"/>
      <c r="D66" s="63"/>
      <c r="E66" s="63"/>
      <c r="F66" s="63"/>
      <c r="G66" s="63"/>
      <c r="H66" s="63"/>
      <c r="I66" s="63"/>
      <c r="J66" s="6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31:32" ht="21" customHeight="1">
      <c r="AE67" s="64"/>
      <c r="AF67" s="64"/>
    </row>
    <row r="79" ht="15" customHeight="1"/>
    <row r="81" ht="15" customHeight="1"/>
    <row r="88" ht="22.5" customHeight="1"/>
  </sheetData>
  <sheetProtection/>
  <mergeCells count="5">
    <mergeCell ref="A1:AD1"/>
    <mergeCell ref="Q6:S6"/>
    <mergeCell ref="A45:AD45"/>
    <mergeCell ref="U49:X49"/>
    <mergeCell ref="C54:E54"/>
  </mergeCells>
  <hyperlinks>
    <hyperlink ref="K30" r:id="rId1" display="http://www.anbima.com.br/main.jsp?lumPageId=4028B881553AA87201553AA9829C0039&amp;lumRTI=lumis.service.document.popupAdministration&amp;lumRTSI=4028B88154E918050154E961B7180811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497"/>
  <sheetViews>
    <sheetView showGridLines="0" showRowColHeaders="0" zoomScale="80" zoomScaleNormal="80" workbookViewId="0" topLeftCell="B2">
      <pane ySplit="2" topLeftCell="A1437" activePane="bottomLeft" state="frozen"/>
      <selection pane="topLeft" activeCell="A2" sqref="A2"/>
      <selection pane="bottomLeft" activeCell="B1498" sqref="B1498"/>
    </sheetView>
  </sheetViews>
  <sheetFormatPr defaultColWidth="22.28125" defaultRowHeight="15"/>
  <cols>
    <col min="1" max="1" width="1.421875" style="1" customWidth="1"/>
    <col min="2" max="2" width="27.7109375" style="6" customWidth="1"/>
    <col min="3" max="3" width="15.00390625" style="6" customWidth="1"/>
    <col min="4" max="4" width="71.140625" style="6" customWidth="1"/>
    <col min="5" max="5" width="29.7109375" style="7" customWidth="1"/>
    <col min="6" max="7" width="9.140625" style="2" customWidth="1"/>
    <col min="8" max="8" width="13.8515625" style="2" bestFit="1" customWidth="1"/>
    <col min="9" max="9" width="13.140625" style="2" customWidth="1"/>
    <col min="10" max="162" width="9.140625" style="2" customWidth="1"/>
    <col min="163" max="254" width="9.140625" style="3" customWidth="1"/>
    <col min="255" max="255" width="1.421875" style="3" customWidth="1"/>
    <col min="256" max="16384" width="22.28125" style="3" customWidth="1"/>
  </cols>
  <sheetData>
    <row r="1" spans="2:5" ht="18.75" customHeight="1">
      <c r="B1" s="271" t="s">
        <v>164</v>
      </c>
      <c r="C1" s="271"/>
      <c r="D1" s="271"/>
      <c r="E1" s="271"/>
    </row>
    <row r="2" spans="1:162" s="5" customFormat="1" ht="12.75">
      <c r="A2" s="1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</row>
    <row r="3" spans="2:5" ht="19.5" customHeight="1">
      <c r="B3" s="81" t="s">
        <v>0</v>
      </c>
      <c r="C3" s="81" t="s">
        <v>1</v>
      </c>
      <c r="D3" s="81" t="s">
        <v>2</v>
      </c>
      <c r="E3" s="81" t="s">
        <v>3</v>
      </c>
    </row>
    <row r="4" spans="1:162" s="5" customFormat="1" ht="12.75">
      <c r="A4" s="1"/>
      <c r="B4" s="82">
        <v>37307</v>
      </c>
      <c r="C4" s="83" t="s">
        <v>4</v>
      </c>
      <c r="D4" s="83" t="s">
        <v>5</v>
      </c>
      <c r="E4" s="84">
        <v>1433.07652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</row>
    <row r="5" spans="2:5" ht="12.75">
      <c r="B5" s="85">
        <v>37368</v>
      </c>
      <c r="C5" s="86" t="s">
        <v>4</v>
      </c>
      <c r="D5" s="86" t="s">
        <v>6</v>
      </c>
      <c r="E5" s="87">
        <v>999.50436</v>
      </c>
    </row>
    <row r="6" spans="1:162" s="5" customFormat="1" ht="12.75">
      <c r="A6" s="1"/>
      <c r="B6" s="82">
        <v>37368</v>
      </c>
      <c r="C6" s="83" t="s">
        <v>4</v>
      </c>
      <c r="D6" s="83" t="s">
        <v>6</v>
      </c>
      <c r="E6" s="84">
        <v>5463.95706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</row>
    <row r="7" spans="2:5" ht="12.75">
      <c r="B7" s="85">
        <v>37403</v>
      </c>
      <c r="C7" s="86" t="s">
        <v>4</v>
      </c>
      <c r="D7" s="86" t="s">
        <v>5</v>
      </c>
      <c r="E7" s="87">
        <v>2401.37792</v>
      </c>
    </row>
    <row r="8" spans="1:162" s="5" customFormat="1" ht="12.75">
      <c r="A8" s="1"/>
      <c r="B8" s="82">
        <v>37426</v>
      </c>
      <c r="C8" s="83" t="s">
        <v>4</v>
      </c>
      <c r="D8" s="83" t="s">
        <v>5</v>
      </c>
      <c r="E8" s="84">
        <v>4223.02146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2:5" ht="12.75">
      <c r="B9" s="85">
        <v>37540</v>
      </c>
      <c r="C9" s="86" t="s">
        <v>4</v>
      </c>
      <c r="D9" s="86" t="s">
        <v>7</v>
      </c>
      <c r="E9" s="87">
        <v>97800</v>
      </c>
    </row>
    <row r="10" spans="1:162" s="5" customFormat="1" ht="12.75">
      <c r="A10" s="1"/>
      <c r="B10" s="82">
        <v>37567</v>
      </c>
      <c r="C10" s="83" t="s">
        <v>4</v>
      </c>
      <c r="D10" s="83" t="s">
        <v>5</v>
      </c>
      <c r="E10" s="84">
        <v>23852.19903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</row>
    <row r="11" spans="2:5" ht="12.75">
      <c r="B11" s="85">
        <v>37603</v>
      </c>
      <c r="C11" s="86" t="s">
        <v>4</v>
      </c>
      <c r="D11" s="86" t="s">
        <v>6</v>
      </c>
      <c r="E11" s="87">
        <v>5075.07472</v>
      </c>
    </row>
    <row r="12" spans="1:162" s="5" customFormat="1" ht="12.75">
      <c r="A12" s="1"/>
      <c r="B12" s="82">
        <v>37603</v>
      </c>
      <c r="C12" s="83" t="s">
        <v>4</v>
      </c>
      <c r="D12" s="83" t="s">
        <v>6</v>
      </c>
      <c r="E12" s="84">
        <v>928.36734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2:5" ht="12.75">
      <c r="B13" s="85">
        <v>37627</v>
      </c>
      <c r="C13" s="86" t="s">
        <v>4</v>
      </c>
      <c r="D13" s="86" t="s">
        <v>8</v>
      </c>
      <c r="E13" s="87">
        <v>57900</v>
      </c>
    </row>
    <row r="14" spans="1:162" s="5" customFormat="1" ht="12.75">
      <c r="A14" s="1"/>
      <c r="B14" s="82">
        <v>37678</v>
      </c>
      <c r="C14" s="83" t="s">
        <v>4</v>
      </c>
      <c r="D14" s="83" t="s">
        <v>9</v>
      </c>
      <c r="E14" s="84">
        <v>8364.816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2:5" ht="12.75">
      <c r="B15" s="85">
        <v>37725</v>
      </c>
      <c r="C15" s="86" t="s">
        <v>4</v>
      </c>
      <c r="D15" s="86" t="s">
        <v>6</v>
      </c>
      <c r="E15" s="87">
        <v>2700</v>
      </c>
    </row>
    <row r="16" spans="1:162" s="5" customFormat="1" ht="12.75">
      <c r="A16" s="1"/>
      <c r="B16" s="82">
        <v>37725</v>
      </c>
      <c r="C16" s="83" t="s">
        <v>4</v>
      </c>
      <c r="D16" s="83" t="s">
        <v>6</v>
      </c>
      <c r="E16" s="84">
        <v>866.636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</row>
    <row r="17" spans="2:5" ht="12.75">
      <c r="B17" s="85">
        <v>37725</v>
      </c>
      <c r="C17" s="86" t="s">
        <v>4</v>
      </c>
      <c r="D17" s="86" t="s">
        <v>6</v>
      </c>
      <c r="E17" s="87">
        <v>834.508</v>
      </c>
    </row>
    <row r="18" spans="1:162" s="5" customFormat="1" ht="12.75">
      <c r="A18" s="1"/>
      <c r="B18" s="82">
        <v>37725</v>
      </c>
      <c r="C18" s="83" t="s">
        <v>4</v>
      </c>
      <c r="D18" s="83" t="s">
        <v>6</v>
      </c>
      <c r="E18" s="84">
        <v>803.571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</row>
    <row r="19" spans="2:5" ht="12.75">
      <c r="B19" s="85">
        <v>37725</v>
      </c>
      <c r="C19" s="86" t="s">
        <v>4</v>
      </c>
      <c r="D19" s="86" t="s">
        <v>6</v>
      </c>
      <c r="E19" s="87">
        <v>773.782</v>
      </c>
    </row>
    <row r="20" spans="1:162" s="5" customFormat="1" ht="12.75">
      <c r="A20" s="1"/>
      <c r="B20" s="82">
        <v>37728</v>
      </c>
      <c r="C20" s="83" t="s">
        <v>4</v>
      </c>
      <c r="D20" s="83" t="s">
        <v>10</v>
      </c>
      <c r="E20" s="84">
        <v>45000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</row>
    <row r="21" spans="2:5" ht="12.75">
      <c r="B21" s="85">
        <v>37763</v>
      </c>
      <c r="C21" s="86" t="s">
        <v>4</v>
      </c>
      <c r="D21" s="86" t="s">
        <v>6</v>
      </c>
      <c r="E21" s="87">
        <v>7960.123860000001</v>
      </c>
    </row>
    <row r="22" spans="1:162" s="5" customFormat="1" ht="12.75">
      <c r="A22" s="1"/>
      <c r="B22" s="82">
        <v>37763</v>
      </c>
      <c r="C22" s="83" t="s">
        <v>4</v>
      </c>
      <c r="D22" s="83" t="s">
        <v>6</v>
      </c>
      <c r="E22" s="84">
        <v>2558.6112000000003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</row>
    <row r="23" spans="2:5" ht="12.75">
      <c r="B23" s="85">
        <v>37767</v>
      </c>
      <c r="C23" s="86" t="s">
        <v>4</v>
      </c>
      <c r="D23" s="86" t="s">
        <v>5</v>
      </c>
      <c r="E23" s="87">
        <v>15262.782</v>
      </c>
    </row>
    <row r="24" spans="1:162" s="5" customFormat="1" ht="12.75">
      <c r="A24" s="1"/>
      <c r="B24" s="82">
        <v>37812</v>
      </c>
      <c r="C24" s="83" t="s">
        <v>4</v>
      </c>
      <c r="D24" s="83" t="s">
        <v>5</v>
      </c>
      <c r="E24" s="84">
        <v>15442.52613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2:5" ht="12.75">
      <c r="B25" s="85">
        <v>37834</v>
      </c>
      <c r="C25" s="86" t="s">
        <v>4</v>
      </c>
      <c r="D25" s="86" t="s">
        <v>6</v>
      </c>
      <c r="E25" s="87">
        <v>11732.87466</v>
      </c>
    </row>
    <row r="26" spans="1:162" s="5" customFormat="1" ht="12.75">
      <c r="A26" s="1"/>
      <c r="B26" s="82">
        <v>37834</v>
      </c>
      <c r="C26" s="83" t="s">
        <v>4</v>
      </c>
      <c r="D26" s="83" t="s">
        <v>6</v>
      </c>
      <c r="E26" s="84">
        <v>1303.65272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2:5" ht="12.75">
      <c r="B27" s="85">
        <v>37886</v>
      </c>
      <c r="C27" s="86" t="s">
        <v>4</v>
      </c>
      <c r="D27" s="86" t="s">
        <v>8</v>
      </c>
      <c r="E27" s="87">
        <v>11500</v>
      </c>
    </row>
    <row r="28" spans="1:162" s="5" customFormat="1" ht="12.75">
      <c r="A28" s="1"/>
      <c r="B28" s="82">
        <v>37911</v>
      </c>
      <c r="C28" s="83" t="s">
        <v>4</v>
      </c>
      <c r="D28" s="83" t="s">
        <v>11</v>
      </c>
      <c r="E28" s="84">
        <v>9795.04256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</row>
    <row r="29" spans="2:5" ht="12.75">
      <c r="B29" s="85">
        <v>37970</v>
      </c>
      <c r="C29" s="86" t="s">
        <v>4</v>
      </c>
      <c r="D29" s="86" t="s">
        <v>12</v>
      </c>
      <c r="E29" s="87">
        <v>94800</v>
      </c>
    </row>
    <row r="30" spans="1:162" s="5" customFormat="1" ht="12.75">
      <c r="A30" s="1"/>
      <c r="B30" s="82">
        <v>38037</v>
      </c>
      <c r="C30" s="83" t="s">
        <v>4</v>
      </c>
      <c r="D30" s="83" t="s">
        <v>6</v>
      </c>
      <c r="E30" s="84">
        <v>300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</row>
    <row r="31" spans="2:5" ht="12.75">
      <c r="B31" s="85">
        <v>38037</v>
      </c>
      <c r="C31" s="86" t="s">
        <v>4</v>
      </c>
      <c r="D31" s="86" t="s">
        <v>6</v>
      </c>
      <c r="E31" s="87">
        <v>1500</v>
      </c>
    </row>
    <row r="32" spans="1:162" s="5" customFormat="1" ht="12.75">
      <c r="A32" s="1"/>
      <c r="B32" s="82">
        <v>38044</v>
      </c>
      <c r="C32" s="83" t="s">
        <v>4</v>
      </c>
      <c r="D32" s="83" t="s">
        <v>8</v>
      </c>
      <c r="E32" s="84">
        <v>10000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</row>
    <row r="33" spans="2:5" ht="12.75">
      <c r="B33" s="85">
        <v>38058</v>
      </c>
      <c r="C33" s="86" t="s">
        <v>4</v>
      </c>
      <c r="D33" s="86" t="s">
        <v>5</v>
      </c>
      <c r="E33" s="87">
        <v>7267.00008</v>
      </c>
    </row>
    <row r="34" spans="1:162" s="5" customFormat="1" ht="12.75">
      <c r="A34" s="1"/>
      <c r="B34" s="82">
        <v>38076</v>
      </c>
      <c r="C34" s="83" t="s">
        <v>4</v>
      </c>
      <c r="D34" s="83" t="s">
        <v>5</v>
      </c>
      <c r="E34" s="84">
        <v>6624.86396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</row>
    <row r="35" spans="2:5" ht="12.75">
      <c r="B35" s="85">
        <v>38078</v>
      </c>
      <c r="C35" s="86" t="s">
        <v>4</v>
      </c>
      <c r="D35" s="86" t="s">
        <v>8</v>
      </c>
      <c r="E35" s="87">
        <v>19500</v>
      </c>
    </row>
    <row r="36" spans="1:162" s="5" customFormat="1" ht="12.75">
      <c r="A36" s="1"/>
      <c r="B36" s="82">
        <v>38091</v>
      </c>
      <c r="C36" s="83" t="s">
        <v>4</v>
      </c>
      <c r="D36" s="83" t="s">
        <v>13</v>
      </c>
      <c r="E36" s="84">
        <v>40792.2615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</row>
    <row r="37" spans="2:5" ht="12.75">
      <c r="B37" s="85">
        <v>38092</v>
      </c>
      <c r="C37" s="86" t="s">
        <v>4</v>
      </c>
      <c r="D37" s="86" t="s">
        <v>11</v>
      </c>
      <c r="E37" s="87">
        <v>32257.309</v>
      </c>
    </row>
    <row r="38" spans="1:162" s="5" customFormat="1" ht="12.75">
      <c r="A38" s="1"/>
      <c r="B38" s="82">
        <v>38152</v>
      </c>
      <c r="C38" s="83" t="s">
        <v>4</v>
      </c>
      <c r="D38" s="83" t="s">
        <v>11</v>
      </c>
      <c r="E38" s="84">
        <v>6400.56207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</row>
    <row r="39" spans="2:5" ht="12.75">
      <c r="B39" s="85">
        <v>38156</v>
      </c>
      <c r="C39" s="86" t="s">
        <v>4</v>
      </c>
      <c r="D39" s="86" t="s">
        <v>5</v>
      </c>
      <c r="E39" s="87">
        <v>12733.00014</v>
      </c>
    </row>
    <row r="40" spans="1:162" s="5" customFormat="1" ht="12.75">
      <c r="A40" s="1"/>
      <c r="B40" s="82">
        <v>38169</v>
      </c>
      <c r="C40" s="83" t="s">
        <v>4</v>
      </c>
      <c r="D40" s="83" t="s">
        <v>5</v>
      </c>
      <c r="E40" s="84">
        <v>3665.65248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</row>
    <row r="41" spans="2:5" ht="12.75">
      <c r="B41" s="85">
        <v>38190</v>
      </c>
      <c r="C41" s="86" t="s">
        <v>4</v>
      </c>
      <c r="D41" s="86" t="s">
        <v>5</v>
      </c>
      <c r="E41" s="87">
        <v>8504.216</v>
      </c>
    </row>
    <row r="42" spans="1:162" s="5" customFormat="1" ht="12.75">
      <c r="A42" s="1"/>
      <c r="B42" s="82">
        <v>38211</v>
      </c>
      <c r="C42" s="83" t="s">
        <v>4</v>
      </c>
      <c r="D42" s="83" t="s">
        <v>14</v>
      </c>
      <c r="E42" s="84">
        <v>16000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</row>
    <row r="43" spans="2:5" ht="12.75">
      <c r="B43" s="85">
        <v>38226</v>
      </c>
      <c r="C43" s="86" t="s">
        <v>4</v>
      </c>
      <c r="D43" s="86" t="s">
        <v>15</v>
      </c>
      <c r="E43" s="87">
        <v>67800</v>
      </c>
    </row>
    <row r="44" spans="1:162" s="5" customFormat="1" ht="12.75">
      <c r="A44" s="1"/>
      <c r="B44" s="82">
        <v>38250</v>
      </c>
      <c r="C44" s="83" t="s">
        <v>4</v>
      </c>
      <c r="D44" s="83" t="s">
        <v>16</v>
      </c>
      <c r="E44" s="84">
        <v>7637.03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</row>
    <row r="45" spans="2:5" ht="12.75">
      <c r="B45" s="85">
        <v>38252</v>
      </c>
      <c r="C45" s="86" t="s">
        <v>4</v>
      </c>
      <c r="D45" s="86" t="s">
        <v>8</v>
      </c>
      <c r="E45" s="87">
        <v>11700</v>
      </c>
    </row>
    <row r="46" spans="1:162" s="5" customFormat="1" ht="12.75">
      <c r="A46" s="1"/>
      <c r="B46" s="82">
        <v>38261</v>
      </c>
      <c r="C46" s="83" t="s">
        <v>4</v>
      </c>
      <c r="D46" s="83" t="s">
        <v>15</v>
      </c>
      <c r="E46" s="84">
        <v>26700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</row>
    <row r="47" spans="2:5" ht="12.75">
      <c r="B47" s="85">
        <v>38264</v>
      </c>
      <c r="C47" s="86" t="s">
        <v>4</v>
      </c>
      <c r="D47" s="86" t="s">
        <v>6</v>
      </c>
      <c r="E47" s="87">
        <v>615.82</v>
      </c>
    </row>
    <row r="48" spans="1:162" s="5" customFormat="1" ht="12.75">
      <c r="A48" s="1"/>
      <c r="B48" s="82">
        <v>38264</v>
      </c>
      <c r="C48" s="83" t="s">
        <v>4</v>
      </c>
      <c r="D48" s="83" t="s">
        <v>6</v>
      </c>
      <c r="E48" s="84">
        <v>5480.797860000001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</row>
    <row r="49" spans="2:5" ht="12.75">
      <c r="B49" s="85">
        <v>38273</v>
      </c>
      <c r="C49" s="86" t="s">
        <v>4</v>
      </c>
      <c r="D49" s="86" t="s">
        <v>8</v>
      </c>
      <c r="E49" s="87">
        <v>5890</v>
      </c>
    </row>
    <row r="50" spans="1:162" s="5" customFormat="1" ht="12.75">
      <c r="A50" s="1"/>
      <c r="B50" s="82">
        <v>38273</v>
      </c>
      <c r="C50" s="83" t="s">
        <v>4</v>
      </c>
      <c r="D50" s="83" t="s">
        <v>8</v>
      </c>
      <c r="E50" s="84">
        <v>4000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</row>
    <row r="51" spans="2:5" ht="12.75">
      <c r="B51" s="85">
        <v>38288</v>
      </c>
      <c r="C51" s="86" t="s">
        <v>4</v>
      </c>
      <c r="D51" s="86" t="s">
        <v>11</v>
      </c>
      <c r="E51" s="87">
        <v>53366.9797</v>
      </c>
    </row>
    <row r="52" spans="1:162" s="5" customFormat="1" ht="12.75">
      <c r="A52" s="1"/>
      <c r="B52" s="82">
        <v>38299</v>
      </c>
      <c r="C52" s="83" t="s">
        <v>4</v>
      </c>
      <c r="D52" s="83" t="s">
        <v>17</v>
      </c>
      <c r="E52" s="84">
        <v>8195.83656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</row>
    <row r="53" spans="2:5" ht="12.75">
      <c r="B53" s="85">
        <v>38299</v>
      </c>
      <c r="C53" s="86" t="s">
        <v>4</v>
      </c>
      <c r="D53" s="86" t="s">
        <v>17</v>
      </c>
      <c r="E53" s="87">
        <v>468.86949</v>
      </c>
    </row>
    <row r="54" spans="1:162" s="5" customFormat="1" ht="12.75">
      <c r="A54" s="1"/>
      <c r="B54" s="82">
        <v>38323</v>
      </c>
      <c r="C54" s="83" t="s">
        <v>4</v>
      </c>
      <c r="D54" s="83" t="s">
        <v>5</v>
      </c>
      <c r="E54" s="84">
        <v>20000.00046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2:5" ht="12.75">
      <c r="B55" s="85">
        <v>38327</v>
      </c>
      <c r="C55" s="86" t="s">
        <v>4</v>
      </c>
      <c r="D55" s="86" t="s">
        <v>8</v>
      </c>
      <c r="E55" s="87">
        <v>10000</v>
      </c>
    </row>
    <row r="56" spans="1:162" s="5" customFormat="1" ht="12.75">
      <c r="A56" s="1"/>
      <c r="B56" s="82">
        <v>38348</v>
      </c>
      <c r="C56" s="83" t="s">
        <v>4</v>
      </c>
      <c r="D56" s="83" t="s">
        <v>6</v>
      </c>
      <c r="E56" s="84">
        <v>8522.01168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</row>
    <row r="57" spans="2:5" ht="12.75">
      <c r="B57" s="85">
        <v>38348</v>
      </c>
      <c r="C57" s="86" t="s">
        <v>4</v>
      </c>
      <c r="D57" s="86" t="s">
        <v>6</v>
      </c>
      <c r="E57" s="87">
        <v>957.52941</v>
      </c>
    </row>
    <row r="58" spans="1:162" s="5" customFormat="1" ht="12.75">
      <c r="A58" s="1"/>
      <c r="B58" s="82">
        <v>38351</v>
      </c>
      <c r="C58" s="83" t="s">
        <v>4</v>
      </c>
      <c r="D58" s="83" t="s">
        <v>8</v>
      </c>
      <c r="E58" s="84">
        <v>6200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</row>
    <row r="59" spans="2:5" ht="12.75">
      <c r="B59" s="85">
        <v>38376</v>
      </c>
      <c r="C59" s="86" t="s">
        <v>4</v>
      </c>
      <c r="D59" s="86" t="s">
        <v>5</v>
      </c>
      <c r="E59" s="87">
        <v>5517.53388</v>
      </c>
    </row>
    <row r="60" spans="1:162" s="5" customFormat="1" ht="12.75">
      <c r="A60" s="1"/>
      <c r="B60" s="82">
        <v>38379</v>
      </c>
      <c r="C60" s="83" t="s">
        <v>4</v>
      </c>
      <c r="D60" s="83" t="s">
        <v>11</v>
      </c>
      <c r="E60" s="84">
        <v>63000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</row>
    <row r="61" spans="2:5" ht="12.75">
      <c r="B61" s="85">
        <v>38379</v>
      </c>
      <c r="C61" s="86" t="s">
        <v>4</v>
      </c>
      <c r="D61" s="86" t="s">
        <v>13</v>
      </c>
      <c r="E61" s="87">
        <v>30493.16856</v>
      </c>
    </row>
    <row r="62" spans="1:162" s="5" customFormat="1" ht="12.75">
      <c r="A62" s="1"/>
      <c r="B62" s="82">
        <v>38387</v>
      </c>
      <c r="C62" s="83" t="s">
        <v>4</v>
      </c>
      <c r="D62" s="83" t="s">
        <v>11</v>
      </c>
      <c r="E62" s="84">
        <v>6763.4532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2:5" ht="12.75">
      <c r="B63" s="85">
        <v>38400</v>
      </c>
      <c r="C63" s="86" t="s">
        <v>4</v>
      </c>
      <c r="D63" s="86" t="s">
        <v>8</v>
      </c>
      <c r="E63" s="87">
        <v>236643</v>
      </c>
    </row>
    <row r="64" spans="1:162" s="5" customFormat="1" ht="12.75">
      <c r="A64" s="1"/>
      <c r="B64" s="82">
        <v>38405</v>
      </c>
      <c r="C64" s="83" t="s">
        <v>4</v>
      </c>
      <c r="D64" s="83" t="s">
        <v>5</v>
      </c>
      <c r="E64" s="84">
        <v>2747.25558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2:5" ht="12.75">
      <c r="B65" s="85">
        <v>38421</v>
      </c>
      <c r="C65" s="86" t="s">
        <v>4</v>
      </c>
      <c r="D65" s="86" t="s">
        <v>6</v>
      </c>
      <c r="E65" s="87">
        <v>9137.2569</v>
      </c>
    </row>
    <row r="66" spans="1:162" s="5" customFormat="1" ht="12.75">
      <c r="A66" s="1"/>
      <c r="B66" s="82">
        <v>38421</v>
      </c>
      <c r="C66" s="83" t="s">
        <v>4</v>
      </c>
      <c r="D66" s="83" t="s">
        <v>6</v>
      </c>
      <c r="E66" s="84">
        <v>1026.65808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</row>
    <row r="67" spans="2:5" ht="12.75">
      <c r="B67" s="85">
        <v>38426</v>
      </c>
      <c r="C67" s="86" t="s">
        <v>4</v>
      </c>
      <c r="D67" s="86" t="s">
        <v>5</v>
      </c>
      <c r="E67" s="87">
        <v>5000</v>
      </c>
    </row>
    <row r="68" spans="1:162" s="5" customFormat="1" ht="12.75">
      <c r="A68" s="1"/>
      <c r="B68" s="82">
        <v>38440</v>
      </c>
      <c r="C68" s="83" t="s">
        <v>4</v>
      </c>
      <c r="D68" s="83" t="s">
        <v>11</v>
      </c>
      <c r="E68" s="84">
        <v>59497.2745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</row>
    <row r="69" spans="2:5" ht="12.75">
      <c r="B69" s="85">
        <v>38440</v>
      </c>
      <c r="C69" s="86" t="s">
        <v>4</v>
      </c>
      <c r="D69" s="86" t="s">
        <v>11</v>
      </c>
      <c r="E69" s="87">
        <v>13897.33875</v>
      </c>
    </row>
    <row r="70" spans="1:162" s="5" customFormat="1" ht="12.75">
      <c r="A70" s="1"/>
      <c r="B70" s="82">
        <v>38484</v>
      </c>
      <c r="C70" s="83" t="s">
        <v>4</v>
      </c>
      <c r="D70" s="83" t="s">
        <v>5</v>
      </c>
      <c r="E70" s="84">
        <v>2057.0069399999998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</row>
    <row r="71" spans="2:5" ht="12.75">
      <c r="B71" s="85">
        <v>38484</v>
      </c>
      <c r="C71" s="86" t="s">
        <v>4</v>
      </c>
      <c r="D71" s="86" t="s">
        <v>5</v>
      </c>
      <c r="E71" s="87">
        <v>1640.6261499999998</v>
      </c>
    </row>
    <row r="72" spans="1:162" s="5" customFormat="1" ht="12.75">
      <c r="A72" s="1"/>
      <c r="B72" s="82">
        <v>38525</v>
      </c>
      <c r="C72" s="83" t="s">
        <v>4</v>
      </c>
      <c r="D72" s="83" t="s">
        <v>5</v>
      </c>
      <c r="E72" s="84">
        <v>1831.36932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</row>
    <row r="73" spans="2:5" ht="12.75">
      <c r="B73" s="85">
        <v>38541</v>
      </c>
      <c r="C73" s="86" t="s">
        <v>4</v>
      </c>
      <c r="D73" s="86" t="s">
        <v>16</v>
      </c>
      <c r="E73" s="87">
        <v>10471.88406</v>
      </c>
    </row>
    <row r="74" spans="1:162" s="5" customFormat="1" ht="12.75">
      <c r="A74" s="1"/>
      <c r="B74" s="82">
        <v>38553</v>
      </c>
      <c r="C74" s="83" t="s">
        <v>4</v>
      </c>
      <c r="D74" s="83" t="s">
        <v>5</v>
      </c>
      <c r="E74" s="84">
        <v>1470.1694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</row>
    <row r="75" spans="2:5" ht="12.75">
      <c r="B75" s="85">
        <v>38566</v>
      </c>
      <c r="C75" s="86" t="s">
        <v>4</v>
      </c>
      <c r="D75" s="86" t="s">
        <v>18</v>
      </c>
      <c r="E75" s="87">
        <v>6102.496480000001</v>
      </c>
    </row>
    <row r="76" spans="1:162" s="5" customFormat="1" ht="12.75">
      <c r="A76" s="1"/>
      <c r="B76" s="82">
        <v>38595</v>
      </c>
      <c r="C76" s="83" t="s">
        <v>4</v>
      </c>
      <c r="D76" s="83" t="s">
        <v>5</v>
      </c>
      <c r="E76" s="84">
        <v>690.7611999999999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</row>
    <row r="77" spans="2:5" ht="12.75">
      <c r="B77" s="85">
        <v>38595</v>
      </c>
      <c r="C77" s="86" t="s">
        <v>4</v>
      </c>
      <c r="D77" s="86" t="s">
        <v>5</v>
      </c>
      <c r="E77" s="87">
        <v>5033.6161600000005</v>
      </c>
    </row>
    <row r="78" spans="1:162" s="5" customFormat="1" ht="12.75">
      <c r="A78" s="1"/>
      <c r="B78" s="82">
        <v>38597</v>
      </c>
      <c r="C78" s="83" t="s">
        <v>4</v>
      </c>
      <c r="D78" s="83" t="s">
        <v>8</v>
      </c>
      <c r="E78" s="84">
        <v>107100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</row>
    <row r="79" spans="2:5" ht="12.75">
      <c r="B79" s="85">
        <v>38597</v>
      </c>
      <c r="C79" s="86" t="s">
        <v>4</v>
      </c>
      <c r="D79" s="86" t="s">
        <v>8</v>
      </c>
      <c r="E79" s="87">
        <v>4017</v>
      </c>
    </row>
    <row r="80" spans="1:162" s="5" customFormat="1" ht="12.75">
      <c r="A80" s="1"/>
      <c r="B80" s="82">
        <v>38618</v>
      </c>
      <c r="C80" s="83" t="s">
        <v>4</v>
      </c>
      <c r="D80" s="83" t="s">
        <v>5</v>
      </c>
      <c r="E80" s="84">
        <v>30002.17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</row>
    <row r="81" spans="2:5" ht="12.75">
      <c r="B81" s="85">
        <v>38630</v>
      </c>
      <c r="C81" s="86" t="s">
        <v>4</v>
      </c>
      <c r="D81" s="86" t="s">
        <v>5</v>
      </c>
      <c r="E81" s="87">
        <v>42752.69686</v>
      </c>
    </row>
    <row r="82" spans="1:162" s="5" customFormat="1" ht="12.75">
      <c r="A82" s="1"/>
      <c r="B82" s="82">
        <v>38631</v>
      </c>
      <c r="C82" s="83" t="s">
        <v>4</v>
      </c>
      <c r="D82" s="83" t="s">
        <v>19</v>
      </c>
      <c r="E82" s="84">
        <v>100453.90992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2:5" ht="12.75">
      <c r="B83" s="85">
        <v>38631</v>
      </c>
      <c r="C83" s="86" t="s">
        <v>4</v>
      </c>
      <c r="D83" s="86" t="s">
        <v>19</v>
      </c>
      <c r="E83" s="87">
        <v>21000</v>
      </c>
    </row>
    <row r="84" spans="1:162" s="5" customFormat="1" ht="12.75">
      <c r="A84" s="1"/>
      <c r="B84" s="82">
        <v>38651</v>
      </c>
      <c r="C84" s="83" t="s">
        <v>4</v>
      </c>
      <c r="D84" s="83" t="s">
        <v>8</v>
      </c>
      <c r="E84" s="84">
        <v>13376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</row>
    <row r="85" spans="2:5" ht="12.75">
      <c r="B85" s="85">
        <v>38651</v>
      </c>
      <c r="C85" s="86" t="s">
        <v>4</v>
      </c>
      <c r="D85" s="86" t="s">
        <v>6</v>
      </c>
      <c r="E85" s="87">
        <v>14416.614720000001</v>
      </c>
    </row>
    <row r="86" spans="1:162" s="5" customFormat="1" ht="12.75">
      <c r="A86" s="1"/>
      <c r="B86" s="82">
        <v>38651</v>
      </c>
      <c r="C86" s="83" t="s">
        <v>4</v>
      </c>
      <c r="D86" s="83" t="s">
        <v>6</v>
      </c>
      <c r="E86" s="84">
        <v>1619.84435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</row>
    <row r="87" spans="2:5" ht="12.75">
      <c r="B87" s="85">
        <v>38651</v>
      </c>
      <c r="C87" s="86" t="s">
        <v>4</v>
      </c>
      <c r="D87" s="86" t="s">
        <v>5</v>
      </c>
      <c r="E87" s="87">
        <v>200000.00019999998</v>
      </c>
    </row>
    <row r="88" spans="1:162" s="5" customFormat="1" ht="12.75">
      <c r="A88" s="1"/>
      <c r="B88" s="82">
        <v>38680</v>
      </c>
      <c r="C88" s="83" t="s">
        <v>4</v>
      </c>
      <c r="D88" s="83" t="s">
        <v>16</v>
      </c>
      <c r="E88" s="84">
        <v>1996.09152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</row>
    <row r="89" spans="2:5" ht="12.75">
      <c r="B89" s="85">
        <v>38680</v>
      </c>
      <c r="C89" s="86" t="s">
        <v>4</v>
      </c>
      <c r="D89" s="86" t="s">
        <v>16</v>
      </c>
      <c r="E89" s="87">
        <v>17954.18616</v>
      </c>
    </row>
    <row r="90" spans="1:162" s="5" customFormat="1" ht="12.75">
      <c r="A90" s="1"/>
      <c r="B90" s="82">
        <v>38701</v>
      </c>
      <c r="C90" s="83" t="s">
        <v>4</v>
      </c>
      <c r="D90" s="83" t="s">
        <v>11</v>
      </c>
      <c r="E90" s="84">
        <v>55907.091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</row>
    <row r="91" spans="2:5" ht="12.75">
      <c r="B91" s="85">
        <v>38702</v>
      </c>
      <c r="C91" s="86" t="s">
        <v>4</v>
      </c>
      <c r="D91" s="86" t="s">
        <v>6</v>
      </c>
      <c r="E91" s="87">
        <v>822964.1862</v>
      </c>
    </row>
    <row r="92" spans="1:162" s="5" customFormat="1" ht="12.75">
      <c r="A92" s="1"/>
      <c r="B92" s="82">
        <v>38702</v>
      </c>
      <c r="C92" s="83" t="s">
        <v>4</v>
      </c>
      <c r="D92" s="83" t="s">
        <v>6</v>
      </c>
      <c r="E92" s="84">
        <v>205741.04465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</row>
    <row r="93" spans="2:5" ht="12.75">
      <c r="B93" s="85">
        <v>38719</v>
      </c>
      <c r="C93" s="86" t="s">
        <v>4</v>
      </c>
      <c r="D93" s="86" t="s">
        <v>5</v>
      </c>
      <c r="E93" s="87">
        <v>980.36103</v>
      </c>
    </row>
    <row r="94" spans="1:162" s="5" customFormat="1" ht="12.75">
      <c r="A94" s="1"/>
      <c r="B94" s="82">
        <v>38719</v>
      </c>
      <c r="C94" s="83" t="s">
        <v>4</v>
      </c>
      <c r="D94" s="83" t="s">
        <v>20</v>
      </c>
      <c r="E94" s="84">
        <v>7800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</row>
    <row r="95" spans="2:5" ht="12.75">
      <c r="B95" s="85">
        <v>38719</v>
      </c>
      <c r="C95" s="86" t="s">
        <v>4</v>
      </c>
      <c r="D95" s="86" t="s">
        <v>20</v>
      </c>
      <c r="E95" s="87">
        <v>1400</v>
      </c>
    </row>
    <row r="96" spans="1:162" s="5" customFormat="1" ht="12.75">
      <c r="A96" s="1"/>
      <c r="B96" s="82">
        <v>38719</v>
      </c>
      <c r="C96" s="83" t="s">
        <v>4</v>
      </c>
      <c r="D96" s="83" t="s">
        <v>5</v>
      </c>
      <c r="E96" s="84">
        <v>4813.1448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</row>
    <row r="97" spans="2:5" ht="12.75">
      <c r="B97" s="85">
        <v>38719</v>
      </c>
      <c r="C97" s="86" t="s">
        <v>4</v>
      </c>
      <c r="D97" s="86" t="s">
        <v>5</v>
      </c>
      <c r="E97" s="87">
        <v>9382.323910000001</v>
      </c>
    </row>
    <row r="98" spans="1:162" s="5" customFormat="1" ht="12.75">
      <c r="A98" s="1"/>
      <c r="B98" s="82">
        <v>38748</v>
      </c>
      <c r="C98" s="83" t="s">
        <v>4</v>
      </c>
      <c r="D98" s="83" t="s">
        <v>6</v>
      </c>
      <c r="E98" s="84">
        <v>10408.7379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</row>
    <row r="99" spans="2:5" ht="12.75">
      <c r="B99" s="85">
        <v>38748</v>
      </c>
      <c r="C99" s="86" t="s">
        <v>4</v>
      </c>
      <c r="D99" s="86" t="s">
        <v>6</v>
      </c>
      <c r="E99" s="87">
        <v>1169.5211399999998</v>
      </c>
    </row>
    <row r="100" spans="1:162" s="5" customFormat="1" ht="12.75">
      <c r="A100" s="1"/>
      <c r="B100" s="82">
        <v>38749</v>
      </c>
      <c r="C100" s="83" t="s">
        <v>4</v>
      </c>
      <c r="D100" s="83" t="s">
        <v>5</v>
      </c>
      <c r="E100" s="84">
        <v>2330.83599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</row>
    <row r="101" spans="2:5" ht="12.75">
      <c r="B101" s="85">
        <v>38749</v>
      </c>
      <c r="C101" s="86" t="s">
        <v>4</v>
      </c>
      <c r="D101" s="86" t="s">
        <v>5</v>
      </c>
      <c r="E101" s="87">
        <v>749.34714</v>
      </c>
    </row>
    <row r="102" spans="1:162" s="5" customFormat="1" ht="12.75">
      <c r="A102" s="1"/>
      <c r="B102" s="82">
        <v>38758</v>
      </c>
      <c r="C102" s="83" t="s">
        <v>4</v>
      </c>
      <c r="D102" s="83" t="s">
        <v>5</v>
      </c>
      <c r="E102" s="84">
        <v>1953.4060200000001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</row>
    <row r="103" spans="2:5" ht="12.75">
      <c r="B103" s="85">
        <v>38763</v>
      </c>
      <c r="C103" s="86" t="s">
        <v>4</v>
      </c>
      <c r="D103" s="86" t="s">
        <v>21</v>
      </c>
      <c r="E103" s="87">
        <v>51000</v>
      </c>
    </row>
    <row r="104" spans="1:162" s="5" customFormat="1" ht="12.75">
      <c r="A104" s="1"/>
      <c r="B104" s="82">
        <v>38770</v>
      </c>
      <c r="C104" s="83" t="s">
        <v>4</v>
      </c>
      <c r="D104" s="83" t="s">
        <v>11</v>
      </c>
      <c r="E104" s="84">
        <v>43000.0004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</row>
    <row r="105" spans="2:5" ht="12.75">
      <c r="B105" s="85">
        <v>38790</v>
      </c>
      <c r="C105" s="86" t="s">
        <v>4</v>
      </c>
      <c r="D105" s="86" t="s">
        <v>11</v>
      </c>
      <c r="E105" s="87">
        <v>101474.5413</v>
      </c>
    </row>
    <row r="106" spans="1:162" s="5" customFormat="1" ht="12.75">
      <c r="A106" s="1"/>
      <c r="B106" s="82">
        <v>38792</v>
      </c>
      <c r="C106" s="83" t="s">
        <v>4</v>
      </c>
      <c r="D106" s="83" t="s">
        <v>22</v>
      </c>
      <c r="E106" s="84">
        <v>7130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</row>
    <row r="107" spans="2:5" ht="12.75">
      <c r="B107" s="85">
        <v>38807</v>
      </c>
      <c r="C107" s="86" t="s">
        <v>4</v>
      </c>
      <c r="D107" s="86" t="s">
        <v>20</v>
      </c>
      <c r="E107" s="87">
        <v>9354.999890000001</v>
      </c>
    </row>
    <row r="108" spans="1:162" s="5" customFormat="1" ht="12.75">
      <c r="A108" s="1"/>
      <c r="B108" s="82">
        <v>38807</v>
      </c>
      <c r="C108" s="83" t="s">
        <v>4</v>
      </c>
      <c r="D108" s="83" t="s">
        <v>20</v>
      </c>
      <c r="E108" s="84">
        <v>1800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</row>
    <row r="109" spans="2:5" ht="12.75">
      <c r="B109" s="85">
        <v>38832</v>
      </c>
      <c r="C109" s="86" t="s">
        <v>4</v>
      </c>
      <c r="D109" s="86" t="s">
        <v>6</v>
      </c>
      <c r="E109" s="87">
        <v>1085.5493999999999</v>
      </c>
    </row>
    <row r="110" spans="1:162" s="5" customFormat="1" ht="12.75">
      <c r="A110" s="1"/>
      <c r="B110" s="82">
        <v>38832</v>
      </c>
      <c r="C110" s="83" t="s">
        <v>4</v>
      </c>
      <c r="D110" s="83" t="s">
        <v>6</v>
      </c>
      <c r="E110" s="84">
        <v>6590.83572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2:5" ht="12.75">
      <c r="B111" s="85">
        <v>38874</v>
      </c>
      <c r="C111" s="86" t="s">
        <v>4</v>
      </c>
      <c r="D111" s="86" t="s">
        <v>20</v>
      </c>
      <c r="E111" s="87">
        <v>10605</v>
      </c>
    </row>
    <row r="112" spans="1:162" s="5" customFormat="1" ht="12.75">
      <c r="A112" s="1"/>
      <c r="B112" s="82">
        <v>38875</v>
      </c>
      <c r="C112" s="83" t="s">
        <v>4</v>
      </c>
      <c r="D112" s="83" t="s">
        <v>23</v>
      </c>
      <c r="E112" s="84">
        <v>40214.96512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</row>
    <row r="113" spans="2:5" ht="12.75">
      <c r="B113" s="85">
        <v>38901</v>
      </c>
      <c r="C113" s="86" t="s">
        <v>4</v>
      </c>
      <c r="D113" s="86" t="s">
        <v>6</v>
      </c>
      <c r="E113" s="87">
        <v>7054.2869900000005</v>
      </c>
    </row>
    <row r="114" spans="1:162" s="5" customFormat="1" ht="12.75">
      <c r="A114" s="1"/>
      <c r="B114" s="82">
        <v>38901</v>
      </c>
      <c r="C114" s="83" t="s">
        <v>4</v>
      </c>
      <c r="D114" s="83" t="s">
        <v>6</v>
      </c>
      <c r="E114" s="84">
        <v>792.61652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2:5" ht="12.75">
      <c r="B115" s="85">
        <v>38901</v>
      </c>
      <c r="C115" s="86" t="s">
        <v>4</v>
      </c>
      <c r="D115" s="86" t="s">
        <v>6</v>
      </c>
      <c r="E115" s="87">
        <v>9498.375199999999</v>
      </c>
    </row>
    <row r="116" spans="1:162" s="5" customFormat="1" ht="12.75">
      <c r="A116" s="1"/>
      <c r="B116" s="82">
        <v>38901</v>
      </c>
      <c r="C116" s="83" t="s">
        <v>4</v>
      </c>
      <c r="D116" s="83" t="s">
        <v>6</v>
      </c>
      <c r="E116" s="84">
        <v>1564.4383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2:5" ht="12.75">
      <c r="B117" s="85">
        <v>38924</v>
      </c>
      <c r="C117" s="86" t="s">
        <v>4</v>
      </c>
      <c r="D117" s="86" t="s">
        <v>8</v>
      </c>
      <c r="E117" s="87">
        <v>3826.98156</v>
      </c>
    </row>
    <row r="118" spans="1:162" s="5" customFormat="1" ht="12.75">
      <c r="A118" s="1"/>
      <c r="B118" s="82">
        <v>38924</v>
      </c>
      <c r="C118" s="83" t="s">
        <v>4</v>
      </c>
      <c r="D118" s="83" t="s">
        <v>8</v>
      </c>
      <c r="E118" s="84">
        <v>2292.00342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</row>
    <row r="119" spans="2:5" ht="12.75">
      <c r="B119" s="85">
        <v>38924</v>
      </c>
      <c r="C119" s="86" t="s">
        <v>4</v>
      </c>
      <c r="D119" s="86" t="s">
        <v>8</v>
      </c>
      <c r="E119" s="87">
        <v>3021.1462</v>
      </c>
    </row>
    <row r="120" spans="1:162" s="5" customFormat="1" ht="12.75">
      <c r="A120" s="1"/>
      <c r="B120" s="82">
        <v>38924</v>
      </c>
      <c r="C120" s="83" t="s">
        <v>4</v>
      </c>
      <c r="D120" s="83" t="s">
        <v>8</v>
      </c>
      <c r="E120" s="84">
        <v>2588.8657599999997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</row>
    <row r="121" spans="2:5" ht="12.75">
      <c r="B121" s="85">
        <v>38924</v>
      </c>
      <c r="C121" s="86" t="s">
        <v>4</v>
      </c>
      <c r="D121" s="86" t="s">
        <v>8</v>
      </c>
      <c r="E121" s="87">
        <v>2745.43011</v>
      </c>
    </row>
    <row r="122" spans="1:162" s="5" customFormat="1" ht="12.75">
      <c r="A122" s="1"/>
      <c r="B122" s="82">
        <v>38924</v>
      </c>
      <c r="C122" s="83" t="s">
        <v>4</v>
      </c>
      <c r="D122" s="83" t="s">
        <v>8</v>
      </c>
      <c r="E122" s="84">
        <v>1954.02684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2:5" ht="12.75">
      <c r="B123" s="85">
        <v>38924</v>
      </c>
      <c r="C123" s="86" t="s">
        <v>4</v>
      </c>
      <c r="D123" s="86" t="s">
        <v>8</v>
      </c>
      <c r="E123" s="87">
        <v>2022.00324</v>
      </c>
    </row>
    <row r="124" spans="1:162" s="5" customFormat="1" ht="12.75">
      <c r="A124" s="1"/>
      <c r="B124" s="82">
        <v>38924</v>
      </c>
      <c r="C124" s="83" t="s">
        <v>4</v>
      </c>
      <c r="D124" s="83" t="s">
        <v>8</v>
      </c>
      <c r="E124" s="84">
        <v>2365.58644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2:5" ht="12.75">
      <c r="B125" s="85">
        <v>38924</v>
      </c>
      <c r="C125" s="86" t="s">
        <v>4</v>
      </c>
      <c r="D125" s="86" t="s">
        <v>8</v>
      </c>
      <c r="E125" s="87">
        <v>2353.0489500000003</v>
      </c>
    </row>
    <row r="126" spans="1:162" s="5" customFormat="1" ht="12.75">
      <c r="A126" s="1"/>
      <c r="B126" s="82">
        <v>38924</v>
      </c>
      <c r="C126" s="83" t="s">
        <v>4</v>
      </c>
      <c r="D126" s="83" t="s">
        <v>8</v>
      </c>
      <c r="E126" s="84">
        <v>4441.61858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</row>
    <row r="127" spans="2:5" ht="12.75">
      <c r="B127" s="85">
        <v>38924</v>
      </c>
      <c r="C127" s="86" t="s">
        <v>4</v>
      </c>
      <c r="D127" s="86" t="s">
        <v>8</v>
      </c>
      <c r="E127" s="87">
        <v>2623.04848</v>
      </c>
    </row>
    <row r="128" spans="1:162" s="5" customFormat="1" ht="12.75">
      <c r="A128" s="1"/>
      <c r="B128" s="82">
        <v>38924</v>
      </c>
      <c r="C128" s="83" t="s">
        <v>4</v>
      </c>
      <c r="D128" s="83" t="s">
        <v>8</v>
      </c>
      <c r="E128" s="84">
        <v>2008.4208600000002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</row>
    <row r="129" spans="2:5" ht="12.75">
      <c r="B129" s="85">
        <v>38924</v>
      </c>
      <c r="C129" s="86" t="s">
        <v>4</v>
      </c>
      <c r="D129" s="86" t="s">
        <v>8</v>
      </c>
      <c r="E129" s="87">
        <v>2599.24616</v>
      </c>
    </row>
    <row r="130" spans="1:162" s="5" customFormat="1" ht="12.75">
      <c r="A130" s="1"/>
      <c r="B130" s="82">
        <v>38924</v>
      </c>
      <c r="C130" s="83" t="s">
        <v>4</v>
      </c>
      <c r="D130" s="83" t="s">
        <v>8</v>
      </c>
      <c r="E130" s="84">
        <v>1648.6784499999999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</row>
    <row r="131" spans="2:5" ht="12.75">
      <c r="B131" s="85">
        <v>38924</v>
      </c>
      <c r="C131" s="86" t="s">
        <v>4</v>
      </c>
      <c r="D131" s="86" t="s">
        <v>8</v>
      </c>
      <c r="E131" s="87">
        <v>3909.40017</v>
      </c>
    </row>
    <row r="132" spans="1:162" s="5" customFormat="1" ht="12.75">
      <c r="A132" s="1"/>
      <c r="B132" s="82">
        <v>38924</v>
      </c>
      <c r="C132" s="83" t="s">
        <v>4</v>
      </c>
      <c r="D132" s="83" t="s">
        <v>8</v>
      </c>
      <c r="E132" s="84">
        <v>2908.4993999999997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</row>
    <row r="133" spans="2:5" ht="12.75">
      <c r="B133" s="85">
        <v>38924</v>
      </c>
      <c r="C133" s="86" t="s">
        <v>4</v>
      </c>
      <c r="D133" s="86" t="s">
        <v>8</v>
      </c>
      <c r="E133" s="87">
        <v>2878.44066</v>
      </c>
    </row>
    <row r="134" spans="1:162" s="5" customFormat="1" ht="12.75">
      <c r="A134" s="1"/>
      <c r="B134" s="82">
        <v>38924</v>
      </c>
      <c r="C134" s="83" t="s">
        <v>4</v>
      </c>
      <c r="D134" s="83" t="s">
        <v>8</v>
      </c>
      <c r="E134" s="84">
        <v>3021.2275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</row>
    <row r="135" spans="2:5" ht="12.75">
      <c r="B135" s="85">
        <v>38924</v>
      </c>
      <c r="C135" s="86" t="s">
        <v>4</v>
      </c>
      <c r="D135" s="86" t="s">
        <v>8</v>
      </c>
      <c r="E135" s="87">
        <v>3330.5298399999997</v>
      </c>
    </row>
    <row r="136" spans="1:162" s="5" customFormat="1" ht="12.75">
      <c r="A136" s="1"/>
      <c r="B136" s="82">
        <v>38924</v>
      </c>
      <c r="C136" s="83" t="s">
        <v>4</v>
      </c>
      <c r="D136" s="83" t="s">
        <v>8</v>
      </c>
      <c r="E136" s="84">
        <v>3602.7933599999997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</row>
    <row r="137" spans="2:5" ht="12.75">
      <c r="B137" s="85">
        <v>38924</v>
      </c>
      <c r="C137" s="86" t="s">
        <v>4</v>
      </c>
      <c r="D137" s="86" t="s">
        <v>8</v>
      </c>
      <c r="E137" s="87">
        <v>1602.7490500000001</v>
      </c>
    </row>
    <row r="138" spans="1:162" s="5" customFormat="1" ht="12.75">
      <c r="A138" s="1"/>
      <c r="B138" s="82">
        <v>38924</v>
      </c>
      <c r="C138" s="83" t="s">
        <v>4</v>
      </c>
      <c r="D138" s="83" t="s">
        <v>8</v>
      </c>
      <c r="E138" s="84">
        <v>3647.04108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</row>
    <row r="139" spans="2:5" ht="12.75">
      <c r="B139" s="85">
        <v>38924</v>
      </c>
      <c r="C139" s="86" t="s">
        <v>4</v>
      </c>
      <c r="D139" s="86" t="s">
        <v>8</v>
      </c>
      <c r="E139" s="87">
        <v>2817.4806</v>
      </c>
    </row>
    <row r="140" spans="1:162" s="5" customFormat="1" ht="12.75">
      <c r="A140" s="1"/>
      <c r="B140" s="82">
        <v>38924</v>
      </c>
      <c r="C140" s="83" t="s">
        <v>4</v>
      </c>
      <c r="D140" s="83" t="s">
        <v>8</v>
      </c>
      <c r="E140" s="84">
        <v>1869.88926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</row>
    <row r="141" spans="2:5" ht="12.75">
      <c r="B141" s="85">
        <v>38924</v>
      </c>
      <c r="C141" s="86" t="s">
        <v>4</v>
      </c>
      <c r="D141" s="86" t="s">
        <v>8</v>
      </c>
      <c r="E141" s="87">
        <v>4133.9143300000005</v>
      </c>
    </row>
    <row r="142" spans="1:162" s="5" customFormat="1" ht="12.75">
      <c r="A142" s="1"/>
      <c r="B142" s="82">
        <v>38924</v>
      </c>
      <c r="C142" s="83" t="s">
        <v>4</v>
      </c>
      <c r="D142" s="83" t="s">
        <v>8</v>
      </c>
      <c r="E142" s="84">
        <v>3586.29887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</row>
    <row r="143" spans="2:5" ht="12.75">
      <c r="B143" s="85">
        <v>38924</v>
      </c>
      <c r="C143" s="86" t="s">
        <v>4</v>
      </c>
      <c r="D143" s="86" t="s">
        <v>8</v>
      </c>
      <c r="E143" s="87">
        <v>4930.25472</v>
      </c>
    </row>
    <row r="144" spans="1:162" s="5" customFormat="1" ht="12.75">
      <c r="A144" s="1"/>
      <c r="B144" s="82">
        <v>38924</v>
      </c>
      <c r="C144" s="83" t="s">
        <v>4</v>
      </c>
      <c r="D144" s="83" t="s">
        <v>8</v>
      </c>
      <c r="E144" s="84">
        <v>6573.3979500000005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</row>
    <row r="145" spans="2:5" ht="12.75">
      <c r="B145" s="85">
        <v>38925</v>
      </c>
      <c r="C145" s="86" t="s">
        <v>4</v>
      </c>
      <c r="D145" s="86" t="s">
        <v>5</v>
      </c>
      <c r="E145" s="87">
        <v>404.69802000000004</v>
      </c>
    </row>
    <row r="146" spans="1:162" s="5" customFormat="1" ht="12.75">
      <c r="A146" s="1"/>
      <c r="B146" s="82">
        <v>38926</v>
      </c>
      <c r="C146" s="83" t="s">
        <v>4</v>
      </c>
      <c r="D146" s="83" t="s">
        <v>14</v>
      </c>
      <c r="E146" s="84">
        <v>1399.186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</row>
    <row r="147" spans="2:5" ht="12.75">
      <c r="B147" s="85">
        <v>38926</v>
      </c>
      <c r="C147" s="86" t="s">
        <v>4</v>
      </c>
      <c r="D147" s="86" t="s">
        <v>14</v>
      </c>
      <c r="E147" s="87">
        <v>13991.86</v>
      </c>
    </row>
    <row r="148" spans="1:162" s="5" customFormat="1" ht="12.75">
      <c r="A148" s="1"/>
      <c r="B148" s="82">
        <v>38939</v>
      </c>
      <c r="C148" s="83" t="s">
        <v>4</v>
      </c>
      <c r="D148" s="83" t="s">
        <v>15</v>
      </c>
      <c r="E148" s="84">
        <v>20700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</row>
    <row r="149" spans="2:5" ht="12.75">
      <c r="B149" s="85">
        <v>38947</v>
      </c>
      <c r="C149" s="86" t="s">
        <v>4</v>
      </c>
      <c r="D149" s="86" t="s">
        <v>11</v>
      </c>
      <c r="E149" s="87">
        <v>9454.634199999999</v>
      </c>
    </row>
    <row r="150" spans="1:162" s="5" customFormat="1" ht="12.75">
      <c r="A150" s="1"/>
      <c r="B150" s="82">
        <v>38960</v>
      </c>
      <c r="C150" s="83" t="s">
        <v>4</v>
      </c>
      <c r="D150" s="83" t="s">
        <v>8</v>
      </c>
      <c r="E150" s="84">
        <v>13589.9874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</row>
    <row r="151" spans="2:5" ht="12.75">
      <c r="B151" s="85">
        <v>38961</v>
      </c>
      <c r="C151" s="86" t="s">
        <v>4</v>
      </c>
      <c r="D151" s="86" t="s">
        <v>8</v>
      </c>
      <c r="E151" s="87">
        <v>4221.5563600000005</v>
      </c>
    </row>
    <row r="152" spans="1:162" s="5" customFormat="1" ht="12.75">
      <c r="A152" s="1"/>
      <c r="B152" s="82">
        <v>38966</v>
      </c>
      <c r="C152" s="83" t="s">
        <v>4</v>
      </c>
      <c r="D152" s="83" t="s">
        <v>24</v>
      </c>
      <c r="E152" s="84">
        <v>18000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</row>
    <row r="153" spans="2:5" ht="12.75">
      <c r="B153" s="85">
        <v>38968</v>
      </c>
      <c r="C153" s="86" t="s">
        <v>4</v>
      </c>
      <c r="D153" s="86" t="s">
        <v>8</v>
      </c>
      <c r="E153" s="87">
        <v>14053.15134</v>
      </c>
    </row>
    <row r="154" spans="1:162" s="5" customFormat="1" ht="12.75">
      <c r="A154" s="1"/>
      <c r="B154" s="82">
        <v>38971</v>
      </c>
      <c r="C154" s="83" t="s">
        <v>4</v>
      </c>
      <c r="D154" s="83" t="s">
        <v>25</v>
      </c>
      <c r="E154" s="84">
        <v>25200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</row>
    <row r="155" spans="2:5" ht="12.75">
      <c r="B155" s="85">
        <v>38974</v>
      </c>
      <c r="C155" s="86" t="s">
        <v>4</v>
      </c>
      <c r="D155" s="86" t="s">
        <v>26</v>
      </c>
      <c r="E155" s="87">
        <v>126900</v>
      </c>
    </row>
    <row r="156" spans="1:162" s="5" customFormat="1" ht="12.75">
      <c r="A156" s="1"/>
      <c r="B156" s="82">
        <v>38975</v>
      </c>
      <c r="C156" s="83" t="s">
        <v>4</v>
      </c>
      <c r="D156" s="83" t="s">
        <v>5</v>
      </c>
      <c r="E156" s="84">
        <v>569.21739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</row>
    <row r="157" spans="2:5" ht="12.75">
      <c r="B157" s="85">
        <v>38975</v>
      </c>
      <c r="C157" s="86" t="s">
        <v>4</v>
      </c>
      <c r="D157" s="86" t="s">
        <v>6</v>
      </c>
      <c r="E157" s="87">
        <v>88250.00057999999</v>
      </c>
    </row>
    <row r="158" spans="1:162" s="5" customFormat="1" ht="12.75">
      <c r="A158" s="1"/>
      <c r="B158" s="82">
        <v>38986</v>
      </c>
      <c r="C158" s="83" t="s">
        <v>4</v>
      </c>
      <c r="D158" s="83" t="s">
        <v>5</v>
      </c>
      <c r="E158" s="84">
        <v>1326.90076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</row>
    <row r="159" spans="2:5" ht="12.75">
      <c r="B159" s="85">
        <v>38993</v>
      </c>
      <c r="C159" s="86" t="s">
        <v>4</v>
      </c>
      <c r="D159" s="86" t="s">
        <v>27</v>
      </c>
      <c r="E159" s="87">
        <v>26649.24768</v>
      </c>
    </row>
    <row r="160" spans="1:162" s="5" customFormat="1" ht="12.75">
      <c r="A160" s="1"/>
      <c r="B160" s="82">
        <v>38996</v>
      </c>
      <c r="C160" s="83" t="s">
        <v>4</v>
      </c>
      <c r="D160" s="83" t="s">
        <v>28</v>
      </c>
      <c r="E160" s="84">
        <v>14400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</row>
    <row r="161" spans="2:5" ht="12.75">
      <c r="B161" s="85">
        <v>38996</v>
      </c>
      <c r="C161" s="86" t="s">
        <v>4</v>
      </c>
      <c r="D161" s="86" t="s">
        <v>11</v>
      </c>
      <c r="E161" s="87">
        <v>5542.135740000001</v>
      </c>
    </row>
    <row r="162" spans="1:162" s="5" customFormat="1" ht="12.75">
      <c r="A162" s="1"/>
      <c r="B162" s="82">
        <v>39000</v>
      </c>
      <c r="C162" s="83" t="s">
        <v>4</v>
      </c>
      <c r="D162" s="83" t="s">
        <v>5</v>
      </c>
      <c r="E162" s="84">
        <v>4414.290440000001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</row>
    <row r="163" spans="2:5" ht="12.75">
      <c r="B163" s="85">
        <v>39029</v>
      </c>
      <c r="C163" s="86" t="s">
        <v>4</v>
      </c>
      <c r="D163" s="86" t="s">
        <v>5</v>
      </c>
      <c r="E163" s="87">
        <v>73608.1087</v>
      </c>
    </row>
    <row r="164" spans="1:162" s="5" customFormat="1" ht="12.75">
      <c r="A164" s="1"/>
      <c r="B164" s="82">
        <v>39043</v>
      </c>
      <c r="C164" s="83" t="s">
        <v>4</v>
      </c>
      <c r="D164" s="83" t="s">
        <v>29</v>
      </c>
      <c r="E164" s="84">
        <v>7583.90875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</row>
    <row r="165" spans="2:5" ht="12.75">
      <c r="B165" s="85">
        <v>39048</v>
      </c>
      <c r="C165" s="86" t="s">
        <v>4</v>
      </c>
      <c r="D165" s="86" t="s">
        <v>5</v>
      </c>
      <c r="E165" s="87">
        <v>17298.71454</v>
      </c>
    </row>
    <row r="166" spans="1:162" s="5" customFormat="1" ht="12.75">
      <c r="A166" s="1"/>
      <c r="B166" s="82">
        <v>39050</v>
      </c>
      <c r="C166" s="83" t="s">
        <v>4</v>
      </c>
      <c r="D166" s="83" t="s">
        <v>19</v>
      </c>
      <c r="E166" s="84">
        <v>73463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</row>
    <row r="167" spans="2:5" ht="12.75">
      <c r="B167" s="85">
        <v>39065</v>
      </c>
      <c r="C167" s="86" t="s">
        <v>4</v>
      </c>
      <c r="D167" s="86" t="s">
        <v>8</v>
      </c>
      <c r="E167" s="87">
        <v>6411.01797</v>
      </c>
    </row>
    <row r="168" spans="1:162" s="5" customFormat="1" ht="12.75">
      <c r="A168" s="1"/>
      <c r="B168" s="82">
        <v>39079</v>
      </c>
      <c r="C168" s="83" t="s">
        <v>4</v>
      </c>
      <c r="D168" s="83" t="s">
        <v>6</v>
      </c>
      <c r="E168" s="84">
        <v>75298.3925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</row>
    <row r="169" spans="2:5" ht="12.75">
      <c r="B169" s="85">
        <v>39079</v>
      </c>
      <c r="C169" s="86" t="s">
        <v>4</v>
      </c>
      <c r="D169" s="86" t="s">
        <v>6</v>
      </c>
      <c r="E169" s="87">
        <v>11251.48392</v>
      </c>
    </row>
    <row r="170" spans="1:162" s="5" customFormat="1" ht="12.75">
      <c r="A170" s="1"/>
      <c r="B170" s="82">
        <v>39085</v>
      </c>
      <c r="C170" s="83" t="s">
        <v>4</v>
      </c>
      <c r="D170" s="83" t="s">
        <v>5</v>
      </c>
      <c r="E170" s="84">
        <v>7784.729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</row>
    <row r="171" spans="2:5" ht="12.75">
      <c r="B171" s="85">
        <v>39087</v>
      </c>
      <c r="C171" s="86" t="s">
        <v>4</v>
      </c>
      <c r="D171" s="86" t="s">
        <v>5</v>
      </c>
      <c r="E171" s="87">
        <v>462.38709</v>
      </c>
    </row>
    <row r="172" spans="1:162" s="5" customFormat="1" ht="12.75">
      <c r="A172" s="1"/>
      <c r="B172" s="82">
        <v>39105</v>
      </c>
      <c r="C172" s="83" t="s">
        <v>4</v>
      </c>
      <c r="D172" s="83" t="s">
        <v>5</v>
      </c>
      <c r="E172" s="84">
        <v>18906.01587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</row>
    <row r="173" spans="2:5" ht="12.75">
      <c r="B173" s="85">
        <v>39127</v>
      </c>
      <c r="C173" s="86" t="s">
        <v>4</v>
      </c>
      <c r="D173" s="86" t="s">
        <v>5</v>
      </c>
      <c r="E173" s="87">
        <v>11707.65648</v>
      </c>
    </row>
    <row r="174" spans="1:162" s="5" customFormat="1" ht="12.75">
      <c r="A174" s="1"/>
      <c r="B174" s="82">
        <v>39142</v>
      </c>
      <c r="C174" s="83" t="s">
        <v>4</v>
      </c>
      <c r="D174" s="83" t="s">
        <v>30</v>
      </c>
      <c r="E174" s="84">
        <v>60000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</row>
    <row r="175" spans="2:5" ht="12.75">
      <c r="B175" s="85">
        <v>39146</v>
      </c>
      <c r="C175" s="86" t="s">
        <v>4</v>
      </c>
      <c r="D175" s="86" t="s">
        <v>6</v>
      </c>
      <c r="E175" s="87">
        <v>8223.93378</v>
      </c>
    </row>
    <row r="176" spans="1:162" s="5" customFormat="1" ht="12.75">
      <c r="A176" s="1"/>
      <c r="B176" s="82">
        <v>39147</v>
      </c>
      <c r="C176" s="83" t="s">
        <v>4</v>
      </c>
      <c r="D176" s="83" t="s">
        <v>8</v>
      </c>
      <c r="E176" s="84">
        <v>30700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</row>
    <row r="177" spans="2:5" ht="12.75">
      <c r="B177" s="85">
        <v>39157</v>
      </c>
      <c r="C177" s="86" t="s">
        <v>4</v>
      </c>
      <c r="D177" s="86" t="s">
        <v>6</v>
      </c>
      <c r="E177" s="87">
        <v>28291.42722</v>
      </c>
    </row>
    <row r="178" spans="1:162" s="5" customFormat="1" ht="12.75">
      <c r="A178" s="1"/>
      <c r="B178" s="82">
        <v>39157</v>
      </c>
      <c r="C178" s="83" t="s">
        <v>4</v>
      </c>
      <c r="D178" s="83" t="s">
        <v>6</v>
      </c>
      <c r="E178" s="84">
        <v>3937.27373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</row>
    <row r="179" spans="2:5" ht="12.75">
      <c r="B179" s="85">
        <v>39157</v>
      </c>
      <c r="C179" s="86" t="s">
        <v>4</v>
      </c>
      <c r="D179" s="86" t="s">
        <v>6</v>
      </c>
      <c r="E179" s="87">
        <v>6435.69738</v>
      </c>
    </row>
    <row r="180" spans="1:162" s="5" customFormat="1" ht="12.75">
      <c r="A180" s="1"/>
      <c r="B180" s="82">
        <v>39157</v>
      </c>
      <c r="C180" s="83" t="s">
        <v>4</v>
      </c>
      <c r="D180" s="83" t="s">
        <v>6</v>
      </c>
      <c r="E180" s="84">
        <v>723.11208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</row>
    <row r="181" spans="2:5" ht="12.75">
      <c r="B181" s="85">
        <v>39164</v>
      </c>
      <c r="C181" s="86" t="s">
        <v>4</v>
      </c>
      <c r="D181" s="86" t="s">
        <v>6</v>
      </c>
      <c r="E181" s="87">
        <v>65000.00088</v>
      </c>
    </row>
    <row r="182" spans="1:162" s="5" customFormat="1" ht="12.75">
      <c r="A182" s="1"/>
      <c r="B182" s="82">
        <v>39164</v>
      </c>
      <c r="C182" s="83" t="s">
        <v>4</v>
      </c>
      <c r="D182" s="83" t="s">
        <v>22</v>
      </c>
      <c r="E182" s="84">
        <v>2424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</row>
    <row r="183" spans="2:5" ht="12.75">
      <c r="B183" s="85">
        <v>39168</v>
      </c>
      <c r="C183" s="86" t="s">
        <v>4</v>
      </c>
      <c r="D183" s="86" t="s">
        <v>8</v>
      </c>
      <c r="E183" s="87">
        <v>5190.54387</v>
      </c>
    </row>
    <row r="184" spans="1:162" s="5" customFormat="1" ht="12.75">
      <c r="A184" s="1"/>
      <c r="B184" s="82">
        <v>39168</v>
      </c>
      <c r="C184" s="83" t="s">
        <v>4</v>
      </c>
      <c r="D184" s="83" t="s">
        <v>8</v>
      </c>
      <c r="E184" s="84">
        <v>14569.76832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</row>
    <row r="185" spans="2:5" ht="12.75">
      <c r="B185" s="85">
        <v>39176</v>
      </c>
      <c r="C185" s="86" t="s">
        <v>31</v>
      </c>
      <c r="D185" s="86" t="s">
        <v>8</v>
      </c>
      <c r="E185" s="87">
        <v>37921.17623</v>
      </c>
    </row>
    <row r="186" spans="1:162" s="5" customFormat="1" ht="12.75">
      <c r="A186" s="1"/>
      <c r="B186" s="82">
        <v>39192</v>
      </c>
      <c r="C186" s="83" t="s">
        <v>4</v>
      </c>
      <c r="D186" s="83" t="s">
        <v>6</v>
      </c>
      <c r="E186" s="84">
        <v>8662.6302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</row>
    <row r="187" spans="2:5" ht="12.75">
      <c r="B187" s="85">
        <v>39192</v>
      </c>
      <c r="C187" s="86" t="s">
        <v>4</v>
      </c>
      <c r="D187" s="86" t="s">
        <v>6</v>
      </c>
      <c r="E187" s="87">
        <v>973.32924</v>
      </c>
    </row>
    <row r="188" spans="1:162" s="5" customFormat="1" ht="12.75">
      <c r="A188" s="1"/>
      <c r="B188" s="82">
        <v>39192</v>
      </c>
      <c r="C188" s="83" t="s">
        <v>4</v>
      </c>
      <c r="D188" s="83" t="s">
        <v>29</v>
      </c>
      <c r="E188" s="84">
        <v>100200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</row>
    <row r="189" spans="2:5" ht="12.75">
      <c r="B189" s="85">
        <v>39227</v>
      </c>
      <c r="C189" s="86" t="s">
        <v>4</v>
      </c>
      <c r="D189" s="86" t="s">
        <v>6</v>
      </c>
      <c r="E189" s="87">
        <v>9612.98325</v>
      </c>
    </row>
    <row r="190" spans="1:162" s="5" customFormat="1" ht="12.75">
      <c r="A190" s="1"/>
      <c r="B190" s="82">
        <v>39230</v>
      </c>
      <c r="C190" s="83" t="s">
        <v>4</v>
      </c>
      <c r="D190" s="83" t="s">
        <v>29</v>
      </c>
      <c r="E190" s="84">
        <v>99600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</row>
    <row r="191" spans="2:5" ht="12.75">
      <c r="B191" s="85">
        <v>39233</v>
      </c>
      <c r="C191" s="86" t="s">
        <v>4</v>
      </c>
      <c r="D191" s="86" t="s">
        <v>6</v>
      </c>
      <c r="E191" s="87">
        <v>22958.58388</v>
      </c>
    </row>
    <row r="192" spans="1:162" s="5" customFormat="1" ht="12.75">
      <c r="A192" s="1"/>
      <c r="B192" s="82">
        <v>39233</v>
      </c>
      <c r="C192" s="83" t="s">
        <v>4</v>
      </c>
      <c r="D192" s="83" t="s">
        <v>6</v>
      </c>
      <c r="E192" s="84">
        <v>2579.61616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</row>
    <row r="193" spans="2:5" ht="12.75">
      <c r="B193" s="85">
        <v>39252</v>
      </c>
      <c r="C193" s="86" t="s">
        <v>4</v>
      </c>
      <c r="D193" s="86" t="s">
        <v>8</v>
      </c>
      <c r="E193" s="87">
        <v>5425.82875</v>
      </c>
    </row>
    <row r="194" spans="1:162" s="5" customFormat="1" ht="12.75">
      <c r="A194" s="1"/>
      <c r="B194" s="82">
        <v>39252</v>
      </c>
      <c r="C194" s="83" t="s">
        <v>4</v>
      </c>
      <c r="D194" s="83" t="s">
        <v>8</v>
      </c>
      <c r="E194" s="84">
        <v>6000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</row>
    <row r="195" spans="2:5" ht="12.75">
      <c r="B195" s="85">
        <v>39261</v>
      </c>
      <c r="C195" s="86" t="s">
        <v>4</v>
      </c>
      <c r="D195" s="86" t="s">
        <v>32</v>
      </c>
      <c r="E195" s="87">
        <v>10627.2</v>
      </c>
    </row>
    <row r="196" spans="1:162" s="5" customFormat="1" ht="12.75">
      <c r="A196" s="1"/>
      <c r="B196" s="82">
        <v>39286</v>
      </c>
      <c r="C196" s="83" t="s">
        <v>31</v>
      </c>
      <c r="D196" s="83" t="s">
        <v>5</v>
      </c>
      <c r="E196" s="84">
        <v>17289.82953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</row>
    <row r="197" spans="2:5" ht="12.75">
      <c r="B197" s="85">
        <v>39293</v>
      </c>
      <c r="C197" s="86" t="s">
        <v>4</v>
      </c>
      <c r="D197" s="86" t="s">
        <v>33</v>
      </c>
      <c r="E197" s="87">
        <v>21906.21528</v>
      </c>
    </row>
    <row r="198" spans="1:162" s="5" customFormat="1" ht="12.75">
      <c r="A198" s="1"/>
      <c r="B198" s="82">
        <v>39293</v>
      </c>
      <c r="C198" s="83" t="s">
        <v>4</v>
      </c>
      <c r="D198" s="83" t="s">
        <v>33</v>
      </c>
      <c r="E198" s="84">
        <v>4923.10624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</row>
    <row r="199" spans="2:5" ht="12.75">
      <c r="B199" s="85">
        <v>39300</v>
      </c>
      <c r="C199" s="86" t="s">
        <v>31</v>
      </c>
      <c r="D199" s="86" t="s">
        <v>8</v>
      </c>
      <c r="E199" s="87">
        <v>74124.61039</v>
      </c>
    </row>
    <row r="200" spans="1:162" s="5" customFormat="1" ht="12.75">
      <c r="A200" s="1"/>
      <c r="B200" s="82">
        <v>39301</v>
      </c>
      <c r="C200" s="83" t="s">
        <v>4</v>
      </c>
      <c r="D200" s="83" t="s">
        <v>29</v>
      </c>
      <c r="E200" s="84">
        <v>40000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</row>
    <row r="201" spans="2:5" ht="12.75">
      <c r="B201" s="85">
        <v>39302</v>
      </c>
      <c r="C201" s="86" t="s">
        <v>4</v>
      </c>
      <c r="D201" s="86" t="s">
        <v>6</v>
      </c>
      <c r="E201" s="87">
        <v>20266.5535</v>
      </c>
    </row>
    <row r="202" spans="1:162" s="5" customFormat="1" ht="12.75">
      <c r="A202" s="1"/>
      <c r="B202" s="82">
        <v>39302</v>
      </c>
      <c r="C202" s="83" t="s">
        <v>4</v>
      </c>
      <c r="D202" s="83" t="s">
        <v>6</v>
      </c>
      <c r="E202" s="84">
        <v>2277.13864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</row>
    <row r="203" spans="2:5" ht="12.75">
      <c r="B203" s="85">
        <v>39314</v>
      </c>
      <c r="C203" s="86" t="s">
        <v>4</v>
      </c>
      <c r="D203" s="86" t="s">
        <v>6</v>
      </c>
      <c r="E203" s="87">
        <v>24983.43528</v>
      </c>
    </row>
    <row r="204" spans="1:162" s="5" customFormat="1" ht="12.75">
      <c r="A204" s="1"/>
      <c r="B204" s="82">
        <v>39336</v>
      </c>
      <c r="C204" s="83" t="s">
        <v>31</v>
      </c>
      <c r="D204" s="83" t="s">
        <v>8</v>
      </c>
      <c r="E204" s="84">
        <v>23000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</row>
    <row r="205" spans="2:5" ht="12.75">
      <c r="B205" s="85">
        <v>39338</v>
      </c>
      <c r="C205" s="86" t="s">
        <v>4</v>
      </c>
      <c r="D205" s="86" t="s">
        <v>6</v>
      </c>
      <c r="E205" s="87">
        <v>45570.07558</v>
      </c>
    </row>
    <row r="206" spans="1:162" s="5" customFormat="1" ht="12.75">
      <c r="A206" s="1"/>
      <c r="B206" s="82">
        <v>39338</v>
      </c>
      <c r="C206" s="83" t="s">
        <v>4</v>
      </c>
      <c r="D206" s="83" t="s">
        <v>6</v>
      </c>
      <c r="E206" s="84">
        <v>5063.34176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</row>
    <row r="207" spans="2:5" ht="12.75">
      <c r="B207" s="85">
        <v>39339</v>
      </c>
      <c r="C207" s="86" t="s">
        <v>31</v>
      </c>
      <c r="D207" s="86" t="s">
        <v>5</v>
      </c>
      <c r="E207" s="87">
        <v>9000</v>
      </c>
    </row>
    <row r="208" spans="1:162" s="5" customFormat="1" ht="12.75">
      <c r="A208" s="1"/>
      <c r="B208" s="82">
        <v>39339</v>
      </c>
      <c r="C208" s="83" t="s">
        <v>31</v>
      </c>
      <c r="D208" s="83" t="s">
        <v>5</v>
      </c>
      <c r="E208" s="84">
        <v>5500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</row>
    <row r="209" spans="2:5" ht="12.75">
      <c r="B209" s="85">
        <v>39350</v>
      </c>
      <c r="C209" s="86" t="s">
        <v>31</v>
      </c>
      <c r="D209" s="86" t="s">
        <v>34</v>
      </c>
      <c r="E209" s="87">
        <v>19261.7661</v>
      </c>
    </row>
    <row r="210" spans="1:162" s="5" customFormat="1" ht="12.75">
      <c r="A210" s="1"/>
      <c r="B210" s="82">
        <v>39350</v>
      </c>
      <c r="C210" s="83" t="s">
        <v>4</v>
      </c>
      <c r="D210" s="83" t="s">
        <v>33</v>
      </c>
      <c r="E210" s="84">
        <v>34912.72286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</row>
    <row r="211" spans="2:5" ht="12.75">
      <c r="B211" s="85">
        <v>39357</v>
      </c>
      <c r="C211" s="86" t="s">
        <v>4</v>
      </c>
      <c r="D211" s="86" t="s">
        <v>6</v>
      </c>
      <c r="E211" s="87">
        <v>86440.47552</v>
      </c>
    </row>
    <row r="212" spans="1:162" s="5" customFormat="1" ht="12.75">
      <c r="A212" s="1"/>
      <c r="B212" s="82">
        <v>39366</v>
      </c>
      <c r="C212" s="83" t="s">
        <v>31</v>
      </c>
      <c r="D212" s="83" t="s">
        <v>8</v>
      </c>
      <c r="E212" s="84">
        <v>157966.43234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</row>
    <row r="213" spans="2:5" ht="12.75">
      <c r="B213" s="85">
        <v>39374</v>
      </c>
      <c r="C213" s="86" t="s">
        <v>31</v>
      </c>
      <c r="D213" s="86" t="s">
        <v>29</v>
      </c>
      <c r="E213" s="87">
        <v>10906.43858</v>
      </c>
    </row>
    <row r="214" spans="1:162" s="5" customFormat="1" ht="12.75">
      <c r="A214" s="1"/>
      <c r="B214" s="82">
        <v>39379</v>
      </c>
      <c r="C214" s="83" t="s">
        <v>4</v>
      </c>
      <c r="D214" s="83" t="s">
        <v>6</v>
      </c>
      <c r="E214" s="84">
        <v>10287.4869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</row>
    <row r="215" spans="2:5" ht="12.75">
      <c r="B215" s="85">
        <v>39379</v>
      </c>
      <c r="C215" s="86" t="s">
        <v>4</v>
      </c>
      <c r="D215" s="86" t="s">
        <v>6</v>
      </c>
      <c r="E215" s="87">
        <v>2571.87172</v>
      </c>
    </row>
    <row r="216" spans="1:162" s="5" customFormat="1" ht="12.75">
      <c r="A216" s="1"/>
      <c r="B216" s="82">
        <v>39385</v>
      </c>
      <c r="C216" s="83" t="s">
        <v>4</v>
      </c>
      <c r="D216" s="83" t="s">
        <v>6</v>
      </c>
      <c r="E216" s="84">
        <v>15661.0675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</row>
    <row r="217" spans="2:5" ht="12.75">
      <c r="B217" s="85">
        <v>39385</v>
      </c>
      <c r="C217" s="86" t="s">
        <v>4</v>
      </c>
      <c r="D217" s="86" t="s">
        <v>6</v>
      </c>
      <c r="E217" s="87">
        <v>2135.60011</v>
      </c>
    </row>
    <row r="218" spans="1:162" s="5" customFormat="1" ht="12.75">
      <c r="A218" s="1"/>
      <c r="B218" s="82">
        <v>39427</v>
      </c>
      <c r="C218" s="83" t="s">
        <v>31</v>
      </c>
      <c r="D218" s="83" t="s">
        <v>8</v>
      </c>
      <c r="E218" s="84">
        <v>13745.20714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</row>
    <row r="219" spans="2:5" ht="12.75">
      <c r="B219" s="85">
        <v>39427</v>
      </c>
      <c r="C219" s="86" t="s">
        <v>31</v>
      </c>
      <c r="D219" s="86" t="s">
        <v>8</v>
      </c>
      <c r="E219" s="87">
        <v>93666.54885</v>
      </c>
    </row>
    <row r="220" spans="1:162" s="5" customFormat="1" ht="12.75">
      <c r="A220" s="1"/>
      <c r="B220" s="82">
        <v>39428</v>
      </c>
      <c r="C220" s="83" t="s">
        <v>31</v>
      </c>
      <c r="D220" s="83" t="s">
        <v>29</v>
      </c>
      <c r="E220" s="84">
        <v>5595.332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</row>
    <row r="221" spans="2:5" ht="12.75">
      <c r="B221" s="85">
        <v>39435</v>
      </c>
      <c r="C221" s="86" t="s">
        <v>31</v>
      </c>
      <c r="D221" s="86" t="s">
        <v>8</v>
      </c>
      <c r="E221" s="87">
        <v>41743.57229</v>
      </c>
    </row>
    <row r="222" spans="1:162" s="5" customFormat="1" ht="12.75">
      <c r="A222" s="1"/>
      <c r="B222" s="82">
        <v>39437</v>
      </c>
      <c r="C222" s="83" t="s">
        <v>31</v>
      </c>
      <c r="D222" s="83" t="s">
        <v>6</v>
      </c>
      <c r="E222" s="84">
        <v>23208.7336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</row>
    <row r="223" spans="2:5" ht="12.75">
      <c r="B223" s="85">
        <v>39437</v>
      </c>
      <c r="C223" s="86" t="s">
        <v>31</v>
      </c>
      <c r="D223" s="86" t="s">
        <v>6</v>
      </c>
      <c r="E223" s="87">
        <v>18190.5196</v>
      </c>
    </row>
    <row r="224" spans="1:162" s="5" customFormat="1" ht="12.75">
      <c r="A224" s="1"/>
      <c r="B224" s="82">
        <v>39437</v>
      </c>
      <c r="C224" s="83" t="s">
        <v>31</v>
      </c>
      <c r="D224" s="83" t="s">
        <v>6</v>
      </c>
      <c r="E224" s="84">
        <v>17810.281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</row>
    <row r="225" spans="2:5" ht="12.75">
      <c r="B225" s="85">
        <v>39437</v>
      </c>
      <c r="C225" s="86" t="s">
        <v>31</v>
      </c>
      <c r="D225" s="86" t="s">
        <v>6</v>
      </c>
      <c r="E225" s="87">
        <v>17454.7426</v>
      </c>
    </row>
    <row r="226" spans="1:162" s="5" customFormat="1" ht="12.75">
      <c r="A226" s="1"/>
      <c r="B226" s="82">
        <v>39437</v>
      </c>
      <c r="C226" s="83" t="s">
        <v>31</v>
      </c>
      <c r="D226" s="83" t="s">
        <v>6</v>
      </c>
      <c r="E226" s="84">
        <v>12751.941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</row>
    <row r="227" spans="2:5" ht="12.75">
      <c r="B227" s="85">
        <v>39442</v>
      </c>
      <c r="C227" s="86" t="s">
        <v>31</v>
      </c>
      <c r="D227" s="86" t="s">
        <v>29</v>
      </c>
      <c r="E227" s="87">
        <v>4236.00201</v>
      </c>
    </row>
    <row r="228" spans="1:162" s="5" customFormat="1" ht="12.75">
      <c r="A228" s="1"/>
      <c r="B228" s="82">
        <v>39443</v>
      </c>
      <c r="C228" s="83" t="s">
        <v>4</v>
      </c>
      <c r="D228" s="83" t="s">
        <v>33</v>
      </c>
      <c r="E228" s="84">
        <v>20302.56609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</row>
    <row r="229" spans="2:5" ht="12.75">
      <c r="B229" s="85">
        <v>39444</v>
      </c>
      <c r="C229" s="86" t="s">
        <v>31</v>
      </c>
      <c r="D229" s="86" t="s">
        <v>34</v>
      </c>
      <c r="E229" s="87">
        <v>48397.76807</v>
      </c>
    </row>
    <row r="230" spans="1:162" s="5" customFormat="1" ht="12.75">
      <c r="A230" s="1"/>
      <c r="B230" s="82">
        <v>39465</v>
      </c>
      <c r="C230" s="83" t="s">
        <v>4</v>
      </c>
      <c r="D230" s="83" t="s">
        <v>6</v>
      </c>
      <c r="E230" s="84">
        <v>2599.74704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</row>
    <row r="231" spans="2:5" ht="12.75">
      <c r="B231" s="85">
        <v>39465</v>
      </c>
      <c r="C231" s="86" t="s">
        <v>4</v>
      </c>
      <c r="D231" s="86" t="s">
        <v>6</v>
      </c>
      <c r="E231" s="87">
        <v>23397.72375</v>
      </c>
    </row>
    <row r="232" spans="1:162" s="5" customFormat="1" ht="12.75">
      <c r="A232" s="1"/>
      <c r="B232" s="82">
        <v>39470</v>
      </c>
      <c r="C232" s="83" t="s">
        <v>4</v>
      </c>
      <c r="D232" s="83" t="s">
        <v>6</v>
      </c>
      <c r="E232" s="84">
        <v>12480.798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</row>
    <row r="233" spans="2:5" ht="12.75">
      <c r="B233" s="85">
        <v>39476</v>
      </c>
      <c r="C233" s="86" t="s">
        <v>4</v>
      </c>
      <c r="D233" s="86" t="s">
        <v>6</v>
      </c>
      <c r="E233" s="87">
        <v>87866.71836</v>
      </c>
    </row>
    <row r="234" spans="1:162" s="5" customFormat="1" ht="12.75">
      <c r="A234" s="1"/>
      <c r="B234" s="82">
        <v>39477</v>
      </c>
      <c r="C234" s="83" t="s">
        <v>4</v>
      </c>
      <c r="D234" s="83" t="s">
        <v>8</v>
      </c>
      <c r="E234" s="84">
        <v>1697.24625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</row>
    <row r="235" spans="2:5" ht="12.75">
      <c r="B235" s="85">
        <v>39491</v>
      </c>
      <c r="C235" s="86" t="s">
        <v>31</v>
      </c>
      <c r="D235" s="86" t="s">
        <v>8</v>
      </c>
      <c r="E235" s="87">
        <v>4562.59844</v>
      </c>
    </row>
    <row r="236" spans="1:162" s="5" customFormat="1" ht="12.75">
      <c r="A236" s="1"/>
      <c r="B236" s="82">
        <v>39491</v>
      </c>
      <c r="C236" s="83" t="s">
        <v>31</v>
      </c>
      <c r="D236" s="83" t="s">
        <v>8</v>
      </c>
      <c r="E236" s="84">
        <v>18276.7626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</row>
    <row r="237" spans="2:5" ht="12.75">
      <c r="B237" s="85">
        <v>39496</v>
      </c>
      <c r="C237" s="86" t="s">
        <v>31</v>
      </c>
      <c r="D237" s="86" t="s">
        <v>29</v>
      </c>
      <c r="E237" s="87">
        <v>10000</v>
      </c>
    </row>
    <row r="238" spans="1:162" s="5" customFormat="1" ht="12.75">
      <c r="A238" s="1"/>
      <c r="B238" s="82">
        <v>39498</v>
      </c>
      <c r="C238" s="83" t="s">
        <v>31</v>
      </c>
      <c r="D238" s="83" t="s">
        <v>29</v>
      </c>
      <c r="E238" s="84">
        <v>10267.12315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</row>
    <row r="239" spans="2:5" ht="12.75">
      <c r="B239" s="85">
        <v>39498</v>
      </c>
      <c r="C239" s="86" t="s">
        <v>31</v>
      </c>
      <c r="D239" s="86" t="s">
        <v>29</v>
      </c>
      <c r="E239" s="87">
        <v>18693.53</v>
      </c>
    </row>
    <row r="240" spans="1:162" s="5" customFormat="1" ht="12.75">
      <c r="A240" s="1"/>
      <c r="B240" s="82">
        <v>39499</v>
      </c>
      <c r="C240" s="83" t="s">
        <v>31</v>
      </c>
      <c r="D240" s="83" t="s">
        <v>8</v>
      </c>
      <c r="E240" s="84">
        <v>150000.00015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</row>
    <row r="241" spans="2:5" ht="12.75">
      <c r="B241" s="85">
        <v>39507</v>
      </c>
      <c r="C241" s="86" t="s">
        <v>4</v>
      </c>
      <c r="D241" s="86" t="s">
        <v>6</v>
      </c>
      <c r="E241" s="87">
        <v>21326.22471</v>
      </c>
    </row>
    <row r="242" spans="1:162" s="5" customFormat="1" ht="12.75">
      <c r="A242" s="1"/>
      <c r="B242" s="82">
        <v>39507</v>
      </c>
      <c r="C242" s="83" t="s">
        <v>4</v>
      </c>
      <c r="D242" s="83" t="s">
        <v>6</v>
      </c>
      <c r="E242" s="84">
        <v>101759.7624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</row>
    <row r="243" spans="2:5" ht="12.75">
      <c r="B243" s="85">
        <v>39511</v>
      </c>
      <c r="C243" s="86" t="s">
        <v>31</v>
      </c>
      <c r="D243" s="86" t="s">
        <v>29</v>
      </c>
      <c r="E243" s="87">
        <v>25598.91723</v>
      </c>
    </row>
    <row r="244" spans="1:162" s="5" customFormat="1" ht="12.75">
      <c r="A244" s="1"/>
      <c r="B244" s="82">
        <v>39513</v>
      </c>
      <c r="C244" s="83" t="s">
        <v>31</v>
      </c>
      <c r="D244" s="83" t="s">
        <v>8</v>
      </c>
      <c r="E244" s="84">
        <v>469865.13878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</row>
    <row r="245" spans="2:5" ht="12.75">
      <c r="B245" s="85">
        <v>39514</v>
      </c>
      <c r="C245" s="86" t="s">
        <v>31</v>
      </c>
      <c r="D245" s="86" t="s">
        <v>8</v>
      </c>
      <c r="E245" s="87">
        <v>69184.51874</v>
      </c>
    </row>
    <row r="246" spans="1:162" s="5" customFormat="1" ht="12.75">
      <c r="A246" s="1"/>
      <c r="B246" s="82">
        <v>39527</v>
      </c>
      <c r="C246" s="83" t="s">
        <v>31</v>
      </c>
      <c r="D246" s="83" t="s">
        <v>35</v>
      </c>
      <c r="E246" s="84">
        <v>13002.97201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</row>
    <row r="247" spans="2:5" ht="12.75">
      <c r="B247" s="85">
        <v>39527</v>
      </c>
      <c r="C247" s="86" t="s">
        <v>31</v>
      </c>
      <c r="D247" s="86" t="s">
        <v>35</v>
      </c>
      <c r="E247" s="87">
        <v>247056.46814</v>
      </c>
    </row>
    <row r="248" spans="1:162" s="5" customFormat="1" ht="12.75">
      <c r="A248" s="1"/>
      <c r="B248" s="82">
        <v>39534</v>
      </c>
      <c r="C248" s="83" t="s">
        <v>4</v>
      </c>
      <c r="D248" s="83" t="s">
        <v>5</v>
      </c>
      <c r="E248" s="84">
        <v>10000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</row>
    <row r="249" spans="2:5" ht="12.75">
      <c r="B249" s="85">
        <v>39534</v>
      </c>
      <c r="C249" s="86" t="s">
        <v>4</v>
      </c>
      <c r="D249" s="86" t="s">
        <v>6</v>
      </c>
      <c r="E249" s="87">
        <v>14133.03318</v>
      </c>
    </row>
    <row r="250" spans="1:162" s="5" customFormat="1" ht="12.75">
      <c r="A250" s="1"/>
      <c r="B250" s="82">
        <v>39548</v>
      </c>
      <c r="C250" s="83" t="s">
        <v>4</v>
      </c>
      <c r="D250" s="83" t="s">
        <v>6</v>
      </c>
      <c r="E250" s="84">
        <v>13559.13765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</row>
    <row r="251" spans="2:5" ht="12.75">
      <c r="B251" s="85">
        <v>39548</v>
      </c>
      <c r="C251" s="86" t="s">
        <v>31</v>
      </c>
      <c r="D251" s="86" t="s">
        <v>8</v>
      </c>
      <c r="E251" s="87">
        <v>7880.2124</v>
      </c>
    </row>
    <row r="252" spans="1:162" s="5" customFormat="1" ht="12.75">
      <c r="A252" s="1"/>
      <c r="B252" s="82">
        <v>39552</v>
      </c>
      <c r="C252" s="83" t="s">
        <v>4</v>
      </c>
      <c r="D252" s="83" t="s">
        <v>5</v>
      </c>
      <c r="E252" s="84">
        <v>2462.80741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</row>
    <row r="253" spans="2:5" ht="12.75">
      <c r="B253" s="85">
        <v>39553</v>
      </c>
      <c r="C253" s="86" t="s">
        <v>31</v>
      </c>
      <c r="D253" s="86" t="s">
        <v>8</v>
      </c>
      <c r="E253" s="87">
        <v>13273.48549</v>
      </c>
    </row>
    <row r="254" spans="1:162" s="5" customFormat="1" ht="12.75">
      <c r="A254" s="1"/>
      <c r="B254" s="82">
        <v>39553</v>
      </c>
      <c r="C254" s="83" t="s">
        <v>31</v>
      </c>
      <c r="D254" s="83" t="s">
        <v>8</v>
      </c>
      <c r="E254" s="84">
        <v>46179.6521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</row>
    <row r="255" spans="2:5" ht="12.75">
      <c r="B255" s="85">
        <v>39563</v>
      </c>
      <c r="C255" s="86" t="s">
        <v>31</v>
      </c>
      <c r="D255" s="86" t="s">
        <v>6</v>
      </c>
      <c r="E255" s="87">
        <v>27000</v>
      </c>
    </row>
    <row r="256" spans="1:162" s="5" customFormat="1" ht="12.75">
      <c r="A256" s="1"/>
      <c r="B256" s="82">
        <v>39580</v>
      </c>
      <c r="C256" s="83" t="s">
        <v>31</v>
      </c>
      <c r="D256" s="83" t="s">
        <v>8</v>
      </c>
      <c r="E256" s="84">
        <v>18110.25328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</row>
    <row r="257" spans="2:5" ht="12.75">
      <c r="B257" s="85">
        <v>39582</v>
      </c>
      <c r="C257" s="86" t="s">
        <v>31</v>
      </c>
      <c r="D257" s="86" t="s">
        <v>29</v>
      </c>
      <c r="E257" s="87">
        <v>10661.42124</v>
      </c>
    </row>
    <row r="258" spans="1:162" s="5" customFormat="1" ht="12.75">
      <c r="A258" s="1"/>
      <c r="B258" s="82">
        <v>39582</v>
      </c>
      <c r="C258" s="83" t="s">
        <v>31</v>
      </c>
      <c r="D258" s="83" t="s">
        <v>29</v>
      </c>
      <c r="E258" s="84">
        <v>1184.60236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</row>
    <row r="259" spans="2:5" ht="12.75">
      <c r="B259" s="85">
        <v>39582</v>
      </c>
      <c r="C259" s="86" t="s">
        <v>31</v>
      </c>
      <c r="D259" s="86" t="s">
        <v>29</v>
      </c>
      <c r="E259" s="87">
        <v>1184.60236</v>
      </c>
    </row>
    <row r="260" spans="1:162" s="5" customFormat="1" ht="12.75">
      <c r="A260" s="1"/>
      <c r="B260" s="82">
        <v>39591</v>
      </c>
      <c r="C260" s="83" t="s">
        <v>31</v>
      </c>
      <c r="D260" s="83" t="s">
        <v>8</v>
      </c>
      <c r="E260" s="84">
        <v>222897.91458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</row>
    <row r="261" spans="2:5" ht="12.75">
      <c r="B261" s="85">
        <v>39591</v>
      </c>
      <c r="C261" s="86" t="s">
        <v>31</v>
      </c>
      <c r="D261" s="86" t="s">
        <v>8</v>
      </c>
      <c r="E261" s="87">
        <v>27529.01873</v>
      </c>
    </row>
    <row r="262" spans="1:162" s="5" customFormat="1" ht="12.75">
      <c r="A262" s="1"/>
      <c r="B262" s="82">
        <v>39594</v>
      </c>
      <c r="C262" s="83" t="s">
        <v>31</v>
      </c>
      <c r="D262" s="83" t="s">
        <v>6</v>
      </c>
      <c r="E262" s="84">
        <v>10245.72033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</row>
    <row r="263" spans="2:5" ht="12.75">
      <c r="B263" s="85">
        <v>39603</v>
      </c>
      <c r="C263" s="86" t="s">
        <v>4</v>
      </c>
      <c r="D263" s="86" t="s">
        <v>36</v>
      </c>
      <c r="E263" s="87">
        <v>101922.5061</v>
      </c>
    </row>
    <row r="264" spans="1:162" s="5" customFormat="1" ht="12.75">
      <c r="A264" s="1"/>
      <c r="B264" s="82">
        <v>39612</v>
      </c>
      <c r="C264" s="83" t="s">
        <v>4</v>
      </c>
      <c r="D264" s="83" t="s">
        <v>6</v>
      </c>
      <c r="E264" s="84">
        <v>2948.58436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</row>
    <row r="265" spans="2:5" ht="12.75">
      <c r="B265" s="85">
        <v>39612</v>
      </c>
      <c r="C265" s="86" t="s">
        <v>4</v>
      </c>
      <c r="D265" s="86" t="s">
        <v>6</v>
      </c>
      <c r="E265" s="87">
        <v>26537.25925</v>
      </c>
    </row>
    <row r="266" spans="1:162" s="5" customFormat="1" ht="12.75">
      <c r="A266" s="1"/>
      <c r="B266" s="82">
        <v>39617</v>
      </c>
      <c r="C266" s="83" t="s">
        <v>31</v>
      </c>
      <c r="D266" s="83" t="s">
        <v>8</v>
      </c>
      <c r="E266" s="84">
        <v>179870.19276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</row>
    <row r="267" spans="2:5" ht="12.75">
      <c r="B267" s="85">
        <v>39618</v>
      </c>
      <c r="C267" s="86" t="s">
        <v>31</v>
      </c>
      <c r="D267" s="86" t="s">
        <v>34</v>
      </c>
      <c r="E267" s="87">
        <v>46000</v>
      </c>
    </row>
    <row r="268" spans="1:162" s="5" customFormat="1" ht="12.75">
      <c r="A268" s="1"/>
      <c r="B268" s="82">
        <v>39631</v>
      </c>
      <c r="C268" s="83" t="s">
        <v>31</v>
      </c>
      <c r="D268" s="83" t="s">
        <v>6</v>
      </c>
      <c r="E268" s="84">
        <v>288000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</row>
    <row r="269" spans="2:5" ht="12.75">
      <c r="B269" s="85">
        <v>39633</v>
      </c>
      <c r="C269" s="86" t="s">
        <v>31</v>
      </c>
      <c r="D269" s="86" t="s">
        <v>34</v>
      </c>
      <c r="E269" s="87">
        <v>81000</v>
      </c>
    </row>
    <row r="270" spans="1:162" s="5" customFormat="1" ht="12.75">
      <c r="A270" s="1"/>
      <c r="B270" s="82">
        <v>39646</v>
      </c>
      <c r="C270" s="83" t="s">
        <v>31</v>
      </c>
      <c r="D270" s="83" t="s">
        <v>37</v>
      </c>
      <c r="E270" s="84">
        <v>4301.90039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</row>
    <row r="271" spans="2:5" ht="12.75">
      <c r="B271" s="85">
        <v>39646</v>
      </c>
      <c r="C271" s="86" t="s">
        <v>31</v>
      </c>
      <c r="D271" s="86" t="s">
        <v>37</v>
      </c>
      <c r="E271" s="87">
        <v>26425.96025</v>
      </c>
    </row>
    <row r="272" spans="1:162" s="5" customFormat="1" ht="12.75">
      <c r="A272" s="1"/>
      <c r="B272" s="82">
        <v>39647</v>
      </c>
      <c r="C272" s="83" t="s">
        <v>31</v>
      </c>
      <c r="D272" s="83" t="s">
        <v>6</v>
      </c>
      <c r="E272" s="84">
        <v>10216.1402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</row>
    <row r="273" spans="2:5" ht="12.75">
      <c r="B273" s="85">
        <v>39647</v>
      </c>
      <c r="C273" s="86" t="s">
        <v>31</v>
      </c>
      <c r="D273" s="86" t="s">
        <v>6</v>
      </c>
      <c r="E273" s="87">
        <v>4614.42684</v>
      </c>
    </row>
    <row r="274" spans="1:162" s="5" customFormat="1" ht="12.75">
      <c r="A274" s="1"/>
      <c r="B274" s="82">
        <v>39647</v>
      </c>
      <c r="C274" s="83" t="s">
        <v>31</v>
      </c>
      <c r="D274" s="83" t="s">
        <v>6</v>
      </c>
      <c r="E274" s="84">
        <v>5000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</row>
    <row r="275" spans="2:5" ht="12.75">
      <c r="B275" s="85">
        <v>39652</v>
      </c>
      <c r="C275" s="86" t="s">
        <v>31</v>
      </c>
      <c r="D275" s="86" t="s">
        <v>8</v>
      </c>
      <c r="E275" s="87">
        <v>30469.13708</v>
      </c>
    </row>
    <row r="276" spans="1:162" s="5" customFormat="1" ht="12.75">
      <c r="A276" s="1"/>
      <c r="B276" s="82">
        <v>39652</v>
      </c>
      <c r="C276" s="83" t="s">
        <v>31</v>
      </c>
      <c r="D276" s="83" t="s">
        <v>8</v>
      </c>
      <c r="E276" s="84">
        <v>54531.19304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</row>
    <row r="277" spans="2:5" ht="12.75">
      <c r="B277" s="85">
        <v>39653</v>
      </c>
      <c r="C277" s="86" t="s">
        <v>31</v>
      </c>
      <c r="D277" s="86" t="s">
        <v>8</v>
      </c>
      <c r="E277" s="87">
        <v>20076.17068</v>
      </c>
    </row>
    <row r="278" spans="1:162" s="5" customFormat="1" ht="12.75">
      <c r="A278" s="1"/>
      <c r="B278" s="82">
        <v>39653</v>
      </c>
      <c r="C278" s="83" t="s">
        <v>31</v>
      </c>
      <c r="D278" s="83" t="s">
        <v>8</v>
      </c>
      <c r="E278" s="84">
        <v>30085.7028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</row>
    <row r="279" spans="2:5" ht="12.75">
      <c r="B279" s="85">
        <v>39653</v>
      </c>
      <c r="C279" s="86" t="s">
        <v>31</v>
      </c>
      <c r="D279" s="86" t="s">
        <v>38</v>
      </c>
      <c r="E279" s="87">
        <v>200000</v>
      </c>
    </row>
    <row r="280" spans="1:162" s="5" customFormat="1" ht="12.75">
      <c r="A280" s="1"/>
      <c r="B280" s="82">
        <v>39653</v>
      </c>
      <c r="C280" s="83" t="s">
        <v>31</v>
      </c>
      <c r="D280" s="83" t="s">
        <v>38</v>
      </c>
      <c r="E280" s="84">
        <v>20890.31699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</row>
    <row r="281" spans="2:5" ht="12.75">
      <c r="B281" s="85">
        <v>39654</v>
      </c>
      <c r="C281" s="86" t="s">
        <v>31</v>
      </c>
      <c r="D281" s="86" t="s">
        <v>34</v>
      </c>
      <c r="E281" s="87">
        <v>42000</v>
      </c>
    </row>
    <row r="282" spans="1:162" s="5" customFormat="1" ht="12.75">
      <c r="A282" s="1"/>
      <c r="B282" s="82">
        <v>39661</v>
      </c>
      <c r="C282" s="83" t="s">
        <v>4</v>
      </c>
      <c r="D282" s="83" t="s">
        <v>6</v>
      </c>
      <c r="E282" s="84">
        <v>22733.9475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</row>
    <row r="283" spans="2:5" ht="12.75">
      <c r="B283" s="85">
        <v>39661</v>
      </c>
      <c r="C283" s="86" t="s">
        <v>4</v>
      </c>
      <c r="D283" s="86" t="s">
        <v>6</v>
      </c>
      <c r="E283" s="87">
        <v>30943.32475</v>
      </c>
    </row>
    <row r="284" spans="1:162" s="5" customFormat="1" ht="12.75">
      <c r="A284" s="1"/>
      <c r="B284" s="82">
        <v>39664</v>
      </c>
      <c r="C284" s="83" t="s">
        <v>4</v>
      </c>
      <c r="D284" s="83" t="s">
        <v>6</v>
      </c>
      <c r="E284" s="84">
        <v>4558.17308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</row>
    <row r="285" spans="2:5" ht="12.75">
      <c r="B285" s="85">
        <v>39664</v>
      </c>
      <c r="C285" s="86" t="s">
        <v>4</v>
      </c>
      <c r="D285" s="86" t="s">
        <v>6</v>
      </c>
      <c r="E285" s="87">
        <v>41023.55778</v>
      </c>
    </row>
    <row r="286" spans="1:162" s="5" customFormat="1" ht="12.75">
      <c r="A286" s="1"/>
      <c r="B286" s="82">
        <v>39672</v>
      </c>
      <c r="C286" s="83" t="s">
        <v>4</v>
      </c>
      <c r="D286" s="83" t="s">
        <v>39</v>
      </c>
      <c r="E286" s="84">
        <v>1549.34055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</row>
    <row r="287" spans="2:5" ht="12.75">
      <c r="B287" s="85">
        <v>39672</v>
      </c>
      <c r="C287" s="86" t="s">
        <v>4</v>
      </c>
      <c r="D287" s="86" t="s">
        <v>6</v>
      </c>
      <c r="E287" s="87">
        <v>35786.2547</v>
      </c>
    </row>
    <row r="288" spans="1:162" s="5" customFormat="1" ht="12.75">
      <c r="A288" s="1"/>
      <c r="B288" s="82">
        <v>39672</v>
      </c>
      <c r="C288" s="83" t="s">
        <v>4</v>
      </c>
      <c r="D288" s="83" t="s">
        <v>6</v>
      </c>
      <c r="E288" s="84">
        <v>3976.25052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</row>
    <row r="289" spans="2:5" ht="12.75">
      <c r="B289" s="85">
        <v>39673</v>
      </c>
      <c r="C289" s="86" t="s">
        <v>31</v>
      </c>
      <c r="D289" s="86" t="s">
        <v>34</v>
      </c>
      <c r="E289" s="87">
        <v>80000</v>
      </c>
    </row>
    <row r="290" spans="1:162" s="5" customFormat="1" ht="12.75">
      <c r="A290" s="1"/>
      <c r="B290" s="82">
        <v>39678</v>
      </c>
      <c r="C290" s="83" t="s">
        <v>31</v>
      </c>
      <c r="D290" s="83" t="s">
        <v>38</v>
      </c>
      <c r="E290" s="84">
        <v>200000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</row>
    <row r="291" spans="2:5" ht="12.75">
      <c r="B291" s="85">
        <v>39679</v>
      </c>
      <c r="C291" s="86" t="s">
        <v>4</v>
      </c>
      <c r="D291" s="86" t="s">
        <v>6</v>
      </c>
      <c r="E291" s="87">
        <v>2033.02494</v>
      </c>
    </row>
    <row r="292" spans="1:162" s="5" customFormat="1" ht="12.75">
      <c r="A292" s="1"/>
      <c r="B292" s="82">
        <v>39679</v>
      </c>
      <c r="C292" s="83" t="s">
        <v>4</v>
      </c>
      <c r="D292" s="83" t="s">
        <v>6</v>
      </c>
      <c r="E292" s="84">
        <v>18297.2244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</row>
    <row r="293" spans="2:5" ht="12.75">
      <c r="B293" s="85">
        <v>39681</v>
      </c>
      <c r="C293" s="86" t="s">
        <v>31</v>
      </c>
      <c r="D293" s="86" t="s">
        <v>8</v>
      </c>
      <c r="E293" s="87">
        <v>9291.36452</v>
      </c>
    </row>
    <row r="294" spans="1:162" s="5" customFormat="1" ht="12.75">
      <c r="A294" s="1"/>
      <c r="B294" s="82">
        <v>39682</v>
      </c>
      <c r="C294" s="83" t="s">
        <v>31</v>
      </c>
      <c r="D294" s="83" t="s">
        <v>8</v>
      </c>
      <c r="E294" s="84">
        <v>100000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</row>
    <row r="295" spans="2:5" ht="12.75">
      <c r="B295" s="85">
        <v>39682</v>
      </c>
      <c r="C295" s="86" t="s">
        <v>31</v>
      </c>
      <c r="D295" s="86" t="s">
        <v>8</v>
      </c>
      <c r="E295" s="87">
        <v>100000</v>
      </c>
    </row>
    <row r="296" spans="1:162" s="5" customFormat="1" ht="12.75">
      <c r="A296" s="1"/>
      <c r="B296" s="82">
        <v>39685</v>
      </c>
      <c r="C296" s="83" t="s">
        <v>31</v>
      </c>
      <c r="D296" s="83" t="s">
        <v>6</v>
      </c>
      <c r="E296" s="84">
        <v>36750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</row>
    <row r="297" spans="2:5" ht="12.75">
      <c r="B297" s="85">
        <v>39688</v>
      </c>
      <c r="C297" s="86" t="s">
        <v>31</v>
      </c>
      <c r="D297" s="86" t="s">
        <v>8</v>
      </c>
      <c r="E297" s="87">
        <v>29397.74763</v>
      </c>
    </row>
    <row r="298" spans="1:162" s="5" customFormat="1" ht="12.75">
      <c r="A298" s="1"/>
      <c r="B298" s="82">
        <v>39696</v>
      </c>
      <c r="C298" s="83" t="s">
        <v>31</v>
      </c>
      <c r="D298" s="83" t="s">
        <v>8</v>
      </c>
      <c r="E298" s="84">
        <v>50000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</row>
    <row r="299" spans="2:5" ht="12.75">
      <c r="B299" s="85">
        <v>39703</v>
      </c>
      <c r="C299" s="86" t="s">
        <v>4</v>
      </c>
      <c r="D299" s="86" t="s">
        <v>6</v>
      </c>
      <c r="E299" s="87">
        <v>2313.66373</v>
      </c>
    </row>
    <row r="300" spans="1:162" s="5" customFormat="1" ht="12.75">
      <c r="A300" s="1"/>
      <c r="B300" s="82">
        <v>39703</v>
      </c>
      <c r="C300" s="83" t="s">
        <v>4</v>
      </c>
      <c r="D300" s="83" t="s">
        <v>6</v>
      </c>
      <c r="E300" s="84">
        <v>17344.19256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</row>
    <row r="301" spans="2:5" ht="12.75">
      <c r="B301" s="85">
        <v>39714</v>
      </c>
      <c r="C301" s="86" t="s">
        <v>31</v>
      </c>
      <c r="D301" s="86" t="s">
        <v>6</v>
      </c>
      <c r="E301" s="87">
        <v>21200</v>
      </c>
    </row>
    <row r="302" spans="1:162" s="5" customFormat="1" ht="12.75">
      <c r="A302" s="1"/>
      <c r="B302" s="82">
        <v>39724</v>
      </c>
      <c r="C302" s="83" t="s">
        <v>31</v>
      </c>
      <c r="D302" s="83" t="s">
        <v>38</v>
      </c>
      <c r="E302" s="84">
        <v>30228.04731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</row>
    <row r="303" spans="2:5" ht="12.75">
      <c r="B303" s="85">
        <v>39749</v>
      </c>
      <c r="C303" s="86" t="s">
        <v>31</v>
      </c>
      <c r="D303" s="86" t="s">
        <v>6</v>
      </c>
      <c r="E303" s="87">
        <v>27000</v>
      </c>
    </row>
    <row r="304" spans="1:162" s="5" customFormat="1" ht="12.75">
      <c r="A304" s="1"/>
      <c r="B304" s="82">
        <v>39762</v>
      </c>
      <c r="C304" s="83" t="s">
        <v>31</v>
      </c>
      <c r="D304" s="83" t="s">
        <v>8</v>
      </c>
      <c r="E304" s="84">
        <v>250000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</row>
    <row r="305" spans="2:5" ht="12.75">
      <c r="B305" s="85">
        <v>39762</v>
      </c>
      <c r="C305" s="86" t="s">
        <v>31</v>
      </c>
      <c r="D305" s="86" t="s">
        <v>8</v>
      </c>
      <c r="E305" s="87">
        <v>150000</v>
      </c>
    </row>
    <row r="306" spans="1:162" s="5" customFormat="1" ht="12.75">
      <c r="A306" s="1"/>
      <c r="B306" s="82">
        <v>39762</v>
      </c>
      <c r="C306" s="83" t="s">
        <v>31</v>
      </c>
      <c r="D306" s="83" t="s">
        <v>8</v>
      </c>
      <c r="E306" s="84">
        <v>100000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</row>
    <row r="307" spans="2:5" ht="12.75">
      <c r="B307" s="85">
        <v>39765</v>
      </c>
      <c r="C307" s="86" t="s">
        <v>31</v>
      </c>
      <c r="D307" s="86" t="s">
        <v>38</v>
      </c>
      <c r="E307" s="87">
        <v>15863.77519</v>
      </c>
    </row>
    <row r="308" spans="1:162" s="5" customFormat="1" ht="12.75">
      <c r="A308" s="1"/>
      <c r="B308" s="82">
        <v>39765</v>
      </c>
      <c r="C308" s="83" t="s">
        <v>4</v>
      </c>
      <c r="D308" s="83" t="s">
        <v>6</v>
      </c>
      <c r="E308" s="84">
        <v>17330.49836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</row>
    <row r="309" spans="2:5" ht="12.75">
      <c r="B309" s="85">
        <v>39792</v>
      </c>
      <c r="C309" s="86" t="s">
        <v>31</v>
      </c>
      <c r="D309" s="86" t="s">
        <v>34</v>
      </c>
      <c r="E309" s="87">
        <v>46000</v>
      </c>
    </row>
    <row r="310" spans="1:162" s="5" customFormat="1" ht="12.75">
      <c r="A310" s="1"/>
      <c r="B310" s="82">
        <v>39793</v>
      </c>
      <c r="C310" s="83" t="s">
        <v>4</v>
      </c>
      <c r="D310" s="83" t="s">
        <v>6</v>
      </c>
      <c r="E310" s="84">
        <v>10055.81496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</row>
    <row r="311" spans="2:5" ht="12.75">
      <c r="B311" s="85">
        <v>39794</v>
      </c>
      <c r="C311" s="86" t="s">
        <v>31</v>
      </c>
      <c r="D311" s="86" t="s">
        <v>8</v>
      </c>
      <c r="E311" s="87">
        <v>150000</v>
      </c>
    </row>
    <row r="312" spans="1:162" s="5" customFormat="1" ht="12.75">
      <c r="A312" s="1"/>
      <c r="B312" s="82">
        <v>39799</v>
      </c>
      <c r="C312" s="83" t="s">
        <v>31</v>
      </c>
      <c r="D312" s="83" t="s">
        <v>6</v>
      </c>
      <c r="E312" s="84">
        <v>47200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</row>
    <row r="313" spans="2:5" ht="12.75">
      <c r="B313" s="85">
        <v>39800</v>
      </c>
      <c r="C313" s="86" t="s">
        <v>31</v>
      </c>
      <c r="D313" s="86" t="s">
        <v>8</v>
      </c>
      <c r="E313" s="87">
        <v>70011.18873</v>
      </c>
    </row>
    <row r="314" spans="1:162" s="5" customFormat="1" ht="12.75">
      <c r="A314" s="1"/>
      <c r="B314" s="82">
        <v>39801</v>
      </c>
      <c r="C314" s="83" t="s">
        <v>4</v>
      </c>
      <c r="D314" s="83" t="s">
        <v>34</v>
      </c>
      <c r="E314" s="84">
        <v>200100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</row>
    <row r="315" spans="2:5" ht="12.75">
      <c r="B315" s="85">
        <v>39829</v>
      </c>
      <c r="C315" s="86" t="s">
        <v>31</v>
      </c>
      <c r="D315" s="86" t="s">
        <v>6</v>
      </c>
      <c r="E315" s="87">
        <v>17259.32444</v>
      </c>
    </row>
    <row r="316" spans="1:162" s="5" customFormat="1" ht="12.75">
      <c r="A316" s="1"/>
      <c r="B316" s="82">
        <v>39832</v>
      </c>
      <c r="C316" s="83" t="s">
        <v>4</v>
      </c>
      <c r="D316" s="83" t="s">
        <v>6</v>
      </c>
      <c r="E316" s="84">
        <v>39078.89505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</row>
    <row r="317" spans="2:5" ht="12.75">
      <c r="B317" s="85">
        <v>39832</v>
      </c>
      <c r="C317" s="86" t="s">
        <v>4</v>
      </c>
      <c r="D317" s="86" t="s">
        <v>6</v>
      </c>
      <c r="E317" s="87">
        <v>4342.09944</v>
      </c>
    </row>
    <row r="318" spans="1:162" s="5" customFormat="1" ht="12.75">
      <c r="A318" s="1"/>
      <c r="B318" s="82">
        <v>39834</v>
      </c>
      <c r="C318" s="83" t="s">
        <v>31</v>
      </c>
      <c r="D318" s="83" t="s">
        <v>8</v>
      </c>
      <c r="E318" s="84">
        <v>16534.04805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</row>
    <row r="319" spans="2:5" ht="12.75">
      <c r="B319" s="85">
        <v>39834</v>
      </c>
      <c r="C319" s="86" t="s">
        <v>31</v>
      </c>
      <c r="D319" s="86" t="s">
        <v>8</v>
      </c>
      <c r="E319" s="87">
        <v>10354.07819</v>
      </c>
    </row>
    <row r="320" spans="1:162" s="5" customFormat="1" ht="12.75">
      <c r="A320" s="1"/>
      <c r="B320" s="82">
        <v>39834</v>
      </c>
      <c r="C320" s="83" t="s">
        <v>31</v>
      </c>
      <c r="D320" s="83" t="s">
        <v>8</v>
      </c>
      <c r="E320" s="84">
        <v>60060.60971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</row>
    <row r="321" spans="2:5" ht="12.75">
      <c r="B321" s="85">
        <v>39834</v>
      </c>
      <c r="C321" s="86" t="s">
        <v>31</v>
      </c>
      <c r="D321" s="86" t="s">
        <v>8</v>
      </c>
      <c r="E321" s="87">
        <v>10549.91103</v>
      </c>
    </row>
    <row r="322" spans="1:162" s="5" customFormat="1" ht="12.75">
      <c r="A322" s="1"/>
      <c r="B322" s="82">
        <v>39835</v>
      </c>
      <c r="C322" s="83" t="s">
        <v>31</v>
      </c>
      <c r="D322" s="83" t="s">
        <v>8</v>
      </c>
      <c r="E322" s="84">
        <v>40000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</row>
    <row r="323" spans="2:5" ht="12.75">
      <c r="B323" s="85">
        <v>39857</v>
      </c>
      <c r="C323" s="86" t="s">
        <v>31</v>
      </c>
      <c r="D323" s="86" t="s">
        <v>8</v>
      </c>
      <c r="E323" s="87">
        <v>7676.2948</v>
      </c>
    </row>
    <row r="324" spans="1:162" s="5" customFormat="1" ht="12.75">
      <c r="A324" s="1"/>
      <c r="B324" s="82">
        <v>39857</v>
      </c>
      <c r="C324" s="83" t="s">
        <v>31</v>
      </c>
      <c r="D324" s="83" t="s">
        <v>8</v>
      </c>
      <c r="E324" s="84">
        <v>107679.86888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</row>
    <row r="325" spans="2:5" ht="12.75">
      <c r="B325" s="85">
        <v>39884</v>
      </c>
      <c r="C325" s="86" t="s">
        <v>31</v>
      </c>
      <c r="D325" s="86" t="s">
        <v>34</v>
      </c>
      <c r="E325" s="87">
        <v>23500</v>
      </c>
    </row>
    <row r="326" spans="1:162" s="5" customFormat="1" ht="12.75">
      <c r="A326" s="1"/>
      <c r="B326" s="82">
        <v>39891</v>
      </c>
      <c r="C326" s="83" t="s">
        <v>31</v>
      </c>
      <c r="D326" s="83" t="s">
        <v>40</v>
      </c>
      <c r="E326" s="84">
        <v>8447.02488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</row>
    <row r="327" spans="2:5" ht="12.75">
      <c r="B327" s="85">
        <v>39891</v>
      </c>
      <c r="C327" s="86" t="s">
        <v>41</v>
      </c>
      <c r="D327" s="86" t="s">
        <v>38</v>
      </c>
      <c r="E327" s="87">
        <v>6849.05</v>
      </c>
    </row>
    <row r="328" spans="1:162" s="5" customFormat="1" ht="12.75">
      <c r="A328" s="1"/>
      <c r="B328" s="82">
        <v>39895</v>
      </c>
      <c r="C328" s="83" t="s">
        <v>4</v>
      </c>
      <c r="D328" s="83" t="s">
        <v>6</v>
      </c>
      <c r="E328" s="84">
        <v>24693.57936</v>
      </c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</row>
    <row r="329" spans="2:5" ht="12.75">
      <c r="B329" s="85">
        <v>39895</v>
      </c>
      <c r="C329" s="86" t="s">
        <v>31</v>
      </c>
      <c r="D329" s="86" t="s">
        <v>8</v>
      </c>
      <c r="E329" s="87">
        <v>7952.95003</v>
      </c>
    </row>
    <row r="330" spans="1:162" s="5" customFormat="1" ht="12.75">
      <c r="A330" s="1"/>
      <c r="B330" s="82">
        <v>39895</v>
      </c>
      <c r="C330" s="83" t="s">
        <v>31</v>
      </c>
      <c r="D330" s="83" t="s">
        <v>8</v>
      </c>
      <c r="E330" s="84">
        <v>27405.26761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</row>
    <row r="331" spans="2:5" ht="12.75">
      <c r="B331" s="85">
        <v>39895</v>
      </c>
      <c r="C331" s="86" t="s">
        <v>31</v>
      </c>
      <c r="D331" s="86" t="s">
        <v>8</v>
      </c>
      <c r="E331" s="87">
        <v>12741.57377</v>
      </c>
    </row>
    <row r="332" spans="1:162" s="5" customFormat="1" ht="12.75">
      <c r="A332" s="1"/>
      <c r="B332" s="82">
        <v>39895</v>
      </c>
      <c r="C332" s="83" t="s">
        <v>31</v>
      </c>
      <c r="D332" s="83" t="s">
        <v>8</v>
      </c>
      <c r="E332" s="84">
        <v>9697.69095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</row>
    <row r="333" spans="2:5" ht="12.75">
      <c r="B333" s="85">
        <v>39895</v>
      </c>
      <c r="C333" s="86" t="s">
        <v>31</v>
      </c>
      <c r="D333" s="86" t="s">
        <v>8</v>
      </c>
      <c r="E333" s="87">
        <v>14246.6416</v>
      </c>
    </row>
    <row r="334" spans="1:162" s="5" customFormat="1" ht="12.75">
      <c r="A334" s="1"/>
      <c r="B334" s="82">
        <v>39895</v>
      </c>
      <c r="C334" s="83" t="s">
        <v>31</v>
      </c>
      <c r="D334" s="83" t="s">
        <v>8</v>
      </c>
      <c r="E334" s="84">
        <v>5585.34331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</row>
    <row r="335" spans="2:5" ht="12.75">
      <c r="B335" s="85">
        <v>39895</v>
      </c>
      <c r="C335" s="86" t="s">
        <v>31</v>
      </c>
      <c r="D335" s="86" t="s">
        <v>8</v>
      </c>
      <c r="E335" s="87">
        <v>21331.1301</v>
      </c>
    </row>
    <row r="336" spans="1:162" s="5" customFormat="1" ht="12.75">
      <c r="A336" s="1"/>
      <c r="B336" s="82">
        <v>39895</v>
      </c>
      <c r="C336" s="83" t="s">
        <v>31</v>
      </c>
      <c r="D336" s="83" t="s">
        <v>8</v>
      </c>
      <c r="E336" s="84">
        <v>42210.12972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</row>
    <row r="337" spans="2:5" ht="12.75">
      <c r="B337" s="85">
        <v>39897</v>
      </c>
      <c r="C337" s="86" t="s">
        <v>41</v>
      </c>
      <c r="D337" s="86" t="s">
        <v>11</v>
      </c>
      <c r="E337" s="87">
        <v>15849.1308</v>
      </c>
    </row>
    <row r="338" spans="1:162" s="5" customFormat="1" ht="12.75">
      <c r="A338" s="1"/>
      <c r="B338" s="82">
        <v>39898</v>
      </c>
      <c r="C338" s="83" t="s">
        <v>4</v>
      </c>
      <c r="D338" s="83" t="s">
        <v>6</v>
      </c>
      <c r="E338" s="84">
        <v>16162.899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</row>
    <row r="339" spans="2:5" ht="12.75">
      <c r="B339" s="85">
        <v>39898</v>
      </c>
      <c r="C339" s="86" t="s">
        <v>4</v>
      </c>
      <c r="D339" s="86" t="s">
        <v>6</v>
      </c>
      <c r="E339" s="87">
        <v>47529.19975</v>
      </c>
    </row>
    <row r="340" spans="1:162" s="5" customFormat="1" ht="12.75">
      <c r="A340" s="1"/>
      <c r="B340" s="82">
        <v>39911</v>
      </c>
      <c r="C340" s="83" t="s">
        <v>31</v>
      </c>
      <c r="D340" s="83" t="s">
        <v>39</v>
      </c>
      <c r="E340" s="84">
        <v>22999.92564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</row>
    <row r="341" spans="2:5" ht="12.75">
      <c r="B341" s="85">
        <v>39923</v>
      </c>
      <c r="C341" s="86" t="s">
        <v>31</v>
      </c>
      <c r="D341" s="86" t="s">
        <v>8</v>
      </c>
      <c r="E341" s="87">
        <v>9991.12107</v>
      </c>
    </row>
    <row r="342" spans="1:162" s="5" customFormat="1" ht="12.75">
      <c r="A342" s="1"/>
      <c r="B342" s="82">
        <v>39923</v>
      </c>
      <c r="C342" s="83" t="s">
        <v>31</v>
      </c>
      <c r="D342" s="83" t="s">
        <v>8</v>
      </c>
      <c r="E342" s="84">
        <v>6786.38838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</row>
    <row r="343" spans="2:5" ht="12.75">
      <c r="B343" s="85">
        <v>39923</v>
      </c>
      <c r="C343" s="86" t="s">
        <v>31</v>
      </c>
      <c r="D343" s="86" t="s">
        <v>8</v>
      </c>
      <c r="E343" s="87">
        <v>8719.38491</v>
      </c>
    </row>
    <row r="344" spans="1:162" s="5" customFormat="1" ht="12.75">
      <c r="A344" s="1"/>
      <c r="B344" s="82">
        <v>39923</v>
      </c>
      <c r="C344" s="83" t="s">
        <v>31</v>
      </c>
      <c r="D344" s="83" t="s">
        <v>8</v>
      </c>
      <c r="E344" s="84">
        <v>54442.93894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</row>
    <row r="345" spans="2:5" ht="12.75">
      <c r="B345" s="85">
        <v>39923</v>
      </c>
      <c r="C345" s="86" t="s">
        <v>31</v>
      </c>
      <c r="D345" s="86" t="s">
        <v>8</v>
      </c>
      <c r="E345" s="87">
        <v>5818.70118</v>
      </c>
    </row>
    <row r="346" spans="1:162" s="5" customFormat="1" ht="12.75">
      <c r="A346" s="1"/>
      <c r="B346" s="82">
        <v>39923</v>
      </c>
      <c r="C346" s="83" t="s">
        <v>31</v>
      </c>
      <c r="D346" s="83" t="s">
        <v>8</v>
      </c>
      <c r="E346" s="84">
        <v>23202.01063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</row>
    <row r="347" spans="2:5" ht="12.75">
      <c r="B347" s="85">
        <v>39923</v>
      </c>
      <c r="C347" s="86" t="s">
        <v>31</v>
      </c>
      <c r="D347" s="86" t="s">
        <v>38</v>
      </c>
      <c r="E347" s="87">
        <v>20000</v>
      </c>
    </row>
    <row r="348" spans="1:162" s="5" customFormat="1" ht="12.75">
      <c r="A348" s="1"/>
      <c r="B348" s="82">
        <v>39926</v>
      </c>
      <c r="C348" s="83" t="s">
        <v>41</v>
      </c>
      <c r="D348" s="83" t="s">
        <v>38</v>
      </c>
      <c r="E348" s="84">
        <v>18158.28678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</row>
    <row r="349" spans="2:5" ht="12.75">
      <c r="B349" s="85">
        <v>39932</v>
      </c>
      <c r="C349" s="86" t="s">
        <v>41</v>
      </c>
      <c r="D349" s="86" t="s">
        <v>38</v>
      </c>
      <c r="E349" s="87">
        <v>19203.55689</v>
      </c>
    </row>
    <row r="350" spans="1:162" s="5" customFormat="1" ht="12.75">
      <c r="A350" s="1"/>
      <c r="B350" s="82">
        <v>39937</v>
      </c>
      <c r="C350" s="83" t="s">
        <v>31</v>
      </c>
      <c r="D350" s="83" t="s">
        <v>6</v>
      </c>
      <c r="E350" s="84">
        <v>140000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</row>
    <row r="351" spans="2:5" ht="12.75">
      <c r="B351" s="85">
        <v>39938</v>
      </c>
      <c r="C351" s="86" t="s">
        <v>41</v>
      </c>
      <c r="D351" s="86" t="s">
        <v>38</v>
      </c>
      <c r="E351" s="87">
        <v>33530.72013</v>
      </c>
    </row>
    <row r="352" spans="1:162" s="5" customFormat="1" ht="12.75">
      <c r="A352" s="1"/>
      <c r="B352" s="82">
        <v>39952</v>
      </c>
      <c r="C352" s="83" t="s">
        <v>4</v>
      </c>
      <c r="D352" s="83" t="s">
        <v>34</v>
      </c>
      <c r="E352" s="84">
        <v>120000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</row>
    <row r="353" spans="2:5" ht="12.75">
      <c r="B353" s="85">
        <v>39967</v>
      </c>
      <c r="C353" s="86" t="s">
        <v>4</v>
      </c>
      <c r="D353" s="86" t="s">
        <v>38</v>
      </c>
      <c r="E353" s="87">
        <v>25607.29569</v>
      </c>
    </row>
    <row r="354" spans="1:162" s="5" customFormat="1" ht="12.75">
      <c r="A354" s="1"/>
      <c r="B354" s="82">
        <v>39972</v>
      </c>
      <c r="C354" s="83" t="s">
        <v>31</v>
      </c>
      <c r="D354" s="83" t="s">
        <v>8</v>
      </c>
      <c r="E354" s="84">
        <v>16798.54683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</row>
    <row r="355" spans="2:5" ht="12.75">
      <c r="B355" s="85">
        <v>39972</v>
      </c>
      <c r="C355" s="86" t="s">
        <v>31</v>
      </c>
      <c r="D355" s="86" t="s">
        <v>8</v>
      </c>
      <c r="E355" s="87">
        <v>24213.6036</v>
      </c>
    </row>
    <row r="356" spans="1:162" s="5" customFormat="1" ht="12.75">
      <c r="A356" s="1"/>
      <c r="B356" s="82">
        <v>39972</v>
      </c>
      <c r="C356" s="83" t="s">
        <v>31</v>
      </c>
      <c r="D356" s="83" t="s">
        <v>8</v>
      </c>
      <c r="E356" s="84">
        <v>18263.82572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</row>
    <row r="357" spans="2:5" ht="12.75">
      <c r="B357" s="85">
        <v>39972</v>
      </c>
      <c r="C357" s="86" t="s">
        <v>31</v>
      </c>
      <c r="D357" s="86" t="s">
        <v>8</v>
      </c>
      <c r="E357" s="87">
        <v>31575.81832</v>
      </c>
    </row>
    <row r="358" spans="1:162" s="5" customFormat="1" ht="12.75">
      <c r="A358" s="1"/>
      <c r="B358" s="82">
        <v>39974</v>
      </c>
      <c r="C358" s="83" t="s">
        <v>4</v>
      </c>
      <c r="D358" s="83" t="s">
        <v>6</v>
      </c>
      <c r="E358" s="84">
        <v>19408.211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</row>
    <row r="359" spans="2:5" ht="12.75">
      <c r="B359" s="85">
        <v>39982</v>
      </c>
      <c r="C359" s="86" t="s">
        <v>4</v>
      </c>
      <c r="D359" s="86" t="s">
        <v>42</v>
      </c>
      <c r="E359" s="87">
        <v>42300</v>
      </c>
    </row>
    <row r="360" spans="1:162" s="5" customFormat="1" ht="12.75">
      <c r="A360" s="1"/>
      <c r="B360" s="82">
        <v>39982</v>
      </c>
      <c r="C360" s="83" t="s">
        <v>4</v>
      </c>
      <c r="D360" s="83" t="s">
        <v>42</v>
      </c>
      <c r="E360" s="84">
        <v>42300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</row>
    <row r="361" spans="2:5" ht="12.75">
      <c r="B361" s="85">
        <v>39982</v>
      </c>
      <c r="C361" s="86" t="s">
        <v>4</v>
      </c>
      <c r="D361" s="86" t="s">
        <v>42</v>
      </c>
      <c r="E361" s="87">
        <v>42900</v>
      </c>
    </row>
    <row r="362" spans="1:162" s="5" customFormat="1" ht="12.75">
      <c r="A362" s="1"/>
      <c r="B362" s="82">
        <v>39982</v>
      </c>
      <c r="C362" s="83" t="s">
        <v>4</v>
      </c>
      <c r="D362" s="83" t="s">
        <v>42</v>
      </c>
      <c r="E362" s="84">
        <v>42900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</row>
    <row r="363" spans="2:5" ht="12.75">
      <c r="B363" s="85">
        <v>39982</v>
      </c>
      <c r="C363" s="86" t="s">
        <v>4</v>
      </c>
      <c r="D363" s="86" t="s">
        <v>42</v>
      </c>
      <c r="E363" s="87">
        <v>43800</v>
      </c>
    </row>
    <row r="364" spans="1:162" s="5" customFormat="1" ht="12.75">
      <c r="A364" s="1"/>
      <c r="B364" s="82">
        <v>39982</v>
      </c>
      <c r="C364" s="83" t="s">
        <v>4</v>
      </c>
      <c r="D364" s="83" t="s">
        <v>42</v>
      </c>
      <c r="E364" s="84">
        <v>43800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</row>
    <row r="365" spans="2:5" ht="12.75">
      <c r="B365" s="85">
        <v>39987</v>
      </c>
      <c r="C365" s="86" t="s">
        <v>31</v>
      </c>
      <c r="D365" s="86" t="s">
        <v>38</v>
      </c>
      <c r="E365" s="87">
        <v>100000</v>
      </c>
    </row>
    <row r="366" spans="1:162" s="5" customFormat="1" ht="12.75">
      <c r="A366" s="1"/>
      <c r="B366" s="82">
        <v>39993</v>
      </c>
      <c r="C366" s="83" t="s">
        <v>41</v>
      </c>
      <c r="D366" s="83" t="s">
        <v>6</v>
      </c>
      <c r="E366" s="84">
        <v>9070.03908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</row>
    <row r="367" spans="2:5" ht="12.75">
      <c r="B367" s="85">
        <v>39994</v>
      </c>
      <c r="C367" s="86" t="s">
        <v>41</v>
      </c>
      <c r="D367" s="86" t="s">
        <v>27</v>
      </c>
      <c r="E367" s="87">
        <v>35683.5157</v>
      </c>
    </row>
    <row r="368" spans="1:162" s="5" customFormat="1" ht="12.75">
      <c r="A368" s="1"/>
      <c r="B368" s="82">
        <v>40002</v>
      </c>
      <c r="C368" s="83" t="s">
        <v>4</v>
      </c>
      <c r="D368" s="83" t="s">
        <v>6</v>
      </c>
      <c r="E368" s="84">
        <v>7477.36968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</row>
    <row r="369" spans="2:5" ht="12.75">
      <c r="B369" s="85">
        <v>40002</v>
      </c>
      <c r="C369" s="86" t="s">
        <v>41</v>
      </c>
      <c r="D369" s="86" t="s">
        <v>38</v>
      </c>
      <c r="E369" s="87">
        <v>17056.70212</v>
      </c>
    </row>
    <row r="370" spans="1:162" s="5" customFormat="1" ht="12.75">
      <c r="A370" s="1"/>
      <c r="B370" s="82">
        <v>40007</v>
      </c>
      <c r="C370" s="83" t="s">
        <v>41</v>
      </c>
      <c r="D370" s="83" t="s">
        <v>34</v>
      </c>
      <c r="E370" s="84">
        <v>21318.38063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</row>
    <row r="371" spans="2:5" ht="12.75">
      <c r="B371" s="85">
        <v>40007</v>
      </c>
      <c r="C371" s="86" t="s">
        <v>41</v>
      </c>
      <c r="D371" s="86" t="s">
        <v>34</v>
      </c>
      <c r="E371" s="87">
        <v>24383.9749</v>
      </c>
    </row>
    <row r="372" spans="1:162" s="5" customFormat="1" ht="12.75">
      <c r="A372" s="1"/>
      <c r="B372" s="82">
        <v>40007</v>
      </c>
      <c r="C372" s="83" t="s">
        <v>41</v>
      </c>
      <c r="D372" s="83" t="s">
        <v>43</v>
      </c>
      <c r="E372" s="84">
        <v>45000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</row>
    <row r="373" spans="2:5" ht="12.75">
      <c r="B373" s="85">
        <v>40009</v>
      </c>
      <c r="C373" s="86" t="s">
        <v>41</v>
      </c>
      <c r="D373" s="86" t="s">
        <v>38</v>
      </c>
      <c r="E373" s="87">
        <v>15284.51502</v>
      </c>
    </row>
    <row r="374" spans="1:162" s="5" customFormat="1" ht="12.75">
      <c r="A374" s="1"/>
      <c r="B374" s="82">
        <v>40009</v>
      </c>
      <c r="C374" s="83" t="s">
        <v>41</v>
      </c>
      <c r="D374" s="83" t="s">
        <v>38</v>
      </c>
      <c r="E374" s="84">
        <v>15934.064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</row>
    <row r="375" spans="2:5" ht="12.75">
      <c r="B375" s="85">
        <v>40022</v>
      </c>
      <c r="C375" s="86" t="s">
        <v>41</v>
      </c>
      <c r="D375" s="86" t="s">
        <v>27</v>
      </c>
      <c r="E375" s="87">
        <v>5956.32587</v>
      </c>
    </row>
    <row r="376" spans="1:162" s="5" customFormat="1" ht="12.75">
      <c r="A376" s="1"/>
      <c r="B376" s="82">
        <v>40029</v>
      </c>
      <c r="C376" s="83" t="s">
        <v>4</v>
      </c>
      <c r="D376" s="83" t="s">
        <v>6</v>
      </c>
      <c r="E376" s="84">
        <v>16495.28388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</row>
    <row r="377" spans="2:5" ht="12.75">
      <c r="B377" s="85">
        <v>40029</v>
      </c>
      <c r="C377" s="86" t="s">
        <v>4</v>
      </c>
      <c r="D377" s="86" t="s">
        <v>6</v>
      </c>
      <c r="E377" s="87">
        <v>12075.869</v>
      </c>
    </row>
    <row r="378" spans="1:162" s="5" customFormat="1" ht="12.75">
      <c r="A378" s="1"/>
      <c r="B378" s="82">
        <v>40038</v>
      </c>
      <c r="C378" s="83" t="s">
        <v>4</v>
      </c>
      <c r="D378" s="83" t="s">
        <v>33</v>
      </c>
      <c r="E378" s="84">
        <v>44982.75768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</row>
    <row r="379" spans="2:5" ht="12.75">
      <c r="B379" s="85">
        <v>40038</v>
      </c>
      <c r="C379" s="86" t="s">
        <v>4</v>
      </c>
      <c r="D379" s="86" t="s">
        <v>6</v>
      </c>
      <c r="E379" s="87">
        <v>35000</v>
      </c>
    </row>
    <row r="380" spans="1:162" s="5" customFormat="1" ht="12.75">
      <c r="A380" s="1"/>
      <c r="B380" s="82">
        <v>40038</v>
      </c>
      <c r="C380" s="83" t="s">
        <v>4</v>
      </c>
      <c r="D380" s="83" t="s">
        <v>6</v>
      </c>
      <c r="E380" s="84">
        <v>105258.88663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</row>
    <row r="381" spans="2:5" ht="12.75">
      <c r="B381" s="85">
        <v>40043</v>
      </c>
      <c r="C381" s="86" t="s">
        <v>4</v>
      </c>
      <c r="D381" s="86" t="s">
        <v>11</v>
      </c>
      <c r="E381" s="87">
        <v>17594.18808</v>
      </c>
    </row>
    <row r="382" spans="1:162" s="5" customFormat="1" ht="12.75">
      <c r="A382" s="1"/>
      <c r="B382" s="82">
        <v>40057</v>
      </c>
      <c r="C382" s="83" t="s">
        <v>4</v>
      </c>
      <c r="D382" s="83" t="s">
        <v>22</v>
      </c>
      <c r="E382" s="84">
        <v>44400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</row>
    <row r="383" spans="2:5" ht="12.75">
      <c r="B383" s="85">
        <v>40064</v>
      </c>
      <c r="C383" s="86" t="s">
        <v>41</v>
      </c>
      <c r="D383" s="86" t="s">
        <v>38</v>
      </c>
      <c r="E383" s="87">
        <v>8983.90742488323</v>
      </c>
    </row>
    <row r="384" spans="1:162" s="5" customFormat="1" ht="12.75">
      <c r="A384" s="1"/>
      <c r="B384" s="82">
        <v>40065</v>
      </c>
      <c r="C384" s="83" t="s">
        <v>4</v>
      </c>
      <c r="D384" s="83" t="s">
        <v>33</v>
      </c>
      <c r="E384" s="84">
        <v>12547.70519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</row>
    <row r="385" spans="2:5" ht="12.75">
      <c r="B385" s="85">
        <v>40065</v>
      </c>
      <c r="C385" s="86" t="s">
        <v>4</v>
      </c>
      <c r="D385" s="86" t="s">
        <v>33</v>
      </c>
      <c r="E385" s="87">
        <v>4068.38796</v>
      </c>
    </row>
    <row r="386" spans="1:162" s="5" customFormat="1" ht="12.75">
      <c r="A386" s="1"/>
      <c r="B386" s="82">
        <v>40065</v>
      </c>
      <c r="C386" s="83" t="s">
        <v>4</v>
      </c>
      <c r="D386" s="83" t="s">
        <v>33</v>
      </c>
      <c r="E386" s="84">
        <v>68388.28026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</row>
    <row r="387" spans="2:5" ht="12.75">
      <c r="B387" s="85">
        <v>40073</v>
      </c>
      <c r="C387" s="86" t="s">
        <v>4</v>
      </c>
      <c r="D387" s="86" t="s">
        <v>6</v>
      </c>
      <c r="E387" s="87">
        <v>13833.75675</v>
      </c>
    </row>
    <row r="388" spans="1:162" s="5" customFormat="1" ht="12.75">
      <c r="A388" s="1"/>
      <c r="B388" s="82">
        <v>40078</v>
      </c>
      <c r="C388" s="83" t="s">
        <v>41</v>
      </c>
      <c r="D388" s="83" t="s">
        <v>38</v>
      </c>
      <c r="E388" s="84">
        <v>11047.0212816364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</row>
    <row r="389" spans="2:5" ht="12.75">
      <c r="B389" s="85">
        <v>40079</v>
      </c>
      <c r="C389" s="86" t="s">
        <v>41</v>
      </c>
      <c r="D389" s="86" t="s">
        <v>38</v>
      </c>
      <c r="E389" s="87">
        <v>16824.81085</v>
      </c>
    </row>
    <row r="390" spans="1:162" s="5" customFormat="1" ht="12.75">
      <c r="A390" s="1"/>
      <c r="B390" s="82">
        <v>40100</v>
      </c>
      <c r="C390" s="83" t="s">
        <v>41</v>
      </c>
      <c r="D390" s="83" t="s">
        <v>42</v>
      </c>
      <c r="E390" s="84">
        <v>34000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</row>
    <row r="391" spans="2:5" ht="12.75">
      <c r="B391" s="85">
        <v>40113</v>
      </c>
      <c r="C391" s="86" t="s">
        <v>41</v>
      </c>
      <c r="D391" s="86" t="s">
        <v>6</v>
      </c>
      <c r="E391" s="87">
        <v>75000</v>
      </c>
    </row>
    <row r="392" spans="1:162" s="5" customFormat="1" ht="12.75">
      <c r="A392" s="1"/>
      <c r="B392" s="82">
        <v>40113</v>
      </c>
      <c r="C392" s="83" t="s">
        <v>41</v>
      </c>
      <c r="D392" s="83" t="s">
        <v>6</v>
      </c>
      <c r="E392" s="84">
        <v>92500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</row>
    <row r="393" spans="2:5" ht="12.75">
      <c r="B393" s="85">
        <v>40114</v>
      </c>
      <c r="C393" s="86" t="s">
        <v>41</v>
      </c>
      <c r="D393" s="86" t="s">
        <v>38</v>
      </c>
      <c r="E393" s="87">
        <v>6001.75705667238</v>
      </c>
    </row>
    <row r="394" spans="1:162" s="5" customFormat="1" ht="12.75">
      <c r="A394" s="1"/>
      <c r="B394" s="82">
        <v>40114</v>
      </c>
      <c r="C394" s="83" t="s">
        <v>41</v>
      </c>
      <c r="D394" s="83" t="s">
        <v>38</v>
      </c>
      <c r="E394" s="84">
        <v>6001.75705667238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</row>
    <row r="395" spans="2:5" ht="12.75">
      <c r="B395" s="85">
        <v>40116</v>
      </c>
      <c r="C395" s="86" t="s">
        <v>4</v>
      </c>
      <c r="D395" s="86" t="s">
        <v>38</v>
      </c>
      <c r="E395" s="87">
        <v>110100</v>
      </c>
    </row>
    <row r="396" spans="1:162" s="5" customFormat="1" ht="12.75">
      <c r="A396" s="1"/>
      <c r="B396" s="82">
        <v>40120</v>
      </c>
      <c r="C396" s="83" t="s">
        <v>41</v>
      </c>
      <c r="D396" s="83" t="s">
        <v>43</v>
      </c>
      <c r="E396" s="84">
        <v>25000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</row>
    <row r="397" spans="2:5" ht="12.75">
      <c r="B397" s="85">
        <v>40126</v>
      </c>
      <c r="C397" s="86" t="s">
        <v>41</v>
      </c>
      <c r="D397" s="86" t="s">
        <v>38</v>
      </c>
      <c r="E397" s="87">
        <v>250708.20325</v>
      </c>
    </row>
    <row r="398" spans="1:162" s="5" customFormat="1" ht="12.75">
      <c r="A398" s="1"/>
      <c r="B398" s="82">
        <v>40130</v>
      </c>
      <c r="C398" s="83" t="s">
        <v>31</v>
      </c>
      <c r="D398" s="83" t="s">
        <v>8</v>
      </c>
      <c r="E398" s="84">
        <v>40000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</row>
    <row r="399" spans="2:5" ht="12.75">
      <c r="B399" s="85">
        <v>40136</v>
      </c>
      <c r="C399" s="86" t="s">
        <v>41</v>
      </c>
      <c r="D399" s="86" t="s">
        <v>43</v>
      </c>
      <c r="E399" s="87">
        <v>30008.6115</v>
      </c>
    </row>
    <row r="400" spans="1:162" s="5" customFormat="1" ht="12.75">
      <c r="A400" s="1"/>
      <c r="B400" s="82">
        <v>40140</v>
      </c>
      <c r="C400" s="83" t="s">
        <v>31</v>
      </c>
      <c r="D400" s="83" t="s">
        <v>8</v>
      </c>
      <c r="E400" s="84">
        <v>11417.61341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</row>
    <row r="401" spans="2:5" ht="12.75">
      <c r="B401" s="85">
        <v>40140</v>
      </c>
      <c r="C401" s="86" t="s">
        <v>31</v>
      </c>
      <c r="D401" s="86" t="s">
        <v>8</v>
      </c>
      <c r="E401" s="87">
        <v>18441.26683</v>
      </c>
    </row>
    <row r="402" spans="1:162" s="5" customFormat="1" ht="12.75">
      <c r="A402" s="1"/>
      <c r="B402" s="82">
        <v>40144</v>
      </c>
      <c r="C402" s="83" t="s">
        <v>41</v>
      </c>
      <c r="D402" s="83" t="s">
        <v>44</v>
      </c>
      <c r="E402" s="84">
        <v>18466.39404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</row>
    <row r="403" spans="2:5" ht="12.75">
      <c r="B403" s="85">
        <v>40147</v>
      </c>
      <c r="C403" s="86" t="s">
        <v>4</v>
      </c>
      <c r="D403" s="86" t="s">
        <v>44</v>
      </c>
      <c r="E403" s="87">
        <v>20334.5</v>
      </c>
    </row>
    <row r="404" spans="1:162" s="5" customFormat="1" ht="12.75">
      <c r="A404" s="1"/>
      <c r="B404" s="82">
        <v>40147</v>
      </c>
      <c r="C404" s="83" t="s">
        <v>4</v>
      </c>
      <c r="D404" s="83" t="s">
        <v>44</v>
      </c>
      <c r="E404" s="84">
        <v>4166.5065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</row>
    <row r="405" spans="2:5" ht="12.75">
      <c r="B405" s="85">
        <v>40147</v>
      </c>
      <c r="C405" s="86" t="s">
        <v>4</v>
      </c>
      <c r="D405" s="86" t="s">
        <v>39</v>
      </c>
      <c r="E405" s="87">
        <v>305.79044</v>
      </c>
    </row>
    <row r="406" spans="1:162" s="5" customFormat="1" ht="12.75">
      <c r="A406" s="1"/>
      <c r="B406" s="82">
        <v>40147</v>
      </c>
      <c r="C406" s="83" t="s">
        <v>4</v>
      </c>
      <c r="D406" s="83" t="s">
        <v>39</v>
      </c>
      <c r="E406" s="84">
        <v>2832.14673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</row>
    <row r="407" spans="2:5" ht="12.75">
      <c r="B407" s="85">
        <v>40147</v>
      </c>
      <c r="C407" s="86" t="s">
        <v>4</v>
      </c>
      <c r="D407" s="86" t="s">
        <v>39</v>
      </c>
      <c r="E407" s="87">
        <v>15067.249</v>
      </c>
    </row>
    <row r="408" spans="1:162" s="5" customFormat="1" ht="12.75">
      <c r="A408" s="1"/>
      <c r="B408" s="82">
        <v>40150</v>
      </c>
      <c r="C408" s="83" t="s">
        <v>41</v>
      </c>
      <c r="D408" s="83" t="s">
        <v>8</v>
      </c>
      <c r="E408" s="84">
        <v>5204.70629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</row>
    <row r="409" spans="2:5" ht="12.75">
      <c r="B409" s="85">
        <v>40155</v>
      </c>
      <c r="C409" s="86" t="s">
        <v>4</v>
      </c>
      <c r="D409" s="86" t="s">
        <v>6</v>
      </c>
      <c r="E409" s="87">
        <v>14899.27875</v>
      </c>
    </row>
    <row r="410" spans="1:162" s="5" customFormat="1" ht="12.75">
      <c r="A410" s="1"/>
      <c r="B410" s="82">
        <v>40157</v>
      </c>
      <c r="C410" s="83" t="s">
        <v>41</v>
      </c>
      <c r="D410" s="83" t="s">
        <v>44</v>
      </c>
      <c r="E410" s="84">
        <v>13187.37294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</row>
    <row r="411" spans="2:5" ht="12.75">
      <c r="B411" s="85">
        <v>40158</v>
      </c>
      <c r="C411" s="86" t="s">
        <v>4</v>
      </c>
      <c r="D411" s="86" t="s">
        <v>38</v>
      </c>
      <c r="E411" s="87">
        <v>72637.21643</v>
      </c>
    </row>
    <row r="412" spans="1:162" s="5" customFormat="1" ht="12.75">
      <c r="A412" s="1"/>
      <c r="B412" s="82">
        <v>40170</v>
      </c>
      <c r="C412" s="83" t="s">
        <v>41</v>
      </c>
      <c r="D412" s="83" t="s">
        <v>34</v>
      </c>
      <c r="E412" s="84">
        <v>30000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</row>
    <row r="413" spans="2:5" ht="12.75">
      <c r="B413" s="85">
        <v>40170</v>
      </c>
      <c r="C413" s="86" t="s">
        <v>41</v>
      </c>
      <c r="D413" s="86" t="s">
        <v>34</v>
      </c>
      <c r="E413" s="87">
        <v>40000</v>
      </c>
    </row>
    <row r="414" spans="1:162" s="5" customFormat="1" ht="12.75">
      <c r="A414" s="1"/>
      <c r="B414" s="82">
        <v>40170</v>
      </c>
      <c r="C414" s="83" t="s">
        <v>41</v>
      </c>
      <c r="D414" s="83" t="s">
        <v>38</v>
      </c>
      <c r="E414" s="84">
        <v>18129.19531304673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</row>
    <row r="415" spans="2:5" ht="12.75">
      <c r="B415" s="85">
        <v>40176</v>
      </c>
      <c r="C415" s="86" t="s">
        <v>31</v>
      </c>
      <c r="D415" s="86" t="s">
        <v>45</v>
      </c>
      <c r="E415" s="87">
        <v>58000</v>
      </c>
    </row>
    <row r="416" spans="1:162" s="5" customFormat="1" ht="12.75">
      <c r="A416" s="1"/>
      <c r="B416" s="82">
        <v>40193</v>
      </c>
      <c r="C416" s="83" t="s">
        <v>31</v>
      </c>
      <c r="D416" s="83" t="s">
        <v>38</v>
      </c>
      <c r="E416" s="84">
        <v>24000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</row>
    <row r="417" spans="2:5" ht="12.75">
      <c r="B417" s="85">
        <v>40193</v>
      </c>
      <c r="C417" s="86" t="s">
        <v>41</v>
      </c>
      <c r="D417" s="86" t="s">
        <v>44</v>
      </c>
      <c r="E417" s="87">
        <v>11723.2</v>
      </c>
    </row>
    <row r="418" spans="1:162" s="5" customFormat="1" ht="12.75">
      <c r="A418" s="1"/>
      <c r="B418" s="82">
        <v>40196</v>
      </c>
      <c r="C418" s="83" t="s">
        <v>4</v>
      </c>
      <c r="D418" s="83" t="s">
        <v>44</v>
      </c>
      <c r="E418" s="84">
        <v>13669.875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</row>
    <row r="419" spans="2:5" ht="12.75">
      <c r="B419" s="85">
        <v>40196</v>
      </c>
      <c r="C419" s="86" t="s">
        <v>4</v>
      </c>
      <c r="D419" s="86" t="s">
        <v>44</v>
      </c>
      <c r="E419" s="87">
        <v>71766.681</v>
      </c>
    </row>
    <row r="420" spans="1:162" s="5" customFormat="1" ht="12.75">
      <c r="A420" s="1"/>
      <c r="B420" s="82">
        <v>40196</v>
      </c>
      <c r="C420" s="83" t="s">
        <v>41</v>
      </c>
      <c r="D420" s="83" t="s">
        <v>38</v>
      </c>
      <c r="E420" s="84">
        <v>23944.2202247787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</row>
    <row r="421" spans="2:5" ht="12.75">
      <c r="B421" s="85">
        <v>40205</v>
      </c>
      <c r="C421" s="86" t="s">
        <v>4</v>
      </c>
      <c r="D421" s="86" t="s">
        <v>33</v>
      </c>
      <c r="E421" s="87">
        <v>12638.08728</v>
      </c>
    </row>
    <row r="422" spans="1:162" s="5" customFormat="1" ht="12.75">
      <c r="A422" s="1"/>
      <c r="B422" s="82">
        <v>40206</v>
      </c>
      <c r="C422" s="83" t="s">
        <v>41</v>
      </c>
      <c r="D422" s="83" t="s">
        <v>44</v>
      </c>
      <c r="E422" s="84">
        <v>20000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</row>
    <row r="423" spans="2:5" ht="12.75">
      <c r="B423" s="85">
        <v>40210</v>
      </c>
      <c r="C423" s="86" t="s">
        <v>41</v>
      </c>
      <c r="D423" s="86" t="s">
        <v>38</v>
      </c>
      <c r="E423" s="87">
        <v>30000</v>
      </c>
    </row>
    <row r="424" spans="1:162" s="5" customFormat="1" ht="12.75">
      <c r="A424" s="1"/>
      <c r="B424" s="82">
        <v>40214</v>
      </c>
      <c r="C424" s="83" t="s">
        <v>31</v>
      </c>
      <c r="D424" s="83" t="s">
        <v>8</v>
      </c>
      <c r="E424" s="84">
        <v>8716.53241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</row>
    <row r="425" spans="2:5" ht="12.75">
      <c r="B425" s="85">
        <v>40220</v>
      </c>
      <c r="C425" s="86" t="s">
        <v>31</v>
      </c>
      <c r="D425" s="86" t="s">
        <v>8</v>
      </c>
      <c r="E425" s="87">
        <v>16026.46166</v>
      </c>
    </row>
    <row r="426" spans="1:162" s="5" customFormat="1" ht="12.75">
      <c r="A426" s="1"/>
      <c r="B426" s="82">
        <v>40221</v>
      </c>
      <c r="C426" s="83" t="s">
        <v>41</v>
      </c>
      <c r="D426" s="83" t="s">
        <v>8</v>
      </c>
      <c r="E426" s="84">
        <v>7521.14352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</row>
    <row r="427" spans="2:5" ht="12.75">
      <c r="B427" s="85">
        <v>40227</v>
      </c>
      <c r="C427" s="86" t="s">
        <v>31</v>
      </c>
      <c r="D427" s="86" t="s">
        <v>8</v>
      </c>
      <c r="E427" s="87">
        <v>12771.60876</v>
      </c>
    </row>
    <row r="428" spans="1:162" s="5" customFormat="1" ht="12.75">
      <c r="A428" s="1"/>
      <c r="B428" s="82">
        <v>40227</v>
      </c>
      <c r="C428" s="83" t="s">
        <v>31</v>
      </c>
      <c r="D428" s="83" t="s">
        <v>38</v>
      </c>
      <c r="E428" s="84">
        <v>25081.67563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</row>
    <row r="429" spans="2:5" ht="12.75">
      <c r="B429" s="85">
        <v>40228</v>
      </c>
      <c r="C429" s="86" t="s">
        <v>4</v>
      </c>
      <c r="D429" s="86" t="s">
        <v>6</v>
      </c>
      <c r="E429" s="87">
        <v>16465.8415</v>
      </c>
    </row>
    <row r="430" spans="1:162" s="5" customFormat="1" ht="12.75">
      <c r="A430" s="1"/>
      <c r="B430" s="82">
        <v>40231</v>
      </c>
      <c r="C430" s="83" t="s">
        <v>41</v>
      </c>
      <c r="D430" s="83" t="s">
        <v>39</v>
      </c>
      <c r="E430" s="84">
        <v>15248.1474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</row>
    <row r="431" spans="2:5" ht="12.75">
      <c r="B431" s="85">
        <v>40234</v>
      </c>
      <c r="C431" s="86" t="s">
        <v>4</v>
      </c>
      <c r="D431" s="86" t="s">
        <v>6</v>
      </c>
      <c r="E431" s="87">
        <v>2980.24758</v>
      </c>
    </row>
    <row r="432" spans="1:162" s="5" customFormat="1" ht="12.75">
      <c r="A432" s="1"/>
      <c r="B432" s="82">
        <v>40234</v>
      </c>
      <c r="C432" s="83" t="s">
        <v>4</v>
      </c>
      <c r="D432" s="83" t="s">
        <v>6</v>
      </c>
      <c r="E432" s="84">
        <v>24112.9128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</row>
    <row r="433" spans="2:5" ht="12.75">
      <c r="B433" s="85">
        <v>40238</v>
      </c>
      <c r="C433" s="86" t="s">
        <v>31</v>
      </c>
      <c r="D433" s="86" t="s">
        <v>39</v>
      </c>
      <c r="E433" s="87">
        <v>10000</v>
      </c>
    </row>
    <row r="434" spans="1:162" s="5" customFormat="1" ht="12.75">
      <c r="A434" s="1"/>
      <c r="B434" s="82">
        <v>40240</v>
      </c>
      <c r="C434" s="83" t="s">
        <v>4</v>
      </c>
      <c r="D434" s="83" t="s">
        <v>27</v>
      </c>
      <c r="E434" s="84">
        <v>3001.3363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</row>
    <row r="435" spans="2:5" ht="12.75">
      <c r="B435" s="85">
        <v>40241</v>
      </c>
      <c r="C435" s="86" t="s">
        <v>41</v>
      </c>
      <c r="D435" s="86" t="s">
        <v>6</v>
      </c>
      <c r="E435" s="87">
        <v>92496.8664</v>
      </c>
    </row>
    <row r="436" spans="1:162" s="5" customFormat="1" ht="12.75">
      <c r="A436" s="1"/>
      <c r="B436" s="82">
        <v>40242</v>
      </c>
      <c r="C436" s="83" t="s">
        <v>41</v>
      </c>
      <c r="D436" s="83" t="s">
        <v>6</v>
      </c>
      <c r="E436" s="84">
        <v>59689.22502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</row>
    <row r="437" spans="2:5" ht="12.75">
      <c r="B437" s="85">
        <v>40245</v>
      </c>
      <c r="C437" s="86" t="s">
        <v>4</v>
      </c>
      <c r="D437" s="86" t="s">
        <v>6</v>
      </c>
      <c r="E437" s="87">
        <v>10718.88425</v>
      </c>
    </row>
    <row r="438" spans="1:162" s="5" customFormat="1" ht="12.75">
      <c r="A438" s="1"/>
      <c r="B438" s="82">
        <v>40246</v>
      </c>
      <c r="C438" s="83" t="s">
        <v>4</v>
      </c>
      <c r="D438" s="83" t="s">
        <v>38</v>
      </c>
      <c r="E438" s="84">
        <v>250000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</row>
    <row r="439" spans="2:5" ht="12.75">
      <c r="B439" s="85">
        <v>40259</v>
      </c>
      <c r="C439" s="86" t="s">
        <v>4</v>
      </c>
      <c r="D439" s="86" t="s">
        <v>6</v>
      </c>
      <c r="E439" s="87">
        <v>39918.91371</v>
      </c>
    </row>
    <row r="440" spans="1:162" s="5" customFormat="1" ht="12.75">
      <c r="A440" s="1"/>
      <c r="B440" s="82">
        <v>40261</v>
      </c>
      <c r="C440" s="83" t="s">
        <v>41</v>
      </c>
      <c r="D440" s="83" t="s">
        <v>44</v>
      </c>
      <c r="E440" s="84">
        <v>48023.3844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</row>
    <row r="441" spans="2:5" ht="12.75">
      <c r="B441" s="85">
        <v>40262</v>
      </c>
      <c r="C441" s="86" t="s">
        <v>41</v>
      </c>
      <c r="D441" s="86" t="s">
        <v>34</v>
      </c>
      <c r="E441" s="87">
        <v>90000</v>
      </c>
    </row>
    <row r="442" spans="1:162" s="5" customFormat="1" ht="12.75">
      <c r="A442" s="1"/>
      <c r="B442" s="82">
        <v>40267</v>
      </c>
      <c r="C442" s="83" t="s">
        <v>31</v>
      </c>
      <c r="D442" s="83" t="s">
        <v>38</v>
      </c>
      <c r="E442" s="84">
        <v>20000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</row>
    <row r="443" spans="2:5" ht="12.75">
      <c r="B443" s="85">
        <v>40282</v>
      </c>
      <c r="C443" s="86" t="s">
        <v>4</v>
      </c>
      <c r="D443" s="86" t="s">
        <v>6</v>
      </c>
      <c r="E443" s="87">
        <v>121164.53822</v>
      </c>
    </row>
    <row r="444" spans="1:162" s="5" customFormat="1" ht="12.75">
      <c r="A444" s="1"/>
      <c r="B444" s="82">
        <v>40296</v>
      </c>
      <c r="C444" s="83" t="s">
        <v>4</v>
      </c>
      <c r="D444" s="83" t="s">
        <v>6</v>
      </c>
      <c r="E444" s="84">
        <v>1085.22265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</row>
    <row r="445" spans="2:5" ht="12.75">
      <c r="B445" s="85">
        <v>40296</v>
      </c>
      <c r="C445" s="86" t="s">
        <v>4</v>
      </c>
      <c r="D445" s="86" t="s">
        <v>6</v>
      </c>
      <c r="E445" s="87">
        <v>9767.00385</v>
      </c>
    </row>
    <row r="446" spans="1:162" s="5" customFormat="1" ht="12.75">
      <c r="A446" s="1"/>
      <c r="B446" s="82">
        <v>40296</v>
      </c>
      <c r="C446" s="83" t="s">
        <v>4</v>
      </c>
      <c r="D446" s="83" t="s">
        <v>6</v>
      </c>
      <c r="E446" s="84">
        <v>1046.87001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</row>
    <row r="447" spans="2:5" ht="12.75">
      <c r="B447" s="85">
        <v>40296</v>
      </c>
      <c r="C447" s="86" t="s">
        <v>4</v>
      </c>
      <c r="D447" s="86" t="s">
        <v>6</v>
      </c>
      <c r="E447" s="87">
        <v>9421.83009</v>
      </c>
    </row>
    <row r="448" spans="1:162" s="5" customFormat="1" ht="12.75">
      <c r="A448" s="1"/>
      <c r="B448" s="82">
        <v>40296</v>
      </c>
      <c r="C448" s="83" t="s">
        <v>4</v>
      </c>
      <c r="D448" s="83" t="s">
        <v>6</v>
      </c>
      <c r="E448" s="84">
        <v>1142.40185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</row>
    <row r="449" spans="2:5" ht="12.75">
      <c r="B449" s="85">
        <v>40296</v>
      </c>
      <c r="C449" s="86" t="s">
        <v>4</v>
      </c>
      <c r="D449" s="86" t="s">
        <v>6</v>
      </c>
      <c r="E449" s="87">
        <v>10281.6166</v>
      </c>
    </row>
    <row r="450" spans="1:162" s="5" customFormat="1" ht="12.75">
      <c r="A450" s="1"/>
      <c r="B450" s="82">
        <v>40296</v>
      </c>
      <c r="C450" s="83" t="s">
        <v>4</v>
      </c>
      <c r="D450" s="83" t="s">
        <v>6</v>
      </c>
      <c r="E450" s="84">
        <v>1047.60693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</row>
    <row r="451" spans="2:5" ht="12.75">
      <c r="B451" s="85">
        <v>40296</v>
      </c>
      <c r="C451" s="86" t="s">
        <v>4</v>
      </c>
      <c r="D451" s="86" t="s">
        <v>6</v>
      </c>
      <c r="E451" s="87">
        <v>9428.46237</v>
      </c>
    </row>
    <row r="452" spans="1:162" s="5" customFormat="1" ht="12.75">
      <c r="A452" s="1"/>
      <c r="B452" s="82">
        <v>40296</v>
      </c>
      <c r="C452" s="83" t="s">
        <v>4</v>
      </c>
      <c r="D452" s="83" t="s">
        <v>6</v>
      </c>
      <c r="E452" s="84">
        <v>1044.98127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</row>
    <row r="453" spans="2:5" ht="12.75">
      <c r="B453" s="85">
        <v>40296</v>
      </c>
      <c r="C453" s="86" t="s">
        <v>4</v>
      </c>
      <c r="D453" s="86" t="s">
        <v>6</v>
      </c>
      <c r="E453" s="87">
        <v>9404.83143</v>
      </c>
    </row>
    <row r="454" spans="1:162" s="5" customFormat="1" ht="12.75">
      <c r="A454" s="1"/>
      <c r="B454" s="82">
        <v>40296</v>
      </c>
      <c r="C454" s="83" t="s">
        <v>4</v>
      </c>
      <c r="D454" s="83" t="s">
        <v>6</v>
      </c>
      <c r="E454" s="84">
        <v>1373.86021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</row>
    <row r="455" spans="2:5" ht="12.75">
      <c r="B455" s="85">
        <v>40296</v>
      </c>
      <c r="C455" s="86" t="s">
        <v>4</v>
      </c>
      <c r="D455" s="86" t="s">
        <v>6</v>
      </c>
      <c r="E455" s="87">
        <v>12364.74192</v>
      </c>
    </row>
    <row r="456" spans="1:162" s="5" customFormat="1" ht="12.75">
      <c r="A456" s="1"/>
      <c r="B456" s="82">
        <v>40296</v>
      </c>
      <c r="C456" s="83" t="s">
        <v>4</v>
      </c>
      <c r="D456" s="83" t="s">
        <v>6</v>
      </c>
      <c r="E456" s="84">
        <v>1414.43233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</row>
    <row r="457" spans="2:5" ht="12.75">
      <c r="B457" s="85">
        <v>40296</v>
      </c>
      <c r="C457" s="86" t="s">
        <v>4</v>
      </c>
      <c r="D457" s="86" t="s">
        <v>6</v>
      </c>
      <c r="E457" s="87">
        <v>12729.891</v>
      </c>
    </row>
    <row r="458" spans="1:162" s="5" customFormat="1" ht="12.75">
      <c r="A458" s="1"/>
      <c r="B458" s="82">
        <v>40296</v>
      </c>
      <c r="C458" s="83" t="s">
        <v>4</v>
      </c>
      <c r="D458" s="83" t="s">
        <v>6</v>
      </c>
      <c r="E458" s="84">
        <v>1366.40892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</row>
    <row r="459" spans="2:5" ht="12.75">
      <c r="B459" s="85">
        <v>40296</v>
      </c>
      <c r="C459" s="86" t="s">
        <v>4</v>
      </c>
      <c r="D459" s="86" t="s">
        <v>6</v>
      </c>
      <c r="E459" s="87">
        <v>12297.68028</v>
      </c>
    </row>
    <row r="460" spans="1:162" s="5" customFormat="1" ht="12.75">
      <c r="A460" s="1"/>
      <c r="B460" s="82">
        <v>40296</v>
      </c>
      <c r="C460" s="83" t="s">
        <v>4</v>
      </c>
      <c r="D460" s="83" t="s">
        <v>6</v>
      </c>
      <c r="E460" s="84">
        <v>1963.32345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</row>
    <row r="461" spans="2:5" ht="12.75">
      <c r="B461" s="85">
        <v>40296</v>
      </c>
      <c r="C461" s="86" t="s">
        <v>4</v>
      </c>
      <c r="D461" s="86" t="s">
        <v>6</v>
      </c>
      <c r="E461" s="87">
        <v>17669.91101</v>
      </c>
    </row>
    <row r="462" spans="1:162" s="5" customFormat="1" ht="12.75">
      <c r="A462" s="1"/>
      <c r="B462" s="82">
        <v>40303</v>
      </c>
      <c r="C462" s="83" t="s">
        <v>41</v>
      </c>
      <c r="D462" s="83" t="s">
        <v>44</v>
      </c>
      <c r="E462" s="84">
        <v>35014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</row>
    <row r="463" spans="2:5" ht="12.75">
      <c r="B463" s="85">
        <v>40305</v>
      </c>
      <c r="C463" s="86" t="s">
        <v>4</v>
      </c>
      <c r="D463" s="86" t="s">
        <v>38</v>
      </c>
      <c r="E463" s="87">
        <v>62253.23465</v>
      </c>
    </row>
    <row r="464" spans="1:162" s="5" customFormat="1" ht="12.75">
      <c r="A464" s="1"/>
      <c r="B464" s="82">
        <v>40305</v>
      </c>
      <c r="C464" s="83" t="s">
        <v>31</v>
      </c>
      <c r="D464" s="83" t="s">
        <v>6</v>
      </c>
      <c r="E464" s="84">
        <v>16802.19632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</row>
    <row r="465" spans="2:5" ht="12.75">
      <c r="B465" s="85">
        <v>40310</v>
      </c>
      <c r="C465" s="86" t="s">
        <v>41</v>
      </c>
      <c r="D465" s="86" t="s">
        <v>43</v>
      </c>
      <c r="E465" s="87">
        <v>186862.75728</v>
      </c>
    </row>
    <row r="466" spans="1:162" s="5" customFormat="1" ht="12.75">
      <c r="A466" s="1"/>
      <c r="B466" s="82">
        <v>40311</v>
      </c>
      <c r="C466" s="83" t="s">
        <v>41</v>
      </c>
      <c r="D466" s="83" t="s">
        <v>8</v>
      </c>
      <c r="E466" s="84">
        <v>49699.69778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</row>
    <row r="467" spans="2:5" ht="12.75">
      <c r="B467" s="85">
        <v>40315</v>
      </c>
      <c r="C467" s="86" t="s">
        <v>31</v>
      </c>
      <c r="D467" s="86" t="s">
        <v>8</v>
      </c>
      <c r="E467" s="87">
        <v>6554.40828</v>
      </c>
    </row>
    <row r="468" spans="1:162" s="5" customFormat="1" ht="12.75">
      <c r="A468" s="1"/>
      <c r="B468" s="82">
        <v>40319</v>
      </c>
      <c r="C468" s="83" t="s">
        <v>41</v>
      </c>
      <c r="D468" s="83" t="s">
        <v>8</v>
      </c>
      <c r="E468" s="84">
        <v>20000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</row>
    <row r="469" spans="2:5" ht="12.75">
      <c r="B469" s="85">
        <v>40322</v>
      </c>
      <c r="C469" s="86" t="s">
        <v>41</v>
      </c>
      <c r="D469" s="86" t="s">
        <v>34</v>
      </c>
      <c r="E469" s="87">
        <v>61000</v>
      </c>
    </row>
    <row r="470" spans="1:162" s="5" customFormat="1" ht="12.75">
      <c r="A470" s="1"/>
      <c r="B470" s="82">
        <v>40326</v>
      </c>
      <c r="C470" s="83" t="s">
        <v>41</v>
      </c>
      <c r="D470" s="83" t="s">
        <v>38</v>
      </c>
      <c r="E470" s="84">
        <v>11973.675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</row>
    <row r="471" spans="2:5" ht="12.75">
      <c r="B471" s="85">
        <v>40326</v>
      </c>
      <c r="C471" s="86" t="s">
        <v>41</v>
      </c>
      <c r="D471" s="86" t="s">
        <v>6</v>
      </c>
      <c r="E471" s="87">
        <v>40358.30526</v>
      </c>
    </row>
    <row r="472" spans="1:162" s="5" customFormat="1" ht="12.75">
      <c r="A472" s="1"/>
      <c r="B472" s="82">
        <v>40329</v>
      </c>
      <c r="C472" s="83" t="s">
        <v>41</v>
      </c>
      <c r="D472" s="83" t="s">
        <v>6</v>
      </c>
      <c r="E472" s="84">
        <v>103711.8675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</row>
    <row r="473" spans="2:5" ht="12.75">
      <c r="B473" s="85">
        <v>40330</v>
      </c>
      <c r="C473" s="86" t="s">
        <v>4</v>
      </c>
      <c r="D473" s="86" t="s">
        <v>44</v>
      </c>
      <c r="E473" s="87">
        <v>27356</v>
      </c>
    </row>
    <row r="474" spans="1:162" s="5" customFormat="1" ht="12.75">
      <c r="A474" s="1"/>
      <c r="B474" s="82">
        <v>40330</v>
      </c>
      <c r="C474" s="83" t="s">
        <v>4</v>
      </c>
      <c r="D474" s="83" t="s">
        <v>44</v>
      </c>
      <c r="E474" s="84">
        <v>102906.86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</row>
    <row r="475" spans="2:5" ht="12.75">
      <c r="B475" s="85">
        <v>40346</v>
      </c>
      <c r="C475" s="86" t="s">
        <v>41</v>
      </c>
      <c r="D475" s="86" t="s">
        <v>8</v>
      </c>
      <c r="E475" s="87">
        <v>54704.20268</v>
      </c>
    </row>
    <row r="476" spans="1:162" s="5" customFormat="1" ht="12.75">
      <c r="A476" s="1"/>
      <c r="B476" s="82">
        <v>40347</v>
      </c>
      <c r="C476" s="83" t="s">
        <v>4</v>
      </c>
      <c r="D476" s="83" t="s">
        <v>6</v>
      </c>
      <c r="E476" s="84">
        <v>40126.6584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</row>
    <row r="477" spans="2:5" ht="12.75">
      <c r="B477" s="85">
        <v>40357</v>
      </c>
      <c r="C477" s="86" t="s">
        <v>41</v>
      </c>
      <c r="D477" s="86" t="s">
        <v>34</v>
      </c>
      <c r="E477" s="87">
        <v>22000</v>
      </c>
    </row>
    <row r="478" spans="1:162" s="5" customFormat="1" ht="12.75">
      <c r="A478" s="1"/>
      <c r="B478" s="82">
        <v>40359</v>
      </c>
      <c r="C478" s="83" t="s">
        <v>31</v>
      </c>
      <c r="D478" s="83" t="s">
        <v>8</v>
      </c>
      <c r="E478" s="84">
        <v>10025.6034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</row>
    <row r="479" spans="2:5" ht="12.75">
      <c r="B479" s="85">
        <v>40359</v>
      </c>
      <c r="C479" s="86" t="s">
        <v>41</v>
      </c>
      <c r="D479" s="86" t="s">
        <v>8</v>
      </c>
      <c r="E479" s="87">
        <v>45402.77403</v>
      </c>
    </row>
    <row r="480" spans="1:162" s="5" customFormat="1" ht="12.75">
      <c r="A480" s="1"/>
      <c r="B480" s="82">
        <v>40359</v>
      </c>
      <c r="C480" s="83" t="s">
        <v>41</v>
      </c>
      <c r="D480" s="83" t="s">
        <v>8</v>
      </c>
      <c r="E480" s="84">
        <v>53593.54815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</row>
    <row r="481" spans="2:5" ht="12.75">
      <c r="B481" s="85">
        <v>40359</v>
      </c>
      <c r="C481" s="86" t="s">
        <v>41</v>
      </c>
      <c r="D481" s="86" t="s">
        <v>38</v>
      </c>
      <c r="E481" s="87">
        <v>524586.16973</v>
      </c>
    </row>
    <row r="482" spans="1:162" s="5" customFormat="1" ht="12.75">
      <c r="A482" s="1"/>
      <c r="B482" s="82">
        <v>40359</v>
      </c>
      <c r="C482" s="83" t="s">
        <v>41</v>
      </c>
      <c r="D482" s="83" t="s">
        <v>38</v>
      </c>
      <c r="E482" s="84">
        <v>17017.2185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</row>
    <row r="483" spans="2:5" ht="12.75">
      <c r="B483" s="85">
        <v>40364</v>
      </c>
      <c r="C483" s="86" t="s">
        <v>4</v>
      </c>
      <c r="D483" s="86" t="s">
        <v>6</v>
      </c>
      <c r="E483" s="87">
        <v>29877.797</v>
      </c>
    </row>
    <row r="484" spans="1:162" s="5" customFormat="1" ht="12.75">
      <c r="A484" s="1"/>
      <c r="B484" s="82">
        <v>40395</v>
      </c>
      <c r="C484" s="83" t="s">
        <v>41</v>
      </c>
      <c r="D484" s="83" t="s">
        <v>43</v>
      </c>
      <c r="E484" s="84">
        <v>89000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</row>
    <row r="485" spans="2:5" ht="12.75">
      <c r="B485" s="85">
        <v>40395</v>
      </c>
      <c r="C485" s="86" t="s">
        <v>4</v>
      </c>
      <c r="D485" s="86" t="s">
        <v>6</v>
      </c>
      <c r="E485" s="87">
        <v>41962.85456</v>
      </c>
    </row>
    <row r="486" spans="1:162" s="5" customFormat="1" ht="12.75">
      <c r="A486" s="1"/>
      <c r="B486" s="82">
        <v>40395</v>
      </c>
      <c r="C486" s="83" t="s">
        <v>4</v>
      </c>
      <c r="D486" s="83" t="s">
        <v>6</v>
      </c>
      <c r="E486" s="84">
        <v>7405.20984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</row>
    <row r="487" spans="2:5" ht="12.75">
      <c r="B487" s="85">
        <v>40396</v>
      </c>
      <c r="C487" s="86" t="s">
        <v>41</v>
      </c>
      <c r="D487" s="86" t="s">
        <v>6</v>
      </c>
      <c r="E487" s="87">
        <v>40833.5104</v>
      </c>
    </row>
    <row r="488" spans="1:162" s="5" customFormat="1" ht="12.75">
      <c r="A488" s="1"/>
      <c r="B488" s="82">
        <v>40399</v>
      </c>
      <c r="C488" s="83" t="s">
        <v>41</v>
      </c>
      <c r="D488" s="83" t="s">
        <v>34</v>
      </c>
      <c r="E488" s="84">
        <v>44000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</row>
    <row r="489" spans="2:5" ht="12.75">
      <c r="B489" s="85">
        <v>40399</v>
      </c>
      <c r="C489" s="86" t="s">
        <v>41</v>
      </c>
      <c r="D489" s="86" t="s">
        <v>6</v>
      </c>
      <c r="E489" s="87">
        <v>1217815.30481</v>
      </c>
    </row>
    <row r="490" spans="1:162" s="5" customFormat="1" ht="12.75">
      <c r="A490" s="1"/>
      <c r="B490" s="82">
        <v>40400</v>
      </c>
      <c r="C490" s="83" t="s">
        <v>41</v>
      </c>
      <c r="D490" s="83" t="s">
        <v>6</v>
      </c>
      <c r="E490" s="84">
        <v>400000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</row>
    <row r="491" spans="2:5" ht="12.75">
      <c r="B491" s="85">
        <v>40401</v>
      </c>
      <c r="C491" s="86" t="s">
        <v>4</v>
      </c>
      <c r="D491" s="86" t="s">
        <v>44</v>
      </c>
      <c r="E491" s="87">
        <v>116975.023</v>
      </c>
    </row>
    <row r="492" spans="1:162" s="5" customFormat="1" ht="12.75">
      <c r="A492" s="1"/>
      <c r="B492" s="82">
        <v>40401</v>
      </c>
      <c r="C492" s="83" t="s">
        <v>4</v>
      </c>
      <c r="D492" s="83" t="s">
        <v>44</v>
      </c>
      <c r="E492" s="84">
        <v>41615.97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</row>
    <row r="493" spans="2:5" ht="12.75">
      <c r="B493" s="85">
        <v>40406</v>
      </c>
      <c r="C493" s="86" t="s">
        <v>41</v>
      </c>
      <c r="D493" s="86" t="s">
        <v>6</v>
      </c>
      <c r="E493" s="87">
        <v>35431.3568</v>
      </c>
    </row>
    <row r="494" spans="1:162" s="5" customFormat="1" ht="12.75">
      <c r="A494" s="1"/>
      <c r="B494" s="82">
        <v>40409</v>
      </c>
      <c r="C494" s="83" t="s">
        <v>4</v>
      </c>
      <c r="D494" s="83" t="s">
        <v>6</v>
      </c>
      <c r="E494" s="84">
        <v>21466.52991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</row>
    <row r="495" spans="2:5" ht="12.75">
      <c r="B495" s="85">
        <v>40420</v>
      </c>
      <c r="C495" s="86" t="s">
        <v>41</v>
      </c>
      <c r="D495" s="86" t="s">
        <v>6</v>
      </c>
      <c r="E495" s="87">
        <v>135000</v>
      </c>
    </row>
    <row r="496" spans="1:162" s="5" customFormat="1" ht="12.75">
      <c r="A496" s="1"/>
      <c r="B496" s="82">
        <v>40423</v>
      </c>
      <c r="C496" s="83" t="s">
        <v>41</v>
      </c>
      <c r="D496" s="83" t="s">
        <v>43</v>
      </c>
      <c r="E496" s="84">
        <v>111000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</row>
    <row r="497" spans="2:5" ht="12.75">
      <c r="B497" s="85">
        <v>40429</v>
      </c>
      <c r="C497" s="86" t="s">
        <v>4</v>
      </c>
      <c r="D497" s="86" t="s">
        <v>6</v>
      </c>
      <c r="E497" s="87">
        <v>11013.99937</v>
      </c>
    </row>
    <row r="498" spans="1:162" s="5" customFormat="1" ht="12.75">
      <c r="A498" s="1"/>
      <c r="B498" s="82">
        <v>40436</v>
      </c>
      <c r="C498" s="83" t="s">
        <v>4</v>
      </c>
      <c r="D498" s="83" t="s">
        <v>6</v>
      </c>
      <c r="E498" s="84">
        <v>34066.93603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</row>
    <row r="499" spans="2:5" ht="12.75">
      <c r="B499" s="85">
        <v>40436</v>
      </c>
      <c r="C499" s="86" t="s">
        <v>4</v>
      </c>
      <c r="D499" s="86" t="s">
        <v>6</v>
      </c>
      <c r="E499" s="87">
        <v>5090.46176</v>
      </c>
    </row>
    <row r="500" spans="1:162" s="5" customFormat="1" ht="12.75">
      <c r="A500" s="1"/>
      <c r="B500" s="82">
        <v>40441</v>
      </c>
      <c r="C500" s="83" t="s">
        <v>41</v>
      </c>
      <c r="D500" s="83" t="s">
        <v>22</v>
      </c>
      <c r="E500" s="84">
        <v>29500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</row>
    <row r="501" spans="2:5" ht="12.75">
      <c r="B501" s="85">
        <v>40441</v>
      </c>
      <c r="C501" s="86" t="s">
        <v>41</v>
      </c>
      <c r="D501" s="86" t="s">
        <v>6</v>
      </c>
      <c r="E501" s="87">
        <v>14088.92035</v>
      </c>
    </row>
    <row r="502" spans="1:162" s="5" customFormat="1" ht="12.75">
      <c r="A502" s="1"/>
      <c r="B502" s="82">
        <v>40441</v>
      </c>
      <c r="C502" s="83" t="s">
        <v>41</v>
      </c>
      <c r="D502" s="83" t="s">
        <v>6</v>
      </c>
      <c r="E502" s="84">
        <v>11034.63636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</row>
    <row r="503" spans="2:5" ht="12.75">
      <c r="B503" s="85">
        <v>40443</v>
      </c>
      <c r="C503" s="86" t="s">
        <v>41</v>
      </c>
      <c r="D503" s="86" t="s">
        <v>8</v>
      </c>
      <c r="E503" s="87">
        <v>7500</v>
      </c>
    </row>
    <row r="504" spans="1:162" s="5" customFormat="1" ht="12.75">
      <c r="A504" s="1"/>
      <c r="B504" s="82">
        <v>40445</v>
      </c>
      <c r="C504" s="83" t="s">
        <v>41</v>
      </c>
      <c r="D504" s="83" t="s">
        <v>8</v>
      </c>
      <c r="E504" s="84">
        <v>94200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</row>
    <row r="505" spans="2:5" ht="12.75">
      <c r="B505" s="85">
        <v>40448</v>
      </c>
      <c r="C505" s="86" t="s">
        <v>41</v>
      </c>
      <c r="D505" s="86" t="s">
        <v>8</v>
      </c>
      <c r="E505" s="87">
        <v>17879.93142</v>
      </c>
    </row>
    <row r="506" spans="1:162" s="5" customFormat="1" ht="12.75">
      <c r="A506" s="1"/>
      <c r="B506" s="82">
        <v>40449</v>
      </c>
      <c r="C506" s="83" t="s">
        <v>41</v>
      </c>
      <c r="D506" s="83" t="s">
        <v>34</v>
      </c>
      <c r="E506" s="84">
        <v>52166.35222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</row>
    <row r="507" spans="2:5" ht="12.75">
      <c r="B507" s="85">
        <v>40452</v>
      </c>
      <c r="C507" s="86" t="s">
        <v>41</v>
      </c>
      <c r="D507" s="86" t="s">
        <v>44</v>
      </c>
      <c r="E507" s="87">
        <v>17755</v>
      </c>
    </row>
    <row r="508" spans="1:162" s="5" customFormat="1" ht="12.75">
      <c r="A508" s="1"/>
      <c r="B508" s="82">
        <v>40455</v>
      </c>
      <c r="C508" s="83" t="s">
        <v>41</v>
      </c>
      <c r="D508" s="83" t="s">
        <v>38</v>
      </c>
      <c r="E508" s="84">
        <v>23318.8165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</row>
    <row r="509" spans="2:5" ht="12.75">
      <c r="B509" s="85">
        <v>40458</v>
      </c>
      <c r="C509" s="86" t="s">
        <v>4</v>
      </c>
      <c r="D509" s="86" t="s">
        <v>6</v>
      </c>
      <c r="E509" s="87">
        <v>109074.70424</v>
      </c>
    </row>
    <row r="510" spans="1:162" s="5" customFormat="1" ht="12.75">
      <c r="A510" s="1"/>
      <c r="B510" s="82">
        <v>40458</v>
      </c>
      <c r="C510" s="83" t="s">
        <v>41</v>
      </c>
      <c r="D510" s="83" t="s">
        <v>44</v>
      </c>
      <c r="E510" s="84">
        <v>103224.61519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</row>
    <row r="511" spans="2:5" ht="12.75">
      <c r="B511" s="85">
        <v>40459</v>
      </c>
      <c r="C511" s="86" t="s">
        <v>4</v>
      </c>
      <c r="D511" s="86" t="s">
        <v>6</v>
      </c>
      <c r="E511" s="87">
        <v>143799.9992</v>
      </c>
    </row>
    <row r="512" spans="1:162" s="5" customFormat="1" ht="12.75">
      <c r="A512" s="1"/>
      <c r="B512" s="82">
        <v>40462</v>
      </c>
      <c r="C512" s="83" t="s">
        <v>4</v>
      </c>
      <c r="D512" s="83" t="s">
        <v>44</v>
      </c>
      <c r="E512" s="84">
        <v>87321.065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</row>
    <row r="513" spans="2:5" ht="12.75">
      <c r="B513" s="85">
        <v>40462</v>
      </c>
      <c r="C513" s="86" t="s">
        <v>4</v>
      </c>
      <c r="D513" s="86" t="s">
        <v>44</v>
      </c>
      <c r="E513" s="87">
        <v>15000</v>
      </c>
    </row>
    <row r="514" spans="1:162" s="5" customFormat="1" ht="12.75">
      <c r="A514" s="1"/>
      <c r="B514" s="82">
        <v>40462</v>
      </c>
      <c r="C514" s="83" t="s">
        <v>4</v>
      </c>
      <c r="D514" s="83" t="s">
        <v>43</v>
      </c>
      <c r="E514" s="84">
        <v>405000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</row>
    <row r="515" spans="2:5" ht="12.75">
      <c r="B515" s="85">
        <v>40465</v>
      </c>
      <c r="C515" s="86" t="s">
        <v>41</v>
      </c>
      <c r="D515" s="86" t="s">
        <v>38</v>
      </c>
      <c r="E515" s="87">
        <v>102840.1106988</v>
      </c>
    </row>
    <row r="516" spans="1:162" s="5" customFormat="1" ht="12.75">
      <c r="A516" s="1"/>
      <c r="B516" s="82">
        <v>40466</v>
      </c>
      <c r="C516" s="83" t="s">
        <v>41</v>
      </c>
      <c r="D516" s="83" t="s">
        <v>6</v>
      </c>
      <c r="E516" s="84">
        <v>102000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</row>
    <row r="517" spans="2:5" ht="12.75">
      <c r="B517" s="85">
        <v>40473</v>
      </c>
      <c r="C517" s="86" t="s">
        <v>41</v>
      </c>
      <c r="D517" s="86" t="s">
        <v>38</v>
      </c>
      <c r="E517" s="87">
        <v>12990.20916</v>
      </c>
    </row>
    <row r="518" spans="1:162" s="5" customFormat="1" ht="12.75">
      <c r="A518" s="1"/>
      <c r="B518" s="82">
        <v>40477</v>
      </c>
      <c r="C518" s="83" t="s">
        <v>41</v>
      </c>
      <c r="D518" s="83" t="s">
        <v>38</v>
      </c>
      <c r="E518" s="84">
        <v>46062.38016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</row>
    <row r="519" spans="2:5" ht="12.75">
      <c r="B519" s="85">
        <v>40479</v>
      </c>
      <c r="C519" s="86" t="s">
        <v>4</v>
      </c>
      <c r="D519" s="86" t="s">
        <v>6</v>
      </c>
      <c r="E519" s="87">
        <v>9900.66462</v>
      </c>
    </row>
    <row r="520" spans="1:162" s="5" customFormat="1" ht="12.75">
      <c r="A520" s="1"/>
      <c r="B520" s="82">
        <v>40479</v>
      </c>
      <c r="C520" s="83" t="s">
        <v>4</v>
      </c>
      <c r="D520" s="83" t="s">
        <v>6</v>
      </c>
      <c r="E520" s="84">
        <v>1100.07384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</row>
    <row r="521" spans="2:5" ht="12.75">
      <c r="B521" s="85">
        <v>40480</v>
      </c>
      <c r="C521" s="86" t="s">
        <v>4</v>
      </c>
      <c r="D521" s="86" t="s">
        <v>6</v>
      </c>
      <c r="E521" s="87">
        <v>1100.50893</v>
      </c>
    </row>
    <row r="522" spans="1:162" s="5" customFormat="1" ht="12.75">
      <c r="A522" s="1"/>
      <c r="B522" s="82">
        <v>40480</v>
      </c>
      <c r="C522" s="83" t="s">
        <v>4</v>
      </c>
      <c r="D522" s="83" t="s">
        <v>6</v>
      </c>
      <c r="E522" s="84">
        <v>9904.5804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</row>
    <row r="523" spans="2:5" ht="12.75">
      <c r="B523" s="85">
        <v>40480</v>
      </c>
      <c r="C523" s="86" t="s">
        <v>41</v>
      </c>
      <c r="D523" s="86" t="s">
        <v>6</v>
      </c>
      <c r="E523" s="87">
        <v>116000</v>
      </c>
    </row>
    <row r="524" spans="1:162" s="5" customFormat="1" ht="12.75">
      <c r="A524" s="1"/>
      <c r="B524" s="82">
        <v>40494</v>
      </c>
      <c r="C524" s="83" t="s">
        <v>4</v>
      </c>
      <c r="D524" s="83" t="s">
        <v>6</v>
      </c>
      <c r="E524" s="84">
        <v>13045.04734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</row>
    <row r="525" spans="2:5" ht="12.75">
      <c r="B525" s="85">
        <v>40499</v>
      </c>
      <c r="C525" s="86" t="s">
        <v>41</v>
      </c>
      <c r="D525" s="86" t="s">
        <v>38</v>
      </c>
      <c r="E525" s="87">
        <v>10342.99771</v>
      </c>
    </row>
    <row r="526" spans="1:162" s="5" customFormat="1" ht="12.75">
      <c r="A526" s="1"/>
      <c r="B526" s="82">
        <v>40500</v>
      </c>
      <c r="C526" s="83" t="s">
        <v>41</v>
      </c>
      <c r="D526" s="83" t="s">
        <v>46</v>
      </c>
      <c r="E526" s="84">
        <v>14600.00016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</row>
    <row r="527" spans="2:5" ht="12.75">
      <c r="B527" s="85">
        <v>40500</v>
      </c>
      <c r="C527" s="86" t="s">
        <v>4</v>
      </c>
      <c r="D527" s="86" t="s">
        <v>6</v>
      </c>
      <c r="E527" s="87">
        <v>120000</v>
      </c>
    </row>
    <row r="528" spans="1:162" s="5" customFormat="1" ht="12.75">
      <c r="A528" s="1"/>
      <c r="B528" s="82">
        <v>40501</v>
      </c>
      <c r="C528" s="83" t="s">
        <v>41</v>
      </c>
      <c r="D528" s="83" t="s">
        <v>44</v>
      </c>
      <c r="E528" s="84">
        <v>81000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</row>
    <row r="529" spans="2:5" ht="12.75">
      <c r="B529" s="85">
        <v>40501</v>
      </c>
      <c r="C529" s="86" t="s">
        <v>41</v>
      </c>
      <c r="D529" s="86" t="s">
        <v>44</v>
      </c>
      <c r="E529" s="87">
        <v>9000</v>
      </c>
    </row>
    <row r="530" spans="1:162" s="5" customFormat="1" ht="12.75">
      <c r="A530" s="1"/>
      <c r="B530" s="82">
        <v>40518</v>
      </c>
      <c r="C530" s="83" t="s">
        <v>41</v>
      </c>
      <c r="D530" s="83" t="s">
        <v>6</v>
      </c>
      <c r="E530" s="84">
        <v>16929.56368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</row>
    <row r="531" spans="2:5" ht="12.75">
      <c r="B531" s="85">
        <v>40522</v>
      </c>
      <c r="C531" s="86" t="s">
        <v>41</v>
      </c>
      <c r="D531" s="86" t="s">
        <v>38</v>
      </c>
      <c r="E531" s="87">
        <v>83876.04757000001</v>
      </c>
    </row>
    <row r="532" spans="1:162" s="5" customFormat="1" ht="12.75">
      <c r="A532" s="1"/>
      <c r="B532" s="82">
        <v>40525</v>
      </c>
      <c r="C532" s="83" t="s">
        <v>41</v>
      </c>
      <c r="D532" s="83" t="s">
        <v>6</v>
      </c>
      <c r="E532" s="84">
        <v>150000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</row>
    <row r="533" spans="2:5" ht="12.75">
      <c r="B533" s="85">
        <v>40526</v>
      </c>
      <c r="C533" s="86" t="s">
        <v>41</v>
      </c>
      <c r="D533" s="86" t="s">
        <v>38</v>
      </c>
      <c r="E533" s="87">
        <v>100000</v>
      </c>
    </row>
    <row r="534" spans="1:162" s="5" customFormat="1" ht="12.75">
      <c r="A534" s="1"/>
      <c r="B534" s="82">
        <v>40527</v>
      </c>
      <c r="C534" s="83" t="s">
        <v>41</v>
      </c>
      <c r="D534" s="83" t="s">
        <v>6</v>
      </c>
      <c r="E534" s="84">
        <v>23304.27827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</row>
    <row r="535" spans="2:5" ht="12.75">
      <c r="B535" s="85">
        <v>40528</v>
      </c>
      <c r="C535" s="86" t="s">
        <v>41</v>
      </c>
      <c r="D535" s="86" t="s">
        <v>8</v>
      </c>
      <c r="E535" s="87">
        <v>14859.14734</v>
      </c>
    </row>
    <row r="536" spans="1:162" s="5" customFormat="1" ht="12.75">
      <c r="A536" s="1"/>
      <c r="B536" s="82">
        <v>40531</v>
      </c>
      <c r="C536" s="83" t="s">
        <v>41</v>
      </c>
      <c r="D536" s="83" t="s">
        <v>38</v>
      </c>
      <c r="E536" s="84">
        <v>51606.24580602557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</row>
    <row r="537" spans="2:5" ht="12.75">
      <c r="B537" s="85">
        <v>40534</v>
      </c>
      <c r="C537" s="86" t="s">
        <v>41</v>
      </c>
      <c r="D537" s="86" t="s">
        <v>6</v>
      </c>
      <c r="E537" s="87">
        <v>20000</v>
      </c>
    </row>
    <row r="538" spans="1:162" s="5" customFormat="1" ht="12.75">
      <c r="A538" s="1"/>
      <c r="B538" s="82">
        <v>40539</v>
      </c>
      <c r="C538" s="83" t="s">
        <v>41</v>
      </c>
      <c r="D538" s="83" t="s">
        <v>6</v>
      </c>
      <c r="E538" s="84">
        <v>10130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</row>
    <row r="539" spans="2:5" ht="12.75">
      <c r="B539" s="85">
        <v>40540</v>
      </c>
      <c r="C539" s="86" t="s">
        <v>41</v>
      </c>
      <c r="D539" s="86" t="s">
        <v>8</v>
      </c>
      <c r="E539" s="87">
        <v>56600.661799999994</v>
      </c>
    </row>
    <row r="540" spans="1:162" s="5" customFormat="1" ht="12.75">
      <c r="A540" s="1"/>
      <c r="B540" s="82">
        <v>40540</v>
      </c>
      <c r="C540" s="83" t="s">
        <v>41</v>
      </c>
      <c r="D540" s="83" t="s">
        <v>8</v>
      </c>
      <c r="E540" s="84">
        <v>11320.13224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</row>
    <row r="541" spans="2:5" ht="12.75">
      <c r="B541" s="85">
        <v>40540</v>
      </c>
      <c r="C541" s="86" t="s">
        <v>41</v>
      </c>
      <c r="D541" s="86" t="s">
        <v>8</v>
      </c>
      <c r="E541" s="87">
        <v>71037.35825</v>
      </c>
    </row>
    <row r="542" spans="1:162" s="5" customFormat="1" ht="12.75">
      <c r="A542" s="1"/>
      <c r="B542" s="82">
        <v>40541</v>
      </c>
      <c r="C542" s="83" t="s">
        <v>41</v>
      </c>
      <c r="D542" s="83" t="s">
        <v>8</v>
      </c>
      <c r="E542" s="84">
        <v>63526.41935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</row>
    <row r="543" spans="2:5" ht="12.75">
      <c r="B543" s="85">
        <v>40541</v>
      </c>
      <c r="C543" s="86" t="s">
        <v>41</v>
      </c>
      <c r="D543" s="86" t="s">
        <v>8</v>
      </c>
      <c r="E543" s="87">
        <v>7058.49104</v>
      </c>
    </row>
    <row r="544" spans="1:162" s="5" customFormat="1" ht="12.75">
      <c r="A544" s="1"/>
      <c r="B544" s="82">
        <v>40541</v>
      </c>
      <c r="C544" s="83" t="s">
        <v>41</v>
      </c>
      <c r="D544" s="83" t="s">
        <v>44</v>
      </c>
      <c r="E544" s="84">
        <v>15434.14938</v>
      </c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</row>
    <row r="545" spans="2:5" ht="12.75">
      <c r="B545" s="85">
        <v>40541</v>
      </c>
      <c r="C545" s="86" t="s">
        <v>41</v>
      </c>
      <c r="D545" s="86" t="s">
        <v>44</v>
      </c>
      <c r="E545" s="87">
        <v>3055.2193</v>
      </c>
    </row>
    <row r="546" spans="1:162" s="5" customFormat="1" ht="12.75">
      <c r="A546" s="1"/>
      <c r="B546" s="82">
        <v>40541</v>
      </c>
      <c r="C546" s="83" t="s">
        <v>41</v>
      </c>
      <c r="D546" s="83" t="s">
        <v>44</v>
      </c>
      <c r="E546" s="84">
        <v>3009.8970000000004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</row>
    <row r="547" spans="2:5" ht="12.75">
      <c r="B547" s="85">
        <v>40542</v>
      </c>
      <c r="C547" s="86" t="s">
        <v>41</v>
      </c>
      <c r="D547" s="86" t="s">
        <v>8</v>
      </c>
      <c r="E547" s="87">
        <v>181669.27749</v>
      </c>
    </row>
    <row r="548" spans="1:162" s="5" customFormat="1" ht="12.75">
      <c r="A548" s="1"/>
      <c r="B548" s="82">
        <v>40542</v>
      </c>
      <c r="C548" s="83" t="s">
        <v>41</v>
      </c>
      <c r="D548" s="83" t="s">
        <v>8</v>
      </c>
      <c r="E548" s="84">
        <v>32059.28426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</row>
    <row r="549" spans="2:5" ht="12.75">
      <c r="B549" s="85">
        <v>40547</v>
      </c>
      <c r="C549" s="86" t="s">
        <v>41</v>
      </c>
      <c r="D549" s="86" t="s">
        <v>38</v>
      </c>
      <c r="E549" s="87">
        <v>50162.154</v>
      </c>
    </row>
    <row r="550" spans="1:162" s="5" customFormat="1" ht="12.75">
      <c r="A550" s="1"/>
      <c r="B550" s="82">
        <v>40547</v>
      </c>
      <c r="C550" s="83" t="s">
        <v>41</v>
      </c>
      <c r="D550" s="83" t="s">
        <v>38</v>
      </c>
      <c r="E550" s="84">
        <v>82118.30865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</row>
    <row r="551" spans="2:5" ht="12.75">
      <c r="B551" s="85">
        <v>40547</v>
      </c>
      <c r="C551" s="86" t="s">
        <v>41</v>
      </c>
      <c r="D551" s="86" t="s">
        <v>44</v>
      </c>
      <c r="E551" s="87">
        <v>50000</v>
      </c>
    </row>
    <row r="552" spans="1:162" s="5" customFormat="1" ht="12.75">
      <c r="A552" s="1"/>
      <c r="B552" s="82">
        <v>40548</v>
      </c>
      <c r="C552" s="83" t="s">
        <v>4</v>
      </c>
      <c r="D552" s="83" t="s">
        <v>6</v>
      </c>
      <c r="E552" s="84">
        <v>51362.39619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</row>
    <row r="553" spans="2:5" ht="12.75">
      <c r="B553" s="85">
        <v>40550</v>
      </c>
      <c r="C553" s="86" t="s">
        <v>41</v>
      </c>
      <c r="D553" s="86" t="s">
        <v>38</v>
      </c>
      <c r="E553" s="87">
        <v>31283.884203890924</v>
      </c>
    </row>
    <row r="554" spans="1:162" s="5" customFormat="1" ht="12.75">
      <c r="A554" s="1"/>
      <c r="B554" s="82">
        <v>40554</v>
      </c>
      <c r="C554" s="83" t="s">
        <v>4</v>
      </c>
      <c r="D554" s="83" t="s">
        <v>44</v>
      </c>
      <c r="E554" s="84">
        <v>300000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</row>
    <row r="555" spans="2:5" ht="12.75">
      <c r="B555" s="85">
        <v>40554</v>
      </c>
      <c r="C555" s="86" t="s">
        <v>4</v>
      </c>
      <c r="D555" s="86" t="s">
        <v>6</v>
      </c>
      <c r="E555" s="87">
        <v>42689.10784</v>
      </c>
    </row>
    <row r="556" spans="1:162" s="5" customFormat="1" ht="12.75">
      <c r="A556" s="1"/>
      <c r="B556" s="82">
        <v>40554</v>
      </c>
      <c r="C556" s="83" t="s">
        <v>4</v>
      </c>
      <c r="D556" s="83" t="s">
        <v>6</v>
      </c>
      <c r="E556" s="84">
        <v>6378.83253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</row>
    <row r="557" spans="2:5" ht="12.75">
      <c r="B557" s="85">
        <v>40554</v>
      </c>
      <c r="C557" s="86" t="s">
        <v>41</v>
      </c>
      <c r="D557" s="86" t="s">
        <v>38</v>
      </c>
      <c r="E557" s="87">
        <v>276000</v>
      </c>
    </row>
    <row r="558" spans="1:162" s="5" customFormat="1" ht="12.75">
      <c r="A558" s="1"/>
      <c r="B558" s="82">
        <v>40555</v>
      </c>
      <c r="C558" s="83" t="s">
        <v>41</v>
      </c>
      <c r="D558" s="83" t="s">
        <v>44</v>
      </c>
      <c r="E558" s="84">
        <v>73298.974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</row>
    <row r="559" spans="2:5" ht="12.75">
      <c r="B559" s="85">
        <v>40557</v>
      </c>
      <c r="C559" s="86" t="s">
        <v>41</v>
      </c>
      <c r="D559" s="86" t="s">
        <v>6</v>
      </c>
      <c r="E559" s="87">
        <v>25863.311</v>
      </c>
    </row>
    <row r="560" spans="1:162" s="5" customFormat="1" ht="12.75">
      <c r="A560" s="1"/>
      <c r="B560" s="82">
        <v>40562</v>
      </c>
      <c r="C560" s="83" t="s">
        <v>41</v>
      </c>
      <c r="D560" s="83" t="s">
        <v>27</v>
      </c>
      <c r="E560" s="84">
        <v>110000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</row>
    <row r="561" spans="2:5" ht="12.75">
      <c r="B561" s="85">
        <v>40569</v>
      </c>
      <c r="C561" s="86" t="s">
        <v>41</v>
      </c>
      <c r="D561" s="86" t="s">
        <v>6</v>
      </c>
      <c r="E561" s="87">
        <v>235528.00035</v>
      </c>
    </row>
    <row r="562" spans="1:162" s="5" customFormat="1" ht="12.75">
      <c r="A562" s="1"/>
      <c r="B562" s="82">
        <v>40570</v>
      </c>
      <c r="C562" s="83" t="s">
        <v>41</v>
      </c>
      <c r="D562" s="83" t="s">
        <v>8</v>
      </c>
      <c r="E562" s="84">
        <v>204906.27759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</row>
    <row r="563" spans="2:5" ht="12.75">
      <c r="B563" s="85">
        <v>40575</v>
      </c>
      <c r="C563" s="86" t="s">
        <v>41</v>
      </c>
      <c r="D563" s="86" t="s">
        <v>44</v>
      </c>
      <c r="E563" s="87">
        <v>22499.99994</v>
      </c>
    </row>
    <row r="564" spans="1:162" s="5" customFormat="1" ht="12.75">
      <c r="A564" s="1"/>
      <c r="B564" s="82">
        <v>40575</v>
      </c>
      <c r="C564" s="83" t="s">
        <v>31</v>
      </c>
      <c r="D564" s="83" t="s">
        <v>38</v>
      </c>
      <c r="E564" s="84">
        <v>74048.93678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</row>
    <row r="565" spans="2:5" ht="12.75">
      <c r="B565" s="85">
        <v>40575</v>
      </c>
      <c r="C565" s="86" t="s">
        <v>31</v>
      </c>
      <c r="D565" s="86" t="s">
        <v>38</v>
      </c>
      <c r="E565" s="87">
        <v>1570.54796</v>
      </c>
    </row>
    <row r="566" spans="1:162" s="5" customFormat="1" ht="12.75">
      <c r="A566" s="1"/>
      <c r="B566" s="82">
        <v>40575</v>
      </c>
      <c r="C566" s="83" t="s">
        <v>31</v>
      </c>
      <c r="D566" s="83" t="s">
        <v>38</v>
      </c>
      <c r="E566" s="84">
        <v>147138.68658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</row>
    <row r="567" spans="2:5" ht="12.75">
      <c r="B567" s="85">
        <v>40578</v>
      </c>
      <c r="C567" s="86" t="s">
        <v>4</v>
      </c>
      <c r="D567" s="86" t="s">
        <v>6</v>
      </c>
      <c r="E567" s="87">
        <v>12267.2608</v>
      </c>
    </row>
    <row r="568" spans="1:162" s="5" customFormat="1" ht="12.75">
      <c r="A568" s="1"/>
      <c r="B568" s="82">
        <v>40578</v>
      </c>
      <c r="C568" s="83" t="s">
        <v>4</v>
      </c>
      <c r="D568" s="83" t="s">
        <v>6</v>
      </c>
      <c r="E568" s="84">
        <v>1363.02896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</row>
    <row r="569" spans="2:5" ht="12.75">
      <c r="B569" s="85">
        <v>40585</v>
      </c>
      <c r="C569" s="86" t="s">
        <v>41</v>
      </c>
      <c r="D569" s="86" t="s">
        <v>38</v>
      </c>
      <c r="E569" s="87">
        <v>15260.096689277601</v>
      </c>
    </row>
    <row r="570" spans="1:162" s="5" customFormat="1" ht="12.75">
      <c r="A570" s="1"/>
      <c r="B570" s="82">
        <v>40589</v>
      </c>
      <c r="C570" s="83" t="s">
        <v>41</v>
      </c>
      <c r="D570" s="83" t="s">
        <v>8</v>
      </c>
      <c r="E570" s="84">
        <v>233982.3598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</row>
    <row r="571" spans="2:5" ht="12.75">
      <c r="B571" s="85">
        <v>40589</v>
      </c>
      <c r="C571" s="86" t="s">
        <v>41</v>
      </c>
      <c r="D571" s="86" t="s">
        <v>8</v>
      </c>
      <c r="E571" s="87">
        <v>237017.6402</v>
      </c>
    </row>
    <row r="572" spans="1:162" s="5" customFormat="1" ht="12.75">
      <c r="A572" s="1"/>
      <c r="B572" s="82">
        <v>40590</v>
      </c>
      <c r="C572" s="83" t="s">
        <v>41</v>
      </c>
      <c r="D572" s="83" t="s">
        <v>8</v>
      </c>
      <c r="E572" s="84">
        <v>30613.62917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</row>
    <row r="573" spans="2:5" ht="12.75">
      <c r="B573" s="85">
        <v>40591</v>
      </c>
      <c r="C573" s="86" t="s">
        <v>4</v>
      </c>
      <c r="D573" s="86" t="s">
        <v>44</v>
      </c>
      <c r="E573" s="87">
        <v>228000</v>
      </c>
    </row>
    <row r="574" spans="1:162" s="5" customFormat="1" ht="12.75">
      <c r="A574" s="1"/>
      <c r="B574" s="82">
        <v>40592</v>
      </c>
      <c r="C574" s="83" t="s">
        <v>41</v>
      </c>
      <c r="D574" s="83" t="s">
        <v>8</v>
      </c>
      <c r="E574" s="84">
        <v>228128.73353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</row>
    <row r="575" spans="2:5" ht="12.75">
      <c r="B575" s="85">
        <v>40592</v>
      </c>
      <c r="C575" s="86" t="s">
        <v>41</v>
      </c>
      <c r="D575" s="86" t="s">
        <v>8</v>
      </c>
      <c r="E575" s="87">
        <v>134000</v>
      </c>
    </row>
    <row r="576" spans="1:162" s="5" customFormat="1" ht="12.75">
      <c r="A576" s="1"/>
      <c r="B576" s="82">
        <v>40592</v>
      </c>
      <c r="C576" s="83" t="s">
        <v>41</v>
      </c>
      <c r="D576" s="83" t="s">
        <v>8</v>
      </c>
      <c r="E576" s="84">
        <v>110654.17535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</row>
    <row r="577" spans="2:5" ht="12.75">
      <c r="B577" s="85">
        <v>40592</v>
      </c>
      <c r="C577" s="86" t="s">
        <v>41</v>
      </c>
      <c r="D577" s="86" t="s">
        <v>38</v>
      </c>
      <c r="E577" s="87">
        <v>12453.71868</v>
      </c>
    </row>
    <row r="578" spans="1:162" s="5" customFormat="1" ht="12.75">
      <c r="A578" s="1"/>
      <c r="B578" s="82">
        <v>40594</v>
      </c>
      <c r="C578" s="83" t="s">
        <v>41</v>
      </c>
      <c r="D578" s="83" t="s">
        <v>6</v>
      </c>
      <c r="E578" s="84">
        <v>31999.99974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</row>
    <row r="579" spans="2:5" ht="12.75">
      <c r="B579" s="85">
        <v>40595</v>
      </c>
      <c r="C579" s="86" t="s">
        <v>41</v>
      </c>
      <c r="D579" s="86" t="s">
        <v>6</v>
      </c>
      <c r="E579" s="87">
        <v>59378.78024190001</v>
      </c>
    </row>
    <row r="580" spans="1:162" s="5" customFormat="1" ht="12.75">
      <c r="A580" s="1"/>
      <c r="B580" s="82">
        <v>40597</v>
      </c>
      <c r="C580" s="83" t="s">
        <v>41</v>
      </c>
      <c r="D580" s="83" t="s">
        <v>6</v>
      </c>
      <c r="E580" s="84">
        <v>103558.894254864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</row>
    <row r="581" spans="2:5" ht="12.75">
      <c r="B581" s="85">
        <v>40597</v>
      </c>
      <c r="C581" s="86" t="s">
        <v>41</v>
      </c>
      <c r="D581" s="86" t="s">
        <v>6</v>
      </c>
      <c r="E581" s="87">
        <v>133948.796201591</v>
      </c>
    </row>
    <row r="582" spans="1:162" s="5" customFormat="1" ht="12.75">
      <c r="A582" s="1"/>
      <c r="B582" s="82">
        <v>40598</v>
      </c>
      <c r="C582" s="83" t="s">
        <v>4</v>
      </c>
      <c r="D582" s="83" t="s">
        <v>43</v>
      </c>
      <c r="E582" s="84">
        <v>200100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</row>
    <row r="583" spans="2:5" ht="12.75">
      <c r="B583" s="85">
        <v>40599</v>
      </c>
      <c r="C583" s="86" t="s">
        <v>41</v>
      </c>
      <c r="D583" s="86" t="s">
        <v>8</v>
      </c>
      <c r="E583" s="87">
        <v>31772.51732</v>
      </c>
    </row>
    <row r="584" spans="1:162" s="5" customFormat="1" ht="12.75">
      <c r="A584" s="1"/>
      <c r="B584" s="82">
        <v>40599</v>
      </c>
      <c r="C584" s="83" t="s">
        <v>41</v>
      </c>
      <c r="D584" s="83" t="s">
        <v>8</v>
      </c>
      <c r="E584" s="84">
        <v>500000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</row>
    <row r="585" spans="2:5" ht="12.75">
      <c r="B585" s="85">
        <v>40602</v>
      </c>
      <c r="C585" s="86" t="s">
        <v>41</v>
      </c>
      <c r="D585" s="86" t="s">
        <v>6</v>
      </c>
      <c r="E585" s="87">
        <v>27747.942440000003</v>
      </c>
    </row>
    <row r="586" spans="1:162" s="5" customFormat="1" ht="12.75">
      <c r="A586" s="1"/>
      <c r="B586" s="82">
        <v>40603</v>
      </c>
      <c r="C586" s="83" t="s">
        <v>31</v>
      </c>
      <c r="D586" s="83" t="s">
        <v>38</v>
      </c>
      <c r="E586" s="84">
        <v>28649.26945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</row>
    <row r="587" spans="2:5" ht="12.75">
      <c r="B587" s="85">
        <v>40605</v>
      </c>
      <c r="C587" s="86" t="s">
        <v>4</v>
      </c>
      <c r="D587" s="86" t="s">
        <v>6</v>
      </c>
      <c r="E587" s="87">
        <v>200400</v>
      </c>
    </row>
    <row r="588" spans="1:162" s="5" customFormat="1" ht="12.75">
      <c r="A588" s="1"/>
      <c r="B588" s="82">
        <v>40612</v>
      </c>
      <c r="C588" s="83" t="s">
        <v>41</v>
      </c>
      <c r="D588" s="83" t="s">
        <v>6</v>
      </c>
      <c r="E588" s="84">
        <v>52500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</row>
    <row r="589" spans="2:5" ht="12.75">
      <c r="B589" s="85">
        <v>40626</v>
      </c>
      <c r="C589" s="86" t="s">
        <v>4</v>
      </c>
      <c r="D589" s="86" t="s">
        <v>38</v>
      </c>
      <c r="E589" s="87">
        <v>82500</v>
      </c>
    </row>
    <row r="590" spans="1:162" s="5" customFormat="1" ht="12.75">
      <c r="A590" s="1"/>
      <c r="B590" s="82">
        <v>40626</v>
      </c>
      <c r="C590" s="83" t="s">
        <v>41</v>
      </c>
      <c r="D590" s="83" t="s">
        <v>38</v>
      </c>
      <c r="E590" s="84">
        <v>100000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</row>
    <row r="591" spans="2:5" ht="12.75">
      <c r="B591" s="85">
        <v>40627</v>
      </c>
      <c r="C591" s="86" t="s">
        <v>41</v>
      </c>
      <c r="D591" s="86" t="s">
        <v>6</v>
      </c>
      <c r="E591" s="87">
        <v>21943.84416</v>
      </c>
    </row>
    <row r="592" spans="1:162" s="5" customFormat="1" ht="12.75">
      <c r="A592" s="1"/>
      <c r="B592" s="82">
        <v>40630</v>
      </c>
      <c r="C592" s="83" t="s">
        <v>41</v>
      </c>
      <c r="D592" s="83" t="s">
        <v>44</v>
      </c>
      <c r="E592" s="84">
        <v>36859.09262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</row>
    <row r="593" spans="2:5" ht="12.75">
      <c r="B593" s="85">
        <v>40632</v>
      </c>
      <c r="C593" s="86" t="s">
        <v>41</v>
      </c>
      <c r="D593" s="86" t="s">
        <v>6</v>
      </c>
      <c r="E593" s="87">
        <v>22269.460776112</v>
      </c>
    </row>
    <row r="594" spans="1:162" s="5" customFormat="1" ht="12.75">
      <c r="A594" s="1"/>
      <c r="B594" s="82">
        <v>40642</v>
      </c>
      <c r="C594" s="83" t="s">
        <v>41</v>
      </c>
      <c r="D594" s="83" t="s">
        <v>38</v>
      </c>
      <c r="E594" s="84">
        <v>141577.09558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</row>
    <row r="595" spans="2:5" ht="12.75">
      <c r="B595" s="85">
        <v>40653</v>
      </c>
      <c r="C595" s="86" t="s">
        <v>4</v>
      </c>
      <c r="D595" s="86" t="s">
        <v>6</v>
      </c>
      <c r="E595" s="87">
        <v>19649.4259</v>
      </c>
    </row>
    <row r="596" spans="1:162" s="5" customFormat="1" ht="12.75">
      <c r="A596" s="1"/>
      <c r="B596" s="82">
        <v>40653</v>
      </c>
      <c r="C596" s="83" t="s">
        <v>4</v>
      </c>
      <c r="D596" s="83" t="s">
        <v>6</v>
      </c>
      <c r="E596" s="84">
        <v>2183.26955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</row>
    <row r="597" spans="2:5" ht="12.75">
      <c r="B597" s="85">
        <v>40658</v>
      </c>
      <c r="C597" s="86" t="s">
        <v>41</v>
      </c>
      <c r="D597" s="86" t="s">
        <v>44</v>
      </c>
      <c r="E597" s="87">
        <v>42420.71568</v>
      </c>
    </row>
    <row r="598" spans="1:162" s="5" customFormat="1" ht="12.75">
      <c r="A598" s="1"/>
      <c r="B598" s="82">
        <v>40659</v>
      </c>
      <c r="C598" s="83" t="s">
        <v>41</v>
      </c>
      <c r="D598" s="83" t="s">
        <v>44</v>
      </c>
      <c r="E598" s="84">
        <v>32741.45856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</row>
    <row r="599" spans="2:5" ht="12.75">
      <c r="B599" s="85">
        <v>40662</v>
      </c>
      <c r="C599" s="86" t="s">
        <v>41</v>
      </c>
      <c r="D599" s="86" t="s">
        <v>47</v>
      </c>
      <c r="E599" s="87">
        <v>26486.6211</v>
      </c>
    </row>
    <row r="600" spans="1:162" s="5" customFormat="1" ht="12.75">
      <c r="A600" s="1"/>
      <c r="B600" s="82">
        <v>40665</v>
      </c>
      <c r="C600" s="83" t="s">
        <v>41</v>
      </c>
      <c r="D600" s="83" t="s">
        <v>6</v>
      </c>
      <c r="E600" s="84">
        <v>16254.44812717648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</row>
    <row r="601" spans="2:5" ht="12.75">
      <c r="B601" s="85">
        <v>40666</v>
      </c>
      <c r="C601" s="86" t="s">
        <v>4</v>
      </c>
      <c r="D601" s="86" t="s">
        <v>38</v>
      </c>
      <c r="E601" s="87">
        <v>320000</v>
      </c>
    </row>
    <row r="602" spans="1:162" s="5" customFormat="1" ht="12.75">
      <c r="A602" s="1"/>
      <c r="B602" s="82">
        <v>40666</v>
      </c>
      <c r="C602" s="83" t="s">
        <v>41</v>
      </c>
      <c r="D602" s="83" t="s">
        <v>38</v>
      </c>
      <c r="E602" s="84">
        <v>102436.21626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</row>
    <row r="603" spans="2:5" ht="12.75">
      <c r="B603" s="85">
        <v>40668</v>
      </c>
      <c r="C603" s="86" t="s">
        <v>4</v>
      </c>
      <c r="D603" s="86" t="s">
        <v>6</v>
      </c>
      <c r="E603" s="87">
        <v>41960.75844</v>
      </c>
    </row>
    <row r="604" spans="1:162" s="5" customFormat="1" ht="12.75">
      <c r="A604" s="1"/>
      <c r="B604" s="82">
        <v>40668</v>
      </c>
      <c r="C604" s="83" t="s">
        <v>4</v>
      </c>
      <c r="D604" s="83" t="s">
        <v>6</v>
      </c>
      <c r="E604" s="84">
        <v>4662.3066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</row>
    <row r="605" spans="2:5" ht="12.75">
      <c r="B605" s="85">
        <v>40672</v>
      </c>
      <c r="C605" s="86" t="s">
        <v>4</v>
      </c>
      <c r="D605" s="86" t="s">
        <v>6</v>
      </c>
      <c r="E605" s="87">
        <v>232766</v>
      </c>
    </row>
    <row r="606" spans="1:162" s="5" customFormat="1" ht="12.75">
      <c r="A606" s="1"/>
      <c r="B606" s="82">
        <v>40673</v>
      </c>
      <c r="C606" s="83" t="s">
        <v>31</v>
      </c>
      <c r="D606" s="83" t="s">
        <v>33</v>
      </c>
      <c r="E606" s="84">
        <v>3885.95164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</row>
    <row r="607" spans="2:5" ht="12.75">
      <c r="B607" s="85">
        <v>40675</v>
      </c>
      <c r="C607" s="86" t="s">
        <v>4</v>
      </c>
      <c r="D607" s="86" t="s">
        <v>6</v>
      </c>
      <c r="E607" s="87">
        <v>26537.72</v>
      </c>
    </row>
    <row r="608" spans="1:162" s="5" customFormat="1" ht="12.75">
      <c r="A608" s="1"/>
      <c r="B608" s="82">
        <v>40675</v>
      </c>
      <c r="C608" s="83" t="s">
        <v>4</v>
      </c>
      <c r="D608" s="83" t="s">
        <v>6</v>
      </c>
      <c r="E608" s="84">
        <v>2948.63553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</row>
    <row r="609" spans="2:5" ht="12.75">
      <c r="B609" s="85">
        <v>40679</v>
      </c>
      <c r="C609" s="86" t="s">
        <v>41</v>
      </c>
      <c r="D609" s="86" t="s">
        <v>8</v>
      </c>
      <c r="E609" s="87">
        <v>99999.99984</v>
      </c>
    </row>
    <row r="610" spans="1:162" s="5" customFormat="1" ht="12.75">
      <c r="A610" s="1"/>
      <c r="B610" s="82">
        <v>40679</v>
      </c>
      <c r="C610" s="83" t="s">
        <v>41</v>
      </c>
      <c r="D610" s="83" t="s">
        <v>6</v>
      </c>
      <c r="E610" s="84">
        <v>50000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</row>
    <row r="611" spans="2:5" ht="12.75">
      <c r="B611" s="85">
        <v>40686</v>
      </c>
      <c r="C611" s="86" t="s">
        <v>41</v>
      </c>
      <c r="D611" s="86" t="s">
        <v>8</v>
      </c>
      <c r="E611" s="87">
        <v>22746.828920000004</v>
      </c>
    </row>
    <row r="612" spans="1:162" s="5" customFormat="1" ht="12.75">
      <c r="A612" s="1"/>
      <c r="B612" s="82">
        <v>40695</v>
      </c>
      <c r="C612" s="83" t="s">
        <v>41</v>
      </c>
      <c r="D612" s="83" t="s">
        <v>44</v>
      </c>
      <c r="E612" s="84">
        <v>37055.5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</row>
    <row r="613" spans="2:5" ht="12.75">
      <c r="B613" s="85">
        <v>40700</v>
      </c>
      <c r="C613" s="86" t="s">
        <v>4</v>
      </c>
      <c r="D613" s="86" t="s">
        <v>48</v>
      </c>
      <c r="E613" s="87">
        <v>270000</v>
      </c>
    </row>
    <row r="614" spans="1:162" s="5" customFormat="1" ht="12.75">
      <c r="A614" s="1"/>
      <c r="B614" s="82">
        <v>40701</v>
      </c>
      <c r="C614" s="83" t="s">
        <v>41</v>
      </c>
      <c r="D614" s="83" t="s">
        <v>8</v>
      </c>
      <c r="E614" s="84">
        <v>7236.93574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</row>
    <row r="615" spans="2:5" ht="12.75">
      <c r="B615" s="85">
        <v>40701</v>
      </c>
      <c r="C615" s="86" t="s">
        <v>41</v>
      </c>
      <c r="D615" s="86" t="s">
        <v>8</v>
      </c>
      <c r="E615" s="87">
        <v>1081.3812</v>
      </c>
    </row>
    <row r="616" spans="1:162" s="5" customFormat="1" ht="12.75">
      <c r="A616" s="1"/>
      <c r="B616" s="82">
        <v>40705</v>
      </c>
      <c r="C616" s="83" t="s">
        <v>41</v>
      </c>
      <c r="D616" s="83" t="s">
        <v>44</v>
      </c>
      <c r="E616" s="84">
        <v>15011.912699999999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</row>
    <row r="617" spans="2:5" ht="12.75">
      <c r="B617" s="85">
        <v>40705</v>
      </c>
      <c r="C617" s="86" t="s">
        <v>41</v>
      </c>
      <c r="D617" s="86" t="s">
        <v>44</v>
      </c>
      <c r="E617" s="87">
        <v>42065.71851</v>
      </c>
    </row>
    <row r="618" spans="1:162" s="5" customFormat="1" ht="12.75">
      <c r="A618" s="1"/>
      <c r="B618" s="82">
        <v>40705</v>
      </c>
      <c r="C618" s="83" t="s">
        <v>41</v>
      </c>
      <c r="D618" s="83" t="s">
        <v>44</v>
      </c>
      <c r="E618" s="84">
        <v>43001.7874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</row>
    <row r="619" spans="2:5" ht="12.75">
      <c r="B619" s="85">
        <v>40709</v>
      </c>
      <c r="C619" s="86" t="s">
        <v>41</v>
      </c>
      <c r="D619" s="86" t="s">
        <v>44</v>
      </c>
      <c r="E619" s="87">
        <v>14029.55344</v>
      </c>
    </row>
    <row r="620" spans="1:162" s="5" customFormat="1" ht="12.75">
      <c r="A620" s="1"/>
      <c r="B620" s="82">
        <v>40711</v>
      </c>
      <c r="C620" s="83" t="s">
        <v>41</v>
      </c>
      <c r="D620" s="83" t="s">
        <v>38</v>
      </c>
      <c r="E620" s="84">
        <v>62566.48835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</row>
    <row r="621" spans="2:5" ht="12.75">
      <c r="B621" s="85">
        <v>40714</v>
      </c>
      <c r="C621" s="86" t="s">
        <v>41</v>
      </c>
      <c r="D621" s="86" t="s">
        <v>43</v>
      </c>
      <c r="E621" s="87">
        <v>23187.50681</v>
      </c>
    </row>
    <row r="622" spans="1:162" s="5" customFormat="1" ht="12.75">
      <c r="A622" s="1"/>
      <c r="B622" s="82">
        <v>40716</v>
      </c>
      <c r="C622" s="83" t="s">
        <v>4</v>
      </c>
      <c r="D622" s="83" t="s">
        <v>6</v>
      </c>
      <c r="E622" s="84">
        <v>150000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</row>
    <row r="623" spans="2:5" ht="12.75">
      <c r="B623" s="85">
        <v>40722</v>
      </c>
      <c r="C623" s="86" t="s">
        <v>41</v>
      </c>
      <c r="D623" s="86" t="s">
        <v>38</v>
      </c>
      <c r="E623" s="87">
        <v>30842.54655142672</v>
      </c>
    </row>
    <row r="624" spans="1:162" s="5" customFormat="1" ht="12.75">
      <c r="A624" s="1"/>
      <c r="B624" s="82">
        <v>40724</v>
      </c>
      <c r="C624" s="83" t="s">
        <v>41</v>
      </c>
      <c r="D624" s="83" t="s">
        <v>38</v>
      </c>
      <c r="E624" s="84">
        <v>30716.399189999956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</row>
    <row r="625" spans="2:5" ht="12.75">
      <c r="B625" s="85">
        <v>40728</v>
      </c>
      <c r="C625" s="86" t="s">
        <v>41</v>
      </c>
      <c r="D625" s="86" t="s">
        <v>6</v>
      </c>
      <c r="E625" s="87">
        <v>13269.1065</v>
      </c>
    </row>
    <row r="626" spans="1:162" s="5" customFormat="1" ht="12.75">
      <c r="A626" s="1"/>
      <c r="B626" s="82">
        <v>40728</v>
      </c>
      <c r="C626" s="83" t="s">
        <v>41</v>
      </c>
      <c r="D626" s="83" t="s">
        <v>38</v>
      </c>
      <c r="E626" s="84">
        <v>54403.25087740304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</row>
    <row r="627" spans="2:5" ht="12.75">
      <c r="B627" s="85">
        <v>40737</v>
      </c>
      <c r="C627" s="86" t="s">
        <v>4</v>
      </c>
      <c r="D627" s="86" t="s">
        <v>6</v>
      </c>
      <c r="E627" s="87">
        <v>21338.57643</v>
      </c>
    </row>
    <row r="628" spans="1:162" s="5" customFormat="1" ht="12.75">
      <c r="A628" s="1"/>
      <c r="B628" s="82">
        <v>40737</v>
      </c>
      <c r="C628" s="83" t="s">
        <v>4</v>
      </c>
      <c r="D628" s="83" t="s">
        <v>6</v>
      </c>
      <c r="E628" s="84">
        <v>2370.95292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</row>
    <row r="629" spans="2:5" ht="12.75">
      <c r="B629" s="85">
        <v>40739</v>
      </c>
      <c r="C629" s="86" t="s">
        <v>41</v>
      </c>
      <c r="D629" s="86" t="s">
        <v>49</v>
      </c>
      <c r="E629" s="87">
        <v>71596.19768</v>
      </c>
    </row>
    <row r="630" spans="1:162" s="5" customFormat="1" ht="12.75">
      <c r="A630" s="1"/>
      <c r="B630" s="82">
        <v>40739</v>
      </c>
      <c r="C630" s="83" t="s">
        <v>41</v>
      </c>
      <c r="D630" s="83" t="s">
        <v>49</v>
      </c>
      <c r="E630" s="84">
        <v>12636.729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</row>
    <row r="631" spans="2:5" ht="12.75">
      <c r="B631" s="85">
        <v>40745</v>
      </c>
      <c r="C631" s="86" t="s">
        <v>4</v>
      </c>
      <c r="D631" s="86" t="s">
        <v>6</v>
      </c>
      <c r="E631" s="87">
        <v>10451.16106</v>
      </c>
    </row>
    <row r="632" spans="1:162" s="5" customFormat="1" ht="12.75">
      <c r="A632" s="1"/>
      <c r="B632" s="82">
        <v>40745</v>
      </c>
      <c r="C632" s="83" t="s">
        <v>4</v>
      </c>
      <c r="D632" s="83" t="s">
        <v>6</v>
      </c>
      <c r="E632" s="84">
        <v>1161.24012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</row>
    <row r="633" spans="2:5" ht="12.75">
      <c r="B633" s="85">
        <v>40753</v>
      </c>
      <c r="C633" s="86" t="s">
        <v>4</v>
      </c>
      <c r="D633" s="86" t="s">
        <v>6</v>
      </c>
      <c r="E633" s="87">
        <v>12344.35052</v>
      </c>
    </row>
    <row r="634" spans="1:162" s="5" customFormat="1" ht="12.75">
      <c r="A634" s="1"/>
      <c r="B634" s="82">
        <v>40753</v>
      </c>
      <c r="C634" s="83" t="s">
        <v>4</v>
      </c>
      <c r="D634" s="83" t="s">
        <v>6</v>
      </c>
      <c r="E634" s="84">
        <v>1371.59452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</row>
    <row r="635" spans="2:5" ht="12.75">
      <c r="B635" s="85">
        <v>40760</v>
      </c>
      <c r="C635" s="86" t="s">
        <v>41</v>
      </c>
      <c r="D635" s="86" t="s">
        <v>43</v>
      </c>
      <c r="E635" s="87">
        <v>8168.03024</v>
      </c>
    </row>
    <row r="636" spans="1:162" s="5" customFormat="1" ht="12.75">
      <c r="A636" s="1"/>
      <c r="B636" s="82">
        <v>40760</v>
      </c>
      <c r="C636" s="83" t="s">
        <v>41</v>
      </c>
      <c r="D636" s="83" t="s">
        <v>43</v>
      </c>
      <c r="E636" s="84">
        <v>16336.06048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</row>
    <row r="637" spans="2:5" ht="12.75">
      <c r="B637" s="85">
        <v>40764</v>
      </c>
      <c r="C637" s="86" t="s">
        <v>41</v>
      </c>
      <c r="D637" s="86" t="s">
        <v>44</v>
      </c>
      <c r="E637" s="87">
        <v>11100.00001</v>
      </c>
    </row>
    <row r="638" spans="1:162" s="5" customFormat="1" ht="12.75">
      <c r="A638" s="1"/>
      <c r="B638" s="82">
        <v>40765</v>
      </c>
      <c r="C638" s="83" t="s">
        <v>4</v>
      </c>
      <c r="D638" s="83" t="s">
        <v>6</v>
      </c>
      <c r="E638" s="84">
        <v>19361.73696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</row>
    <row r="639" spans="2:5" ht="12.75">
      <c r="B639" s="85">
        <v>40765</v>
      </c>
      <c r="C639" s="86" t="s">
        <v>4</v>
      </c>
      <c r="D639" s="86" t="s">
        <v>6</v>
      </c>
      <c r="E639" s="87">
        <v>2151.30405</v>
      </c>
    </row>
    <row r="640" spans="1:162" s="5" customFormat="1" ht="12.75">
      <c r="A640" s="1"/>
      <c r="B640" s="82">
        <v>40766</v>
      </c>
      <c r="C640" s="83" t="s">
        <v>4</v>
      </c>
      <c r="D640" s="83" t="s">
        <v>43</v>
      </c>
      <c r="E640" s="84">
        <v>250200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</row>
    <row r="641" spans="2:5" ht="12.75">
      <c r="B641" s="85">
        <v>40770</v>
      </c>
      <c r="C641" s="86" t="s">
        <v>41</v>
      </c>
      <c r="D641" s="86" t="s">
        <v>6</v>
      </c>
      <c r="E641" s="87">
        <v>74999.99999999981</v>
      </c>
    </row>
    <row r="642" spans="1:162" s="5" customFormat="1" ht="12.75">
      <c r="A642" s="1"/>
      <c r="B642" s="82">
        <v>40772</v>
      </c>
      <c r="C642" s="83" t="s">
        <v>41</v>
      </c>
      <c r="D642" s="83" t="s">
        <v>44</v>
      </c>
      <c r="E642" s="84">
        <v>31203.776100000003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</row>
    <row r="643" spans="2:5" ht="12.75">
      <c r="B643" s="85">
        <v>40778</v>
      </c>
      <c r="C643" s="86" t="s">
        <v>4</v>
      </c>
      <c r="D643" s="86" t="s">
        <v>6</v>
      </c>
      <c r="E643" s="87">
        <v>11826.69228</v>
      </c>
    </row>
    <row r="644" spans="1:162" s="5" customFormat="1" ht="12.75">
      <c r="A644" s="1"/>
      <c r="B644" s="82">
        <v>40778</v>
      </c>
      <c r="C644" s="83" t="s">
        <v>4</v>
      </c>
      <c r="D644" s="83" t="s">
        <v>6</v>
      </c>
      <c r="E644" s="84">
        <v>1314.07692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</row>
    <row r="645" spans="2:5" ht="12.75">
      <c r="B645" s="85">
        <v>40780</v>
      </c>
      <c r="C645" s="86" t="s">
        <v>41</v>
      </c>
      <c r="D645" s="86" t="s">
        <v>38</v>
      </c>
      <c r="E645" s="87">
        <v>32809.550480000646</v>
      </c>
    </row>
    <row r="646" spans="1:162" s="5" customFormat="1" ht="12.75">
      <c r="A646" s="1"/>
      <c r="B646" s="82">
        <v>40781</v>
      </c>
      <c r="C646" s="83" t="s">
        <v>4</v>
      </c>
      <c r="D646" s="83" t="s">
        <v>38</v>
      </c>
      <c r="E646" s="84">
        <v>349999.99232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</row>
    <row r="647" spans="2:5" ht="12.75">
      <c r="B647" s="85">
        <v>40785</v>
      </c>
      <c r="C647" s="86" t="s">
        <v>41</v>
      </c>
      <c r="D647" s="86" t="s">
        <v>8</v>
      </c>
      <c r="E647" s="87">
        <v>22223.59722</v>
      </c>
    </row>
    <row r="648" spans="1:162" s="5" customFormat="1" ht="12.75">
      <c r="A648" s="1"/>
      <c r="B648" s="82">
        <v>40785</v>
      </c>
      <c r="C648" s="83" t="s">
        <v>41</v>
      </c>
      <c r="D648" s="83" t="s">
        <v>8</v>
      </c>
      <c r="E648" s="84">
        <v>3921.8113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</row>
    <row r="649" spans="2:5" ht="12.75">
      <c r="B649" s="85">
        <v>40792</v>
      </c>
      <c r="C649" s="86" t="s">
        <v>4</v>
      </c>
      <c r="D649" s="86" t="s">
        <v>6</v>
      </c>
      <c r="E649" s="87">
        <v>35112.8127</v>
      </c>
    </row>
    <row r="650" spans="1:162" s="5" customFormat="1" ht="12.75">
      <c r="A650" s="1"/>
      <c r="B650" s="82">
        <v>40792</v>
      </c>
      <c r="C650" s="83" t="s">
        <v>4</v>
      </c>
      <c r="D650" s="83" t="s">
        <v>6</v>
      </c>
      <c r="E650" s="84">
        <v>7802.41202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</row>
    <row r="651" spans="2:5" ht="12.75">
      <c r="B651" s="85">
        <v>40794</v>
      </c>
      <c r="C651" s="86" t="s">
        <v>41</v>
      </c>
      <c r="D651" s="86" t="s">
        <v>44</v>
      </c>
      <c r="E651" s="87">
        <v>1862056.9284</v>
      </c>
    </row>
    <row r="652" spans="1:162" s="5" customFormat="1" ht="12.75">
      <c r="A652" s="1"/>
      <c r="B652" s="82">
        <v>40794</v>
      </c>
      <c r="C652" s="83" t="s">
        <v>41</v>
      </c>
      <c r="D652" s="83" t="s">
        <v>44</v>
      </c>
      <c r="E652" s="84">
        <v>161918.04955000003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</row>
    <row r="653" spans="2:5" ht="12.75">
      <c r="B653" s="85">
        <v>40797</v>
      </c>
      <c r="C653" s="86" t="s">
        <v>41</v>
      </c>
      <c r="D653" s="86" t="s">
        <v>38</v>
      </c>
      <c r="E653" s="87">
        <v>8320.41548</v>
      </c>
    </row>
    <row r="654" spans="1:162" s="5" customFormat="1" ht="12.75">
      <c r="A654" s="1"/>
      <c r="B654" s="82">
        <v>40799</v>
      </c>
      <c r="C654" s="83" t="s">
        <v>41</v>
      </c>
      <c r="D654" s="83" t="s">
        <v>6</v>
      </c>
      <c r="E654" s="84">
        <v>23623.653343200003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</row>
    <row r="655" spans="2:5" ht="12.75">
      <c r="B655" s="85">
        <v>40801</v>
      </c>
      <c r="C655" s="86" t="s">
        <v>41</v>
      </c>
      <c r="D655" s="86" t="s">
        <v>22</v>
      </c>
      <c r="E655" s="87">
        <v>28655.687049999997</v>
      </c>
    </row>
    <row r="656" spans="1:162" s="5" customFormat="1" ht="12.75">
      <c r="A656" s="1"/>
      <c r="B656" s="82">
        <v>40806</v>
      </c>
      <c r="C656" s="83" t="s">
        <v>41</v>
      </c>
      <c r="D656" s="83" t="s">
        <v>38</v>
      </c>
      <c r="E656" s="84">
        <v>85000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</row>
    <row r="657" spans="2:5" ht="12.75">
      <c r="B657" s="85">
        <v>40807</v>
      </c>
      <c r="C657" s="86" t="s">
        <v>4</v>
      </c>
      <c r="D657" s="86" t="s">
        <v>6</v>
      </c>
      <c r="E657" s="87">
        <v>19528.657199999998</v>
      </c>
    </row>
    <row r="658" spans="1:162" s="5" customFormat="1" ht="12.75">
      <c r="A658" s="1"/>
      <c r="B658" s="82">
        <v>40807</v>
      </c>
      <c r="C658" s="83" t="s">
        <v>4</v>
      </c>
      <c r="D658" s="83" t="s">
        <v>6</v>
      </c>
      <c r="E658" s="84">
        <v>2169.85076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</row>
    <row r="659" spans="2:5" ht="12.75">
      <c r="B659" s="85">
        <v>40807</v>
      </c>
      <c r="C659" s="86" t="s">
        <v>4</v>
      </c>
      <c r="D659" s="86" t="s">
        <v>6</v>
      </c>
      <c r="E659" s="87">
        <v>7829.09166</v>
      </c>
    </row>
    <row r="660" spans="1:162" s="5" customFormat="1" ht="12.75">
      <c r="A660" s="1"/>
      <c r="B660" s="82">
        <v>40807</v>
      </c>
      <c r="C660" s="83" t="s">
        <v>4</v>
      </c>
      <c r="D660" s="83" t="s">
        <v>6</v>
      </c>
      <c r="E660" s="84">
        <v>7819.96956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</row>
    <row r="661" spans="2:5" ht="12.75">
      <c r="B661" s="85">
        <v>40807</v>
      </c>
      <c r="C661" s="86" t="s">
        <v>4</v>
      </c>
      <c r="D661" s="86" t="s">
        <v>6</v>
      </c>
      <c r="E661" s="87">
        <v>12834.34698</v>
      </c>
    </row>
    <row r="662" spans="1:162" s="5" customFormat="1" ht="12.75">
      <c r="A662" s="1"/>
      <c r="B662" s="82">
        <v>40807</v>
      </c>
      <c r="C662" s="83" t="s">
        <v>4</v>
      </c>
      <c r="D662" s="83" t="s">
        <v>6</v>
      </c>
      <c r="E662" s="84">
        <v>1426.03856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</row>
    <row r="663" spans="2:5" ht="12.75">
      <c r="B663" s="85">
        <v>40807</v>
      </c>
      <c r="C663" s="86" t="s">
        <v>4</v>
      </c>
      <c r="D663" s="86" t="s">
        <v>6</v>
      </c>
      <c r="E663" s="87">
        <v>35324.24922</v>
      </c>
    </row>
    <row r="664" spans="1:162" s="5" customFormat="1" ht="12.75">
      <c r="A664" s="1"/>
      <c r="B664" s="82">
        <v>40807</v>
      </c>
      <c r="C664" s="83" t="s">
        <v>4</v>
      </c>
      <c r="D664" s="83" t="s">
        <v>6</v>
      </c>
      <c r="E664" s="84">
        <v>3924.91658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</row>
    <row r="665" spans="2:5" ht="12.75">
      <c r="B665" s="85">
        <v>40808</v>
      </c>
      <c r="C665" s="86" t="s">
        <v>41</v>
      </c>
      <c r="D665" s="86" t="s">
        <v>38</v>
      </c>
      <c r="E665" s="87">
        <v>62541.13680000001</v>
      </c>
    </row>
    <row r="666" spans="1:162" s="5" customFormat="1" ht="12.75">
      <c r="A666" s="1"/>
      <c r="B666" s="82">
        <v>40812</v>
      </c>
      <c r="C666" s="83" t="s">
        <v>4</v>
      </c>
      <c r="D666" s="83" t="s">
        <v>44</v>
      </c>
      <c r="E666" s="84">
        <v>100500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</row>
    <row r="667" spans="2:5" ht="12.75">
      <c r="B667" s="85">
        <v>40812</v>
      </c>
      <c r="C667" s="86" t="s">
        <v>41</v>
      </c>
      <c r="D667" s="86" t="s">
        <v>43</v>
      </c>
      <c r="E667" s="87">
        <v>21575.304030000003</v>
      </c>
    </row>
    <row r="668" spans="1:162" s="5" customFormat="1" ht="12.75">
      <c r="A668" s="1"/>
      <c r="B668" s="82">
        <v>40812</v>
      </c>
      <c r="C668" s="83" t="s">
        <v>41</v>
      </c>
      <c r="D668" s="83" t="s">
        <v>43</v>
      </c>
      <c r="E668" s="84">
        <v>7191.768010000001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</row>
    <row r="669" spans="2:5" ht="12.75">
      <c r="B669" s="85">
        <v>40812</v>
      </c>
      <c r="C669" s="86" t="s">
        <v>41</v>
      </c>
      <c r="D669" s="86" t="s">
        <v>43</v>
      </c>
      <c r="E669" s="87">
        <v>31311.201599999997</v>
      </c>
    </row>
    <row r="670" spans="1:162" s="5" customFormat="1" ht="12.75">
      <c r="A670" s="1"/>
      <c r="B670" s="82">
        <v>40812</v>
      </c>
      <c r="C670" s="83" t="s">
        <v>41</v>
      </c>
      <c r="D670" s="83" t="s">
        <v>43</v>
      </c>
      <c r="E670" s="84">
        <v>10437.0672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</row>
    <row r="671" spans="2:5" ht="12.75">
      <c r="B671" s="85">
        <v>40815</v>
      </c>
      <c r="C671" s="86" t="s">
        <v>4</v>
      </c>
      <c r="D671" s="86" t="s">
        <v>6</v>
      </c>
      <c r="E671" s="87">
        <v>6630.46824</v>
      </c>
    </row>
    <row r="672" spans="1:162" s="5" customFormat="1" ht="12.75">
      <c r="A672" s="1"/>
      <c r="B672" s="82">
        <v>40815</v>
      </c>
      <c r="C672" s="83" t="s">
        <v>4</v>
      </c>
      <c r="D672" s="83" t="s">
        <v>6</v>
      </c>
      <c r="E672" s="84">
        <v>5424.92856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</row>
    <row r="673" spans="2:5" ht="12.75">
      <c r="B673" s="85">
        <v>40815</v>
      </c>
      <c r="C673" s="86" t="s">
        <v>41</v>
      </c>
      <c r="D673" s="86" t="s">
        <v>50</v>
      </c>
      <c r="E673" s="87">
        <v>6864.01664</v>
      </c>
    </row>
    <row r="674" spans="1:162" s="5" customFormat="1" ht="12.75">
      <c r="A674" s="1"/>
      <c r="B674" s="82">
        <v>40816</v>
      </c>
      <c r="C674" s="83" t="s">
        <v>41</v>
      </c>
      <c r="D674" s="83" t="s">
        <v>40</v>
      </c>
      <c r="E674" s="84">
        <v>83507.05613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</row>
    <row r="675" spans="2:5" ht="12.75">
      <c r="B675" s="85">
        <v>40816</v>
      </c>
      <c r="C675" s="86" t="s">
        <v>41</v>
      </c>
      <c r="D675" s="86" t="s">
        <v>8</v>
      </c>
      <c r="E675" s="87">
        <v>84556.73149</v>
      </c>
    </row>
    <row r="676" spans="1:162" s="5" customFormat="1" ht="12.75">
      <c r="A676" s="1"/>
      <c r="B676" s="82">
        <v>40816</v>
      </c>
      <c r="C676" s="83" t="s">
        <v>41</v>
      </c>
      <c r="D676" s="83" t="s">
        <v>8</v>
      </c>
      <c r="E676" s="84">
        <v>14921.77632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</row>
    <row r="677" spans="2:5" ht="12.75">
      <c r="B677" s="85">
        <v>40816</v>
      </c>
      <c r="C677" s="86" t="s">
        <v>41</v>
      </c>
      <c r="D677" s="86" t="s">
        <v>44</v>
      </c>
      <c r="E677" s="87">
        <v>45000</v>
      </c>
    </row>
    <row r="678" spans="1:162" s="5" customFormat="1" ht="12.75">
      <c r="A678" s="1"/>
      <c r="B678" s="82">
        <v>40816</v>
      </c>
      <c r="C678" s="83" t="s">
        <v>41</v>
      </c>
      <c r="D678" s="83" t="s">
        <v>6</v>
      </c>
      <c r="E678" s="84">
        <v>108349.06635</v>
      </c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</row>
    <row r="679" spans="2:5" ht="12.75">
      <c r="B679" s="85">
        <v>40827</v>
      </c>
      <c r="C679" s="86" t="s">
        <v>41</v>
      </c>
      <c r="D679" s="86" t="s">
        <v>8</v>
      </c>
      <c r="E679" s="87">
        <v>16525.912480000003</v>
      </c>
    </row>
    <row r="680" spans="1:162" s="5" customFormat="1" ht="12.75">
      <c r="A680" s="1"/>
      <c r="B680" s="82">
        <v>40841</v>
      </c>
      <c r="C680" s="83" t="s">
        <v>4</v>
      </c>
      <c r="D680" s="83" t="s">
        <v>6</v>
      </c>
      <c r="E680" s="84">
        <v>7809.6473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</row>
    <row r="681" spans="2:5" ht="12.75">
      <c r="B681" s="85">
        <v>40841</v>
      </c>
      <c r="C681" s="86" t="s">
        <v>41</v>
      </c>
      <c r="D681" s="86" t="s">
        <v>51</v>
      </c>
      <c r="E681" s="87">
        <v>14530.836</v>
      </c>
    </row>
    <row r="682" spans="1:162" s="5" customFormat="1" ht="12.75">
      <c r="A682" s="1"/>
      <c r="B682" s="82">
        <v>40842</v>
      </c>
      <c r="C682" s="83" t="s">
        <v>41</v>
      </c>
      <c r="D682" s="83" t="s">
        <v>22</v>
      </c>
      <c r="E682" s="84">
        <v>30643.7495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</row>
    <row r="683" spans="2:5" ht="12.75">
      <c r="B683" s="85">
        <v>40847</v>
      </c>
      <c r="C683" s="86" t="s">
        <v>41</v>
      </c>
      <c r="D683" s="86" t="s">
        <v>6</v>
      </c>
      <c r="E683" s="87">
        <v>22040.39305</v>
      </c>
    </row>
    <row r="684" spans="1:162" s="5" customFormat="1" ht="12.75">
      <c r="A684" s="1"/>
      <c r="B684" s="82">
        <v>40852</v>
      </c>
      <c r="C684" s="83" t="s">
        <v>41</v>
      </c>
      <c r="D684" s="83" t="s">
        <v>38</v>
      </c>
      <c r="E684" s="84">
        <v>30979.84375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</row>
    <row r="685" spans="2:5" ht="12.75">
      <c r="B685" s="85">
        <v>40857</v>
      </c>
      <c r="C685" s="86" t="s">
        <v>4</v>
      </c>
      <c r="D685" s="86" t="s">
        <v>6</v>
      </c>
      <c r="E685" s="87">
        <v>19067.190669999996</v>
      </c>
    </row>
    <row r="686" spans="1:162" s="5" customFormat="1" ht="12.75">
      <c r="A686" s="1"/>
      <c r="B686" s="82">
        <v>40857</v>
      </c>
      <c r="C686" s="83" t="s">
        <v>4</v>
      </c>
      <c r="D686" s="83" t="s">
        <v>6</v>
      </c>
      <c r="E686" s="84">
        <v>2118.02227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</row>
    <row r="687" spans="2:5" ht="12.75">
      <c r="B687" s="85">
        <v>40857</v>
      </c>
      <c r="C687" s="86" t="s">
        <v>4</v>
      </c>
      <c r="D687" s="86" t="s">
        <v>6</v>
      </c>
      <c r="E687" s="87">
        <v>13119.118110000001</v>
      </c>
    </row>
    <row r="688" spans="1:162" s="5" customFormat="1" ht="12.75">
      <c r="A688" s="1"/>
      <c r="B688" s="82">
        <v>40857</v>
      </c>
      <c r="C688" s="83" t="s">
        <v>4</v>
      </c>
      <c r="D688" s="83" t="s">
        <v>6</v>
      </c>
      <c r="E688" s="84">
        <v>1457.67976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</row>
    <row r="689" spans="2:5" ht="12.75">
      <c r="B689" s="85">
        <v>40862</v>
      </c>
      <c r="C689" s="86" t="s">
        <v>41</v>
      </c>
      <c r="D689" s="86" t="s">
        <v>38</v>
      </c>
      <c r="E689" s="87">
        <v>44930.5819</v>
      </c>
    </row>
    <row r="690" spans="1:162" s="5" customFormat="1" ht="12.75">
      <c r="A690" s="1"/>
      <c r="B690" s="82">
        <v>40869</v>
      </c>
      <c r="C690" s="83" t="s">
        <v>4</v>
      </c>
      <c r="D690" s="83" t="s">
        <v>6</v>
      </c>
      <c r="E690" s="84">
        <v>18625.55875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</row>
    <row r="691" spans="2:5" ht="12.75">
      <c r="B691" s="85">
        <v>40869</v>
      </c>
      <c r="C691" s="86" t="s">
        <v>4</v>
      </c>
      <c r="D691" s="86" t="s">
        <v>6</v>
      </c>
      <c r="E691" s="87">
        <v>2069.50506</v>
      </c>
    </row>
    <row r="692" spans="1:162" s="5" customFormat="1" ht="12.75">
      <c r="A692" s="1"/>
      <c r="B692" s="82">
        <v>40870</v>
      </c>
      <c r="C692" s="83" t="s">
        <v>4</v>
      </c>
      <c r="D692" s="83" t="s">
        <v>43</v>
      </c>
      <c r="E692" s="84">
        <v>249900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</row>
    <row r="693" spans="2:5" ht="12.75">
      <c r="B693" s="85">
        <v>40870</v>
      </c>
      <c r="C693" s="86" t="s">
        <v>4</v>
      </c>
      <c r="D693" s="86" t="s">
        <v>43</v>
      </c>
      <c r="E693" s="87">
        <v>100200</v>
      </c>
    </row>
    <row r="694" spans="1:162" s="5" customFormat="1" ht="12.75">
      <c r="A694" s="1"/>
      <c r="B694" s="82">
        <v>40870</v>
      </c>
      <c r="C694" s="83" t="s">
        <v>41</v>
      </c>
      <c r="D694" s="83" t="s">
        <v>38</v>
      </c>
      <c r="E694" s="84">
        <v>25334.373399999997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</row>
    <row r="695" spans="2:5" ht="12.75">
      <c r="B695" s="85">
        <v>40872</v>
      </c>
      <c r="C695" s="86" t="s">
        <v>41</v>
      </c>
      <c r="D695" s="86" t="s">
        <v>49</v>
      </c>
      <c r="E695" s="87">
        <v>21195.0634</v>
      </c>
    </row>
    <row r="696" spans="1:162" s="5" customFormat="1" ht="12.75">
      <c r="A696" s="1"/>
      <c r="B696" s="82">
        <v>40875</v>
      </c>
      <c r="C696" s="83" t="s">
        <v>4</v>
      </c>
      <c r="D696" s="83" t="s">
        <v>6</v>
      </c>
      <c r="E696" s="84">
        <v>45704.480240000004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</row>
    <row r="697" spans="2:5" ht="12.75">
      <c r="B697" s="85">
        <v>40875</v>
      </c>
      <c r="C697" s="86" t="s">
        <v>4</v>
      </c>
      <c r="D697" s="86" t="s">
        <v>6</v>
      </c>
      <c r="E697" s="87">
        <v>5078.27568</v>
      </c>
    </row>
    <row r="698" spans="1:162" s="5" customFormat="1" ht="12.75">
      <c r="A698" s="1"/>
      <c r="B698" s="82">
        <v>40875</v>
      </c>
      <c r="C698" s="83" t="s">
        <v>4</v>
      </c>
      <c r="D698" s="83" t="s">
        <v>43</v>
      </c>
      <c r="E698" s="84">
        <v>21900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</row>
    <row r="699" spans="2:5" ht="12.75">
      <c r="B699" s="85">
        <v>40876</v>
      </c>
      <c r="C699" s="86" t="s">
        <v>41</v>
      </c>
      <c r="D699" s="86" t="s">
        <v>38</v>
      </c>
      <c r="E699" s="87">
        <v>35768.62768999915</v>
      </c>
    </row>
    <row r="700" spans="1:162" s="5" customFormat="1" ht="12.75">
      <c r="A700" s="1"/>
      <c r="B700" s="82">
        <v>40877</v>
      </c>
      <c r="C700" s="83" t="s">
        <v>4</v>
      </c>
      <c r="D700" s="83" t="s">
        <v>44</v>
      </c>
      <c r="E700" s="84">
        <v>30716.025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</row>
    <row r="701" spans="2:5" ht="12.75">
      <c r="B701" s="85">
        <v>40877</v>
      </c>
      <c r="C701" s="86" t="s">
        <v>41</v>
      </c>
      <c r="D701" s="86" t="s">
        <v>6</v>
      </c>
      <c r="E701" s="87">
        <v>14203.7119</v>
      </c>
    </row>
    <row r="702" spans="1:162" s="5" customFormat="1" ht="12.75">
      <c r="A702" s="1"/>
      <c r="B702" s="82">
        <v>40877</v>
      </c>
      <c r="C702" s="83" t="s">
        <v>41</v>
      </c>
      <c r="D702" s="83" t="s">
        <v>6</v>
      </c>
      <c r="E702" s="84">
        <v>59999.9999999995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</row>
    <row r="703" spans="2:5" ht="12.75">
      <c r="B703" s="85">
        <v>40877</v>
      </c>
      <c r="C703" s="86" t="s">
        <v>31</v>
      </c>
      <c r="D703" s="86" t="s">
        <v>8</v>
      </c>
      <c r="E703" s="87">
        <v>20332.63576</v>
      </c>
    </row>
    <row r="704" spans="1:162" s="5" customFormat="1" ht="12.75">
      <c r="A704" s="1"/>
      <c r="B704" s="82">
        <v>40882</v>
      </c>
      <c r="C704" s="83" t="s">
        <v>41</v>
      </c>
      <c r="D704" s="83" t="s">
        <v>46</v>
      </c>
      <c r="E704" s="84">
        <v>33480.93681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</row>
    <row r="705" spans="2:5" ht="12.75">
      <c r="B705" s="85">
        <v>40882</v>
      </c>
      <c r="C705" s="86" t="s">
        <v>41</v>
      </c>
      <c r="D705" s="86" t="s">
        <v>46</v>
      </c>
      <c r="E705" s="87">
        <v>8738.72211</v>
      </c>
    </row>
    <row r="706" spans="1:162" s="5" customFormat="1" ht="12.75">
      <c r="A706" s="1"/>
      <c r="B706" s="82">
        <v>40882</v>
      </c>
      <c r="C706" s="83" t="s">
        <v>41</v>
      </c>
      <c r="D706" s="83" t="s">
        <v>46</v>
      </c>
      <c r="E706" s="84">
        <v>10068.50085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</row>
    <row r="707" spans="2:5" ht="12.75">
      <c r="B707" s="85">
        <v>40884</v>
      </c>
      <c r="C707" s="86" t="s">
        <v>4</v>
      </c>
      <c r="D707" s="86" t="s">
        <v>6</v>
      </c>
      <c r="E707" s="87">
        <v>23846.5687</v>
      </c>
    </row>
    <row r="708" spans="1:162" s="5" customFormat="1" ht="12.75">
      <c r="A708" s="1"/>
      <c r="B708" s="82">
        <v>40884</v>
      </c>
      <c r="C708" s="83" t="s">
        <v>4</v>
      </c>
      <c r="D708" s="83" t="s">
        <v>6</v>
      </c>
      <c r="E708" s="84">
        <v>2649.6187999999997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</row>
    <row r="709" spans="2:5" ht="12.75">
      <c r="B709" s="85">
        <v>40885</v>
      </c>
      <c r="C709" s="86" t="s">
        <v>41</v>
      </c>
      <c r="D709" s="86" t="s">
        <v>6</v>
      </c>
      <c r="E709" s="87">
        <v>41000</v>
      </c>
    </row>
    <row r="710" spans="1:162" s="5" customFormat="1" ht="12.75">
      <c r="A710" s="1"/>
      <c r="B710" s="82">
        <v>40886</v>
      </c>
      <c r="C710" s="83" t="s">
        <v>41</v>
      </c>
      <c r="D710" s="83" t="s">
        <v>6</v>
      </c>
      <c r="E710" s="84">
        <v>242282.00000092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</row>
    <row r="711" spans="2:5" ht="12.75">
      <c r="B711" s="85">
        <v>40886</v>
      </c>
      <c r="C711" s="86" t="s">
        <v>41</v>
      </c>
      <c r="D711" s="86" t="s">
        <v>6</v>
      </c>
      <c r="E711" s="87">
        <v>15855.22177</v>
      </c>
    </row>
    <row r="712" spans="1:162" s="5" customFormat="1" ht="12.75">
      <c r="A712" s="1"/>
      <c r="B712" s="82">
        <v>40888</v>
      </c>
      <c r="C712" s="83" t="s">
        <v>41</v>
      </c>
      <c r="D712" s="83" t="s">
        <v>38</v>
      </c>
      <c r="E712" s="84">
        <v>6469.98632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</row>
    <row r="713" spans="2:5" ht="12.75">
      <c r="B713" s="85">
        <v>40891</v>
      </c>
      <c r="C713" s="86" t="s">
        <v>41</v>
      </c>
      <c r="D713" s="86" t="s">
        <v>8</v>
      </c>
      <c r="E713" s="87">
        <v>317069.68</v>
      </c>
    </row>
    <row r="714" spans="1:162" s="5" customFormat="1" ht="12.75">
      <c r="A714" s="1"/>
      <c r="B714" s="82">
        <v>40891</v>
      </c>
      <c r="C714" s="83" t="s">
        <v>41</v>
      </c>
      <c r="D714" s="83" t="s">
        <v>8</v>
      </c>
      <c r="E714" s="84">
        <v>688821.1668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</row>
    <row r="715" spans="2:5" ht="12.75">
      <c r="B715" s="85">
        <v>40892</v>
      </c>
      <c r="C715" s="86" t="s">
        <v>4</v>
      </c>
      <c r="D715" s="86" t="s">
        <v>6</v>
      </c>
      <c r="E715" s="87">
        <v>21187.2423</v>
      </c>
    </row>
    <row r="716" spans="1:162" s="5" customFormat="1" ht="12.75">
      <c r="A716" s="1"/>
      <c r="B716" s="82">
        <v>40892</v>
      </c>
      <c r="C716" s="83" t="s">
        <v>4</v>
      </c>
      <c r="D716" s="83" t="s">
        <v>6</v>
      </c>
      <c r="E716" s="84">
        <v>3738.92508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</row>
    <row r="717" spans="2:5" ht="12.75">
      <c r="B717" s="85">
        <v>40897</v>
      </c>
      <c r="C717" s="86" t="s">
        <v>41</v>
      </c>
      <c r="D717" s="86" t="s">
        <v>43</v>
      </c>
      <c r="E717" s="87">
        <v>250000</v>
      </c>
    </row>
    <row r="718" spans="1:162" s="5" customFormat="1" ht="12.75">
      <c r="A718" s="1"/>
      <c r="B718" s="82">
        <v>40899</v>
      </c>
      <c r="C718" s="83" t="s">
        <v>41</v>
      </c>
      <c r="D718" s="83" t="s">
        <v>43</v>
      </c>
      <c r="E718" s="84">
        <v>144365.48496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</row>
    <row r="719" spans="2:5" ht="12.75">
      <c r="B719" s="85">
        <v>40899</v>
      </c>
      <c r="C719" s="86" t="s">
        <v>41</v>
      </c>
      <c r="D719" s="86" t="s">
        <v>43</v>
      </c>
      <c r="E719" s="87">
        <v>13737.848759999999</v>
      </c>
    </row>
    <row r="720" spans="1:162" s="5" customFormat="1" ht="12.75">
      <c r="A720" s="1"/>
      <c r="B720" s="82">
        <v>40899</v>
      </c>
      <c r="C720" s="83" t="s">
        <v>41</v>
      </c>
      <c r="D720" s="83" t="s">
        <v>43</v>
      </c>
      <c r="E720" s="84">
        <v>4579.28292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</row>
    <row r="721" spans="2:5" ht="12.75">
      <c r="B721" s="85">
        <v>40900</v>
      </c>
      <c r="C721" s="86" t="s">
        <v>4</v>
      </c>
      <c r="D721" s="86" t="s">
        <v>6</v>
      </c>
      <c r="E721" s="87">
        <v>12713.1942</v>
      </c>
    </row>
    <row r="722" spans="1:162" s="5" customFormat="1" ht="12.75">
      <c r="A722" s="1"/>
      <c r="B722" s="82">
        <v>40900</v>
      </c>
      <c r="C722" s="83" t="s">
        <v>4</v>
      </c>
      <c r="D722" s="83" t="s">
        <v>6</v>
      </c>
      <c r="E722" s="84">
        <v>1412.57716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</row>
    <row r="723" spans="2:5" ht="12.75">
      <c r="B723" s="85">
        <v>40904</v>
      </c>
      <c r="C723" s="86" t="s">
        <v>41</v>
      </c>
      <c r="D723" s="86" t="s">
        <v>50</v>
      </c>
      <c r="E723" s="87">
        <v>64439.369999999995</v>
      </c>
    </row>
    <row r="724" spans="1:162" s="5" customFormat="1" ht="12.75">
      <c r="A724" s="1"/>
      <c r="B724" s="82">
        <v>40904</v>
      </c>
      <c r="C724" s="83" t="s">
        <v>41</v>
      </c>
      <c r="D724" s="83" t="s">
        <v>50</v>
      </c>
      <c r="E724" s="84">
        <v>18982.14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</row>
    <row r="725" spans="2:5" ht="12.75">
      <c r="B725" s="85">
        <v>40905</v>
      </c>
      <c r="C725" s="86" t="s">
        <v>41</v>
      </c>
      <c r="D725" s="86" t="s">
        <v>6</v>
      </c>
      <c r="E725" s="87">
        <v>26276.51858</v>
      </c>
    </row>
    <row r="726" spans="1:162" s="5" customFormat="1" ht="12.75">
      <c r="A726" s="1"/>
      <c r="B726" s="82">
        <v>40905</v>
      </c>
      <c r="C726" s="83" t="s">
        <v>41</v>
      </c>
      <c r="D726" s="83" t="s">
        <v>40</v>
      </c>
      <c r="E726" s="84">
        <v>21152.25752061492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</row>
    <row r="727" spans="2:5" ht="12.75">
      <c r="B727" s="85">
        <v>40905</v>
      </c>
      <c r="C727" s="86" t="s">
        <v>41</v>
      </c>
      <c r="D727" s="86" t="s">
        <v>40</v>
      </c>
      <c r="E727" s="87">
        <v>9936.74247774066</v>
      </c>
    </row>
    <row r="728" spans="1:162" s="5" customFormat="1" ht="12.75">
      <c r="A728" s="1"/>
      <c r="B728" s="82">
        <v>40905</v>
      </c>
      <c r="C728" s="83" t="s">
        <v>41</v>
      </c>
      <c r="D728" s="83" t="s">
        <v>46</v>
      </c>
      <c r="E728" s="84">
        <v>30000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</row>
    <row r="729" spans="2:5" ht="12.75">
      <c r="B729" s="85">
        <v>40905</v>
      </c>
      <c r="C729" s="86" t="s">
        <v>41</v>
      </c>
      <c r="D729" s="86" t="s">
        <v>8</v>
      </c>
      <c r="E729" s="87">
        <v>7677.53156</v>
      </c>
    </row>
    <row r="730" spans="1:162" s="5" customFormat="1" ht="12.75">
      <c r="A730" s="1"/>
      <c r="B730" s="82">
        <v>40910</v>
      </c>
      <c r="C730" s="83" t="s">
        <v>4</v>
      </c>
      <c r="D730" s="83" t="s">
        <v>6</v>
      </c>
      <c r="E730" s="84">
        <v>1765.33305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</row>
    <row r="731" spans="2:5" ht="12.75">
      <c r="B731" s="85">
        <v>40910</v>
      </c>
      <c r="C731" s="86" t="s">
        <v>4</v>
      </c>
      <c r="D731" s="86" t="s">
        <v>6</v>
      </c>
      <c r="E731" s="87">
        <v>15887.99784</v>
      </c>
    </row>
    <row r="732" spans="1:162" s="5" customFormat="1" ht="12.75">
      <c r="A732" s="1"/>
      <c r="B732" s="82">
        <v>40911</v>
      </c>
      <c r="C732" s="83" t="s">
        <v>41</v>
      </c>
      <c r="D732" s="83" t="s">
        <v>51</v>
      </c>
      <c r="E732" s="84">
        <v>15703.76808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</row>
    <row r="733" spans="2:5" ht="12.75">
      <c r="B733" s="85">
        <v>40913</v>
      </c>
      <c r="C733" s="86" t="s">
        <v>4</v>
      </c>
      <c r="D733" s="86" t="s">
        <v>38</v>
      </c>
      <c r="E733" s="87">
        <v>90600</v>
      </c>
    </row>
    <row r="734" spans="1:162" s="5" customFormat="1" ht="12.75">
      <c r="A734" s="1"/>
      <c r="B734" s="82">
        <v>40913</v>
      </c>
      <c r="C734" s="83" t="s">
        <v>4</v>
      </c>
      <c r="D734" s="83" t="s">
        <v>38</v>
      </c>
      <c r="E734" s="84">
        <v>106200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</row>
    <row r="735" spans="2:5" ht="12.75">
      <c r="B735" s="85">
        <v>40913</v>
      </c>
      <c r="C735" s="86" t="s">
        <v>4</v>
      </c>
      <c r="D735" s="86" t="s">
        <v>38</v>
      </c>
      <c r="E735" s="87">
        <v>208200</v>
      </c>
    </row>
    <row r="736" spans="1:162" s="5" customFormat="1" ht="12.75">
      <c r="A736" s="1"/>
      <c r="B736" s="82">
        <v>40918</v>
      </c>
      <c r="C736" s="83" t="s">
        <v>41</v>
      </c>
      <c r="D736" s="83" t="s">
        <v>8</v>
      </c>
      <c r="E736" s="84">
        <v>63693.07490000001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</row>
    <row r="737" spans="2:5" ht="12.75">
      <c r="B737" s="85">
        <v>40935</v>
      </c>
      <c r="C737" s="86" t="s">
        <v>4</v>
      </c>
      <c r="D737" s="86" t="s">
        <v>44</v>
      </c>
      <c r="E737" s="87">
        <v>300000</v>
      </c>
    </row>
    <row r="738" spans="1:162" s="5" customFormat="1" ht="12.75">
      <c r="A738" s="1"/>
      <c r="B738" s="82">
        <v>40935</v>
      </c>
      <c r="C738" s="83" t="s">
        <v>4</v>
      </c>
      <c r="D738" s="83" t="s">
        <v>6</v>
      </c>
      <c r="E738" s="84">
        <v>3541.85788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</row>
    <row r="739" spans="2:5" ht="12.75">
      <c r="B739" s="85">
        <v>40935</v>
      </c>
      <c r="C739" s="86" t="s">
        <v>4</v>
      </c>
      <c r="D739" s="86" t="s">
        <v>6</v>
      </c>
      <c r="E739" s="87">
        <v>31876.72068</v>
      </c>
    </row>
    <row r="740" spans="1:162" s="5" customFormat="1" ht="12.75">
      <c r="A740" s="1"/>
      <c r="B740" s="82">
        <v>40940</v>
      </c>
      <c r="C740" s="83" t="s">
        <v>41</v>
      </c>
      <c r="D740" s="83" t="s">
        <v>49</v>
      </c>
      <c r="E740" s="84">
        <v>82942.11696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</row>
    <row r="741" spans="2:5" ht="12.75">
      <c r="B741" s="85">
        <v>40940</v>
      </c>
      <c r="C741" s="86" t="s">
        <v>41</v>
      </c>
      <c r="D741" s="86" t="s">
        <v>49</v>
      </c>
      <c r="E741" s="87">
        <v>20735.52986</v>
      </c>
    </row>
    <row r="742" spans="1:162" s="5" customFormat="1" ht="12.75">
      <c r="A742" s="1"/>
      <c r="B742" s="82">
        <v>40952</v>
      </c>
      <c r="C742" s="83" t="s">
        <v>41</v>
      </c>
      <c r="D742" s="83" t="s">
        <v>8</v>
      </c>
      <c r="E742" s="84">
        <v>60823.62004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</row>
    <row r="743" spans="2:5" ht="12.75">
      <c r="B743" s="85">
        <v>40954</v>
      </c>
      <c r="C743" s="86" t="s">
        <v>41</v>
      </c>
      <c r="D743" s="86" t="s">
        <v>44</v>
      </c>
      <c r="E743" s="87">
        <v>25000</v>
      </c>
    </row>
    <row r="744" spans="1:162" s="5" customFormat="1" ht="12.75">
      <c r="A744" s="1"/>
      <c r="B744" s="82">
        <v>40962</v>
      </c>
      <c r="C744" s="83" t="s">
        <v>4</v>
      </c>
      <c r="D744" s="83" t="s">
        <v>6</v>
      </c>
      <c r="E744" s="84">
        <v>26994.59801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</row>
    <row r="745" spans="2:5" ht="12.75">
      <c r="B745" s="85">
        <v>40962</v>
      </c>
      <c r="C745" s="86" t="s">
        <v>4</v>
      </c>
      <c r="D745" s="86" t="s">
        <v>6</v>
      </c>
      <c r="E745" s="87">
        <v>2999.39985</v>
      </c>
    </row>
    <row r="746" spans="1:162" s="5" customFormat="1" ht="12.75">
      <c r="A746" s="1"/>
      <c r="B746" s="82">
        <v>40966</v>
      </c>
      <c r="C746" s="83" t="s">
        <v>41</v>
      </c>
      <c r="D746" s="83" t="s">
        <v>8</v>
      </c>
      <c r="E746" s="84">
        <v>14702.91914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</row>
    <row r="747" spans="2:5" ht="12.75">
      <c r="B747" s="85">
        <v>40966</v>
      </c>
      <c r="C747" s="86" t="s">
        <v>41</v>
      </c>
      <c r="D747" s="86" t="s">
        <v>8</v>
      </c>
      <c r="E747" s="87">
        <v>12000</v>
      </c>
    </row>
    <row r="748" spans="1:162" s="5" customFormat="1" ht="12.75">
      <c r="A748" s="1"/>
      <c r="B748" s="82">
        <v>40967</v>
      </c>
      <c r="C748" s="83" t="s">
        <v>4</v>
      </c>
      <c r="D748" s="83" t="s">
        <v>44</v>
      </c>
      <c r="E748" s="84">
        <v>172500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</row>
    <row r="749" spans="2:5" ht="12.75">
      <c r="B749" s="85">
        <v>40967</v>
      </c>
      <c r="C749" s="86" t="s">
        <v>41</v>
      </c>
      <c r="D749" s="86" t="s">
        <v>44</v>
      </c>
      <c r="E749" s="87">
        <v>3269.62</v>
      </c>
    </row>
    <row r="750" spans="1:162" s="5" customFormat="1" ht="12.75">
      <c r="A750" s="1"/>
      <c r="B750" s="82">
        <v>40967</v>
      </c>
      <c r="C750" s="83" t="s">
        <v>41</v>
      </c>
      <c r="D750" s="83" t="s">
        <v>44</v>
      </c>
      <c r="E750" s="84">
        <v>3170.445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</row>
    <row r="751" spans="2:5" ht="12.75">
      <c r="B751" s="85">
        <v>40967</v>
      </c>
      <c r="C751" s="86" t="s">
        <v>41</v>
      </c>
      <c r="D751" s="86" t="s">
        <v>44</v>
      </c>
      <c r="E751" s="87">
        <v>3285</v>
      </c>
    </row>
    <row r="752" spans="1:162" s="5" customFormat="1" ht="12.75">
      <c r="A752" s="1"/>
      <c r="B752" s="82">
        <v>40967</v>
      </c>
      <c r="C752" s="83" t="s">
        <v>41</v>
      </c>
      <c r="D752" s="83" t="s">
        <v>44</v>
      </c>
      <c r="E752" s="84">
        <v>3191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</row>
    <row r="753" spans="2:5" ht="12.75">
      <c r="B753" s="85">
        <v>40967</v>
      </c>
      <c r="C753" s="86" t="s">
        <v>41</v>
      </c>
      <c r="D753" s="86" t="s">
        <v>44</v>
      </c>
      <c r="E753" s="87">
        <v>3130.28</v>
      </c>
    </row>
    <row r="754" spans="1:162" s="5" customFormat="1" ht="12.75">
      <c r="A754" s="1"/>
      <c r="B754" s="82">
        <v>40967</v>
      </c>
      <c r="C754" s="83" t="s">
        <v>41</v>
      </c>
      <c r="D754" s="83" t="s">
        <v>44</v>
      </c>
      <c r="E754" s="84">
        <v>3294.75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</row>
    <row r="755" spans="2:5" ht="12.75">
      <c r="B755" s="85">
        <v>40968</v>
      </c>
      <c r="C755" s="86" t="s">
        <v>41</v>
      </c>
      <c r="D755" s="86" t="s">
        <v>6</v>
      </c>
      <c r="E755" s="87">
        <v>135000</v>
      </c>
    </row>
    <row r="756" spans="1:162" s="5" customFormat="1" ht="12.75">
      <c r="A756" s="1"/>
      <c r="B756" s="82">
        <v>40975</v>
      </c>
      <c r="C756" s="83" t="s">
        <v>4</v>
      </c>
      <c r="D756" s="83" t="s">
        <v>6</v>
      </c>
      <c r="E756" s="84">
        <v>2960.60508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</row>
    <row r="757" spans="2:5" ht="12.75">
      <c r="B757" s="85">
        <v>40975</v>
      </c>
      <c r="C757" s="86" t="s">
        <v>4</v>
      </c>
      <c r="D757" s="86" t="s">
        <v>6</v>
      </c>
      <c r="E757" s="87">
        <v>26645.44608</v>
      </c>
    </row>
    <row r="758" spans="1:162" s="5" customFormat="1" ht="12.75">
      <c r="A758" s="1"/>
      <c r="B758" s="82">
        <v>40983</v>
      </c>
      <c r="C758" s="83" t="s">
        <v>41</v>
      </c>
      <c r="D758" s="83" t="s">
        <v>46</v>
      </c>
      <c r="E758" s="84">
        <v>32400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</row>
    <row r="759" spans="2:5" ht="12.75">
      <c r="B759" s="85">
        <v>40983</v>
      </c>
      <c r="C759" s="86" t="s">
        <v>41</v>
      </c>
      <c r="D759" s="86" t="s">
        <v>46</v>
      </c>
      <c r="E759" s="87">
        <v>3600</v>
      </c>
    </row>
    <row r="760" spans="1:162" s="5" customFormat="1" ht="12.75">
      <c r="A760" s="1"/>
      <c r="B760" s="82">
        <v>40983</v>
      </c>
      <c r="C760" s="83" t="s">
        <v>41</v>
      </c>
      <c r="D760" s="83" t="s">
        <v>38</v>
      </c>
      <c r="E760" s="84">
        <v>14700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</row>
    <row r="761" spans="2:5" ht="12.75">
      <c r="B761" s="85">
        <v>40987</v>
      </c>
      <c r="C761" s="86" t="s">
        <v>41</v>
      </c>
      <c r="D761" s="86" t="s">
        <v>38</v>
      </c>
      <c r="E761" s="87">
        <v>33136.6848</v>
      </c>
    </row>
    <row r="762" spans="1:162" s="5" customFormat="1" ht="12.75">
      <c r="A762" s="1"/>
      <c r="B762" s="82">
        <v>40994</v>
      </c>
      <c r="C762" s="83" t="s">
        <v>4</v>
      </c>
      <c r="D762" s="83" t="s">
        <v>6</v>
      </c>
      <c r="E762" s="84">
        <v>2366.84105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</row>
    <row r="763" spans="2:5" ht="12.75">
      <c r="B763" s="85">
        <v>40994</v>
      </c>
      <c r="C763" s="86" t="s">
        <v>4</v>
      </c>
      <c r="D763" s="86" t="s">
        <v>6</v>
      </c>
      <c r="E763" s="87">
        <v>13412.09892</v>
      </c>
    </row>
    <row r="764" spans="1:162" s="5" customFormat="1" ht="12.75">
      <c r="A764" s="1"/>
      <c r="B764" s="82">
        <v>40996</v>
      </c>
      <c r="C764" s="83" t="s">
        <v>41</v>
      </c>
      <c r="D764" s="83" t="s">
        <v>6</v>
      </c>
      <c r="E764" s="84">
        <v>19019.69198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</row>
    <row r="765" spans="2:5" ht="12.75">
      <c r="B765" s="85">
        <v>40996</v>
      </c>
      <c r="C765" s="86" t="s">
        <v>41</v>
      </c>
      <c r="D765" s="86" t="s">
        <v>38</v>
      </c>
      <c r="E765" s="87">
        <v>100000</v>
      </c>
    </row>
    <row r="766" spans="1:162" s="5" customFormat="1" ht="12.75">
      <c r="A766" s="1"/>
      <c r="B766" s="82">
        <v>41002</v>
      </c>
      <c r="C766" s="83" t="s">
        <v>41</v>
      </c>
      <c r="D766" s="83" t="s">
        <v>44</v>
      </c>
      <c r="E766" s="84">
        <v>27700.00032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</row>
    <row r="767" spans="2:5" ht="12.75">
      <c r="B767" s="85">
        <v>41008</v>
      </c>
      <c r="C767" s="86" t="s">
        <v>41</v>
      </c>
      <c r="D767" s="86" t="s">
        <v>43</v>
      </c>
      <c r="E767" s="87">
        <v>9056.92518</v>
      </c>
    </row>
    <row r="768" spans="1:162" s="5" customFormat="1" ht="12.75">
      <c r="A768" s="1"/>
      <c r="B768" s="82">
        <v>41008</v>
      </c>
      <c r="C768" s="83" t="s">
        <v>41</v>
      </c>
      <c r="D768" s="83" t="s">
        <v>43</v>
      </c>
      <c r="E768" s="84">
        <v>3033.58911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</row>
    <row r="769" spans="2:5" ht="12.75">
      <c r="B769" s="85">
        <v>41009</v>
      </c>
      <c r="C769" s="86" t="s">
        <v>41</v>
      </c>
      <c r="D769" s="86" t="s">
        <v>8</v>
      </c>
      <c r="E769" s="87">
        <v>5147.52535</v>
      </c>
    </row>
    <row r="770" spans="1:162" s="5" customFormat="1" ht="12.75">
      <c r="A770" s="1"/>
      <c r="B770" s="82">
        <v>41009</v>
      </c>
      <c r="C770" s="83" t="s">
        <v>41</v>
      </c>
      <c r="D770" s="83" t="s">
        <v>44</v>
      </c>
      <c r="E770" s="84">
        <v>43416.10944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</row>
    <row r="771" spans="2:5" ht="12.75">
      <c r="B771" s="85">
        <v>41009</v>
      </c>
      <c r="C771" s="86" t="s">
        <v>41</v>
      </c>
      <c r="D771" s="86" t="s">
        <v>44</v>
      </c>
      <c r="E771" s="87">
        <v>1809.00526</v>
      </c>
    </row>
    <row r="772" spans="1:162" s="5" customFormat="1" ht="12.75">
      <c r="A772" s="1"/>
      <c r="B772" s="82">
        <v>41026</v>
      </c>
      <c r="C772" s="83" t="s">
        <v>4</v>
      </c>
      <c r="D772" s="83" t="s">
        <v>44</v>
      </c>
      <c r="E772" s="84">
        <v>100200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</row>
    <row r="773" spans="2:5" ht="12.75">
      <c r="B773" s="85">
        <v>41026</v>
      </c>
      <c r="C773" s="86" t="s">
        <v>4</v>
      </c>
      <c r="D773" s="86" t="s">
        <v>44</v>
      </c>
      <c r="E773" s="87">
        <v>100200</v>
      </c>
    </row>
    <row r="774" spans="1:162" s="5" customFormat="1" ht="12.75">
      <c r="A774" s="1"/>
      <c r="B774" s="82">
        <v>41026</v>
      </c>
      <c r="C774" s="83" t="s">
        <v>41</v>
      </c>
      <c r="D774" s="83" t="s">
        <v>38</v>
      </c>
      <c r="E774" s="84">
        <v>24999.99975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</row>
    <row r="775" spans="2:5" ht="12.75">
      <c r="B775" s="85">
        <v>41036</v>
      </c>
      <c r="C775" s="86" t="s">
        <v>41</v>
      </c>
      <c r="D775" s="86" t="s">
        <v>47</v>
      </c>
      <c r="E775" s="87">
        <v>40343.1285</v>
      </c>
    </row>
    <row r="776" spans="1:162" s="5" customFormat="1" ht="12.75">
      <c r="A776" s="1"/>
      <c r="B776" s="82">
        <v>41044</v>
      </c>
      <c r="C776" s="83" t="s">
        <v>41</v>
      </c>
      <c r="D776" s="83" t="s">
        <v>44</v>
      </c>
      <c r="E776" s="84">
        <v>25000.00006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</row>
    <row r="777" spans="2:5" ht="12.75">
      <c r="B777" s="85">
        <v>41047</v>
      </c>
      <c r="C777" s="86" t="s">
        <v>41</v>
      </c>
      <c r="D777" s="86" t="s">
        <v>51</v>
      </c>
      <c r="E777" s="87">
        <v>33787.95622</v>
      </c>
    </row>
    <row r="778" spans="1:162" s="5" customFormat="1" ht="12.75">
      <c r="A778" s="1"/>
      <c r="B778" s="82">
        <v>41045</v>
      </c>
      <c r="C778" s="83" t="s">
        <v>41</v>
      </c>
      <c r="D778" s="83" t="s">
        <v>44</v>
      </c>
      <c r="E778" s="84">
        <v>25000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</row>
    <row r="779" spans="2:5" ht="12.75">
      <c r="B779" s="85">
        <v>41050</v>
      </c>
      <c r="C779" s="86" t="s">
        <v>41</v>
      </c>
      <c r="D779" s="86" t="s">
        <v>48</v>
      </c>
      <c r="E779" s="87">
        <v>300000.006</v>
      </c>
    </row>
    <row r="780" spans="1:162" s="5" customFormat="1" ht="12.75">
      <c r="A780" s="1"/>
      <c r="B780" s="82">
        <v>41059</v>
      </c>
      <c r="C780" s="83" t="s">
        <v>41</v>
      </c>
      <c r="D780" s="83" t="s">
        <v>8</v>
      </c>
      <c r="E780" s="84">
        <v>4502.56068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</row>
    <row r="781" spans="2:5" ht="12.75">
      <c r="B781" s="85">
        <v>41059</v>
      </c>
      <c r="C781" s="86" t="s">
        <v>41</v>
      </c>
      <c r="D781" s="86" t="s">
        <v>8</v>
      </c>
      <c r="E781" s="87">
        <v>4269.10124</v>
      </c>
    </row>
    <row r="782" spans="1:162" s="5" customFormat="1" ht="12.75">
      <c r="A782" s="1"/>
      <c r="B782" s="82">
        <v>41060</v>
      </c>
      <c r="C782" s="83" t="s">
        <v>41</v>
      </c>
      <c r="D782" s="83" t="s">
        <v>44</v>
      </c>
      <c r="E782" s="84">
        <v>14809.8654</v>
      </c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</row>
    <row r="783" spans="2:5" ht="12.75">
      <c r="B783" s="85">
        <v>41061</v>
      </c>
      <c r="C783" s="86" t="s">
        <v>4</v>
      </c>
      <c r="D783" s="86" t="s">
        <v>38</v>
      </c>
      <c r="E783" s="87">
        <v>235500</v>
      </c>
    </row>
    <row r="784" spans="1:162" s="5" customFormat="1" ht="12.75">
      <c r="A784" s="1"/>
      <c r="B784" s="82">
        <v>41061</v>
      </c>
      <c r="C784" s="83" t="s">
        <v>4</v>
      </c>
      <c r="D784" s="83" t="s">
        <v>38</v>
      </c>
      <c r="E784" s="84">
        <v>276600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</row>
    <row r="785" spans="2:5" ht="12.75">
      <c r="B785" s="85">
        <v>41061</v>
      </c>
      <c r="C785" s="86" t="s">
        <v>41</v>
      </c>
      <c r="D785" s="86" t="s">
        <v>44</v>
      </c>
      <c r="E785" s="87">
        <v>35187.636040000005</v>
      </c>
    </row>
    <row r="786" spans="1:162" s="5" customFormat="1" ht="12.75">
      <c r="A786" s="1"/>
      <c r="B786" s="82">
        <v>41066</v>
      </c>
      <c r="C786" s="83" t="s">
        <v>41</v>
      </c>
      <c r="D786" s="83" t="s">
        <v>44</v>
      </c>
      <c r="E786" s="84">
        <v>22318.272240000002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</row>
    <row r="787" spans="2:5" ht="12.75">
      <c r="B787" s="85">
        <v>41066</v>
      </c>
      <c r="C787" s="86" t="s">
        <v>41</v>
      </c>
      <c r="D787" s="86" t="s">
        <v>44</v>
      </c>
      <c r="E787" s="87">
        <v>21250.00028</v>
      </c>
    </row>
    <row r="788" spans="1:162" s="5" customFormat="1" ht="12.75">
      <c r="A788" s="1"/>
      <c r="B788" s="82">
        <v>41071</v>
      </c>
      <c r="C788" s="83" t="s">
        <v>41</v>
      </c>
      <c r="D788" s="83" t="s">
        <v>40</v>
      </c>
      <c r="E788" s="84">
        <v>262000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</row>
    <row r="789" spans="2:5" ht="12.75">
      <c r="B789" s="85">
        <v>41074</v>
      </c>
      <c r="C789" s="86" t="s">
        <v>41</v>
      </c>
      <c r="D789" s="86" t="s">
        <v>6</v>
      </c>
      <c r="E789" s="87">
        <v>45000</v>
      </c>
    </row>
    <row r="790" spans="1:162" s="5" customFormat="1" ht="12.75">
      <c r="A790" s="1"/>
      <c r="B790" s="82">
        <v>41074</v>
      </c>
      <c r="C790" s="83" t="s">
        <v>41</v>
      </c>
      <c r="D790" s="83" t="s">
        <v>44</v>
      </c>
      <c r="E790" s="84">
        <v>251500.47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</row>
    <row r="791" spans="2:5" ht="12.75">
      <c r="B791" s="85">
        <v>41075</v>
      </c>
      <c r="C791" s="86" t="s">
        <v>41</v>
      </c>
      <c r="D791" s="86" t="s">
        <v>43</v>
      </c>
      <c r="E791" s="87">
        <v>50000.00055</v>
      </c>
    </row>
    <row r="792" spans="1:162" s="5" customFormat="1" ht="12.75">
      <c r="A792" s="1"/>
      <c r="B792" s="82">
        <v>41075</v>
      </c>
      <c r="C792" s="83" t="s">
        <v>41</v>
      </c>
      <c r="D792" s="83" t="s">
        <v>6</v>
      </c>
      <c r="E792" s="84">
        <v>8659.453599999999</v>
      </c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</row>
    <row r="793" spans="2:5" ht="12.75">
      <c r="B793" s="85">
        <v>41075</v>
      </c>
      <c r="C793" s="86" t="s">
        <v>41</v>
      </c>
      <c r="D793" s="86" t="s">
        <v>6</v>
      </c>
      <c r="E793" s="87">
        <v>8951.72416</v>
      </c>
    </row>
    <row r="794" spans="1:162" s="5" customFormat="1" ht="12.75">
      <c r="A794" s="1"/>
      <c r="B794" s="82">
        <v>41075</v>
      </c>
      <c r="C794" s="83" t="s">
        <v>41</v>
      </c>
      <c r="D794" s="83" t="s">
        <v>38</v>
      </c>
      <c r="E794" s="84">
        <v>20980.43424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</row>
    <row r="795" spans="2:5" ht="12.75">
      <c r="B795" s="85">
        <v>41080</v>
      </c>
      <c r="C795" s="86" t="s">
        <v>41</v>
      </c>
      <c r="D795" s="86" t="s">
        <v>38</v>
      </c>
      <c r="E795" s="87">
        <v>130131.2927100004</v>
      </c>
    </row>
    <row r="796" spans="1:162" s="5" customFormat="1" ht="12.75">
      <c r="A796" s="1"/>
      <c r="B796" s="82">
        <v>41082</v>
      </c>
      <c r="C796" s="83" t="s">
        <v>41</v>
      </c>
      <c r="D796" s="83" t="s">
        <v>8</v>
      </c>
      <c r="E796" s="84">
        <v>30000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</row>
    <row r="797" spans="2:5" ht="12.75">
      <c r="B797" s="85">
        <v>41088</v>
      </c>
      <c r="C797" s="86" t="s">
        <v>41</v>
      </c>
      <c r="D797" s="86" t="s">
        <v>38</v>
      </c>
      <c r="E797" s="87">
        <v>41895.618749999994</v>
      </c>
    </row>
    <row r="798" spans="1:162" s="5" customFormat="1" ht="12.75">
      <c r="A798" s="1"/>
      <c r="B798" s="82">
        <v>41093</v>
      </c>
      <c r="C798" s="83" t="s">
        <v>41</v>
      </c>
      <c r="D798" s="83" t="s">
        <v>8</v>
      </c>
      <c r="E798" s="84">
        <v>130000.33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</row>
    <row r="799" spans="2:5" ht="12.75">
      <c r="B799" s="85">
        <v>41101</v>
      </c>
      <c r="C799" s="86" t="s">
        <v>41</v>
      </c>
      <c r="D799" s="86" t="s">
        <v>27</v>
      </c>
      <c r="E799" s="87">
        <v>34634.401000000005</v>
      </c>
    </row>
    <row r="800" spans="1:162" s="5" customFormat="1" ht="12.75">
      <c r="A800" s="1"/>
      <c r="B800" s="82">
        <v>41105</v>
      </c>
      <c r="C800" s="83" t="s">
        <v>41</v>
      </c>
      <c r="D800" s="83" t="s">
        <v>46</v>
      </c>
      <c r="E800" s="84">
        <v>10999.9998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</row>
    <row r="801" spans="2:5" ht="12.75">
      <c r="B801" s="85">
        <v>41107</v>
      </c>
      <c r="C801" s="86" t="s">
        <v>41</v>
      </c>
      <c r="D801" s="86" t="s">
        <v>44</v>
      </c>
      <c r="E801" s="87">
        <v>144000</v>
      </c>
    </row>
    <row r="802" spans="1:162" s="5" customFormat="1" ht="12.75">
      <c r="A802" s="1"/>
      <c r="B802" s="82">
        <v>41122</v>
      </c>
      <c r="C802" s="83" t="s">
        <v>41</v>
      </c>
      <c r="D802" s="83" t="s">
        <v>44</v>
      </c>
      <c r="E802" s="84">
        <v>7150.00006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</row>
    <row r="803" spans="2:5" ht="12.75">
      <c r="B803" s="85">
        <v>41123</v>
      </c>
      <c r="C803" s="86" t="s">
        <v>4</v>
      </c>
      <c r="D803" s="86" t="s">
        <v>43</v>
      </c>
      <c r="E803" s="87">
        <v>36034.9224</v>
      </c>
    </row>
    <row r="804" spans="1:162" s="5" customFormat="1" ht="12.75">
      <c r="A804" s="1"/>
      <c r="B804" s="82">
        <v>41127</v>
      </c>
      <c r="C804" s="83" t="s">
        <v>41</v>
      </c>
      <c r="D804" s="83" t="s">
        <v>44</v>
      </c>
      <c r="E804" s="84">
        <v>84200.00064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</row>
    <row r="805" spans="2:5" ht="12.75">
      <c r="B805" s="85">
        <v>41128</v>
      </c>
      <c r="C805" s="86" t="s">
        <v>4</v>
      </c>
      <c r="D805" s="86" t="s">
        <v>44</v>
      </c>
      <c r="E805" s="87">
        <v>22074.38532</v>
      </c>
    </row>
    <row r="806" spans="1:162" s="5" customFormat="1" ht="12.75">
      <c r="A806" s="1"/>
      <c r="B806" s="82">
        <v>41128</v>
      </c>
      <c r="C806" s="83" t="s">
        <v>41</v>
      </c>
      <c r="D806" s="83" t="s">
        <v>8</v>
      </c>
      <c r="E806" s="84">
        <v>50000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</row>
    <row r="807" spans="2:5" ht="12.75">
      <c r="B807" s="85">
        <v>41129</v>
      </c>
      <c r="C807" s="86" t="s">
        <v>41</v>
      </c>
      <c r="D807" s="86" t="s">
        <v>52</v>
      </c>
      <c r="E807" s="87">
        <v>92352.59039</v>
      </c>
    </row>
    <row r="808" spans="1:162" s="5" customFormat="1" ht="12.75">
      <c r="A808" s="1"/>
      <c r="B808" s="82">
        <v>41129</v>
      </c>
      <c r="C808" s="83" t="s">
        <v>41</v>
      </c>
      <c r="D808" s="83" t="s">
        <v>22</v>
      </c>
      <c r="E808" s="84">
        <v>3076.69383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</row>
    <row r="809" spans="2:5" ht="12.75">
      <c r="B809" s="85">
        <v>41141</v>
      </c>
      <c r="C809" s="86" t="s">
        <v>41</v>
      </c>
      <c r="D809" s="86" t="s">
        <v>38</v>
      </c>
      <c r="E809" s="87">
        <v>163805.6314</v>
      </c>
    </row>
    <row r="810" spans="1:162" s="5" customFormat="1" ht="12.75">
      <c r="A810" s="1"/>
      <c r="B810" s="82">
        <v>41148</v>
      </c>
      <c r="C810" s="83" t="s">
        <v>41</v>
      </c>
      <c r="D810" s="83" t="s">
        <v>38</v>
      </c>
      <c r="E810" s="84">
        <v>5620.083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</row>
    <row r="811" spans="2:5" ht="12.75">
      <c r="B811" s="85">
        <v>41149</v>
      </c>
      <c r="C811" s="86" t="s">
        <v>41</v>
      </c>
      <c r="D811" s="86" t="s">
        <v>6</v>
      </c>
      <c r="E811" s="87">
        <v>7000.00014</v>
      </c>
    </row>
    <row r="812" spans="1:162" s="5" customFormat="1" ht="12.75">
      <c r="A812" s="1"/>
      <c r="B812" s="82">
        <v>41149</v>
      </c>
      <c r="C812" s="83" t="s">
        <v>41</v>
      </c>
      <c r="D812" s="83" t="s">
        <v>6</v>
      </c>
      <c r="E812" s="84">
        <v>42000.00084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</row>
    <row r="813" spans="2:5" ht="12.75">
      <c r="B813" s="85">
        <v>41149</v>
      </c>
      <c r="C813" s="86" t="s">
        <v>41</v>
      </c>
      <c r="D813" s="86" t="s">
        <v>6</v>
      </c>
      <c r="E813" s="87">
        <v>11000.00022</v>
      </c>
    </row>
    <row r="814" spans="1:162" s="5" customFormat="1" ht="12.75">
      <c r="A814" s="1"/>
      <c r="B814" s="82">
        <v>41150</v>
      </c>
      <c r="C814" s="83" t="s">
        <v>4</v>
      </c>
      <c r="D814" s="83" t="s">
        <v>6</v>
      </c>
      <c r="E814" s="84">
        <v>322800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</row>
    <row r="815" spans="2:5" ht="12.75">
      <c r="B815" s="85">
        <v>41157</v>
      </c>
      <c r="C815" s="86" t="s">
        <v>4</v>
      </c>
      <c r="D815" s="86" t="s">
        <v>6</v>
      </c>
      <c r="E815" s="87">
        <v>101100</v>
      </c>
    </row>
    <row r="816" spans="1:162" s="5" customFormat="1" ht="12.75">
      <c r="A816" s="1"/>
      <c r="B816" s="82">
        <v>41158</v>
      </c>
      <c r="C816" s="83" t="s">
        <v>41</v>
      </c>
      <c r="D816" s="83" t="s">
        <v>44</v>
      </c>
      <c r="E816" s="84">
        <v>23118.9084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</row>
    <row r="817" spans="2:5" ht="12.75">
      <c r="B817" s="85">
        <v>41165</v>
      </c>
      <c r="C817" s="86" t="s">
        <v>41</v>
      </c>
      <c r="D817" s="86" t="s">
        <v>52</v>
      </c>
      <c r="E817" s="87">
        <v>245884.924</v>
      </c>
    </row>
    <row r="818" spans="1:162" s="5" customFormat="1" ht="12.75">
      <c r="A818" s="1"/>
      <c r="B818" s="82">
        <v>41173</v>
      </c>
      <c r="C818" s="83" t="s">
        <v>41</v>
      </c>
      <c r="D818" s="83" t="s">
        <v>40</v>
      </c>
      <c r="E818" s="84">
        <v>145000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</row>
    <row r="819" spans="2:5" ht="12.75">
      <c r="B819" s="85">
        <v>41173</v>
      </c>
      <c r="C819" s="86" t="s">
        <v>41</v>
      </c>
      <c r="D819" s="86" t="s">
        <v>38</v>
      </c>
      <c r="E819" s="87">
        <v>20549.176208694</v>
      </c>
    </row>
    <row r="820" spans="1:162" s="5" customFormat="1" ht="12.75">
      <c r="A820" s="1"/>
      <c r="B820" s="82">
        <v>41173</v>
      </c>
      <c r="C820" s="83" t="s">
        <v>41</v>
      </c>
      <c r="D820" s="83" t="s">
        <v>52</v>
      </c>
      <c r="E820" s="84">
        <v>2190918.2209199998</v>
      </c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</row>
    <row r="821" spans="2:5" ht="12.75">
      <c r="B821" s="85">
        <v>41173</v>
      </c>
      <c r="C821" s="86" t="s">
        <v>41</v>
      </c>
      <c r="D821" s="86" t="s">
        <v>52</v>
      </c>
      <c r="E821" s="87">
        <v>322180.65771</v>
      </c>
    </row>
    <row r="822" spans="1:162" s="5" customFormat="1" ht="12.75">
      <c r="A822" s="1"/>
      <c r="B822" s="82">
        <v>41176</v>
      </c>
      <c r="C822" s="83" t="s">
        <v>41</v>
      </c>
      <c r="D822" s="83" t="s">
        <v>44</v>
      </c>
      <c r="E822" s="84">
        <v>25000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</row>
    <row r="823" spans="2:5" ht="12.75">
      <c r="B823" s="85">
        <v>41178</v>
      </c>
      <c r="C823" s="86" t="s">
        <v>41</v>
      </c>
      <c r="D823" s="86" t="s">
        <v>22</v>
      </c>
      <c r="E823" s="87">
        <v>26131.46562</v>
      </c>
    </row>
    <row r="824" spans="1:162" s="5" customFormat="1" ht="12.75">
      <c r="A824" s="1"/>
      <c r="B824" s="82">
        <v>41200</v>
      </c>
      <c r="C824" s="83" t="s">
        <v>41</v>
      </c>
      <c r="D824" s="83" t="s">
        <v>53</v>
      </c>
      <c r="E824" s="84">
        <v>27000</v>
      </c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</row>
    <row r="825" spans="2:5" ht="12.75">
      <c r="B825" s="85">
        <v>41201</v>
      </c>
      <c r="C825" s="86" t="s">
        <v>41</v>
      </c>
      <c r="D825" s="86" t="s">
        <v>46</v>
      </c>
      <c r="E825" s="87">
        <v>11064.67461</v>
      </c>
    </row>
    <row r="826" spans="1:162" s="5" customFormat="1" ht="12.75">
      <c r="A826" s="1"/>
      <c r="B826" s="82">
        <v>41212</v>
      </c>
      <c r="C826" s="83" t="s">
        <v>41</v>
      </c>
      <c r="D826" s="83" t="s">
        <v>6</v>
      </c>
      <c r="E826" s="84">
        <v>101250.99999999985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</row>
    <row r="827" spans="2:5" ht="12.75">
      <c r="B827" s="85">
        <v>41221</v>
      </c>
      <c r="C827" s="86" t="s">
        <v>41</v>
      </c>
      <c r="D827" s="86" t="s">
        <v>46</v>
      </c>
      <c r="E827" s="87">
        <v>8298.50496</v>
      </c>
    </row>
    <row r="828" spans="1:162" s="5" customFormat="1" ht="12.75">
      <c r="A828" s="1"/>
      <c r="B828" s="82">
        <v>41224</v>
      </c>
      <c r="C828" s="83" t="s">
        <v>41</v>
      </c>
      <c r="D828" s="83" t="s">
        <v>38</v>
      </c>
      <c r="E828" s="84">
        <v>19622.83028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</row>
    <row r="829" spans="2:5" ht="12.75">
      <c r="B829" s="85">
        <v>41225</v>
      </c>
      <c r="C829" s="86" t="s">
        <v>41</v>
      </c>
      <c r="D829" s="86" t="s">
        <v>34</v>
      </c>
      <c r="E829" s="87">
        <v>19000</v>
      </c>
    </row>
    <row r="830" spans="1:162" s="5" customFormat="1" ht="12.75">
      <c r="A830" s="1"/>
      <c r="B830" s="82">
        <v>41226</v>
      </c>
      <c r="C830" s="83" t="s">
        <v>41</v>
      </c>
      <c r="D830" s="83" t="s">
        <v>46</v>
      </c>
      <c r="E830" s="84">
        <v>54083.048299999995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</row>
    <row r="831" spans="2:5" ht="12.75">
      <c r="B831" s="85">
        <v>41226</v>
      </c>
      <c r="C831" s="86" t="s">
        <v>41</v>
      </c>
      <c r="D831" s="86" t="s">
        <v>46</v>
      </c>
      <c r="E831" s="87">
        <v>13520.7622</v>
      </c>
    </row>
    <row r="832" spans="1:162" s="5" customFormat="1" ht="12.75">
      <c r="A832" s="1"/>
      <c r="B832" s="82">
        <v>41226</v>
      </c>
      <c r="C832" s="83" t="s">
        <v>41</v>
      </c>
      <c r="D832" s="83" t="s">
        <v>46</v>
      </c>
      <c r="E832" s="84">
        <v>35960.19299</v>
      </c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</row>
    <row r="833" spans="2:5" ht="12.75">
      <c r="B833" s="85">
        <v>41227</v>
      </c>
      <c r="C833" s="86" t="s">
        <v>41</v>
      </c>
      <c r="D833" s="86" t="s">
        <v>6</v>
      </c>
      <c r="E833" s="87">
        <v>143064.25705</v>
      </c>
    </row>
    <row r="834" spans="1:162" s="5" customFormat="1" ht="12.75">
      <c r="A834" s="1"/>
      <c r="B834" s="82">
        <v>41227</v>
      </c>
      <c r="C834" s="83" t="s">
        <v>4</v>
      </c>
      <c r="D834" s="83" t="s">
        <v>52</v>
      </c>
      <c r="E834" s="84">
        <v>275400</v>
      </c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</row>
    <row r="835" spans="2:5" ht="12.75">
      <c r="B835" s="85">
        <v>41227</v>
      </c>
      <c r="C835" s="86" t="s">
        <v>4</v>
      </c>
      <c r="D835" s="86" t="s">
        <v>52</v>
      </c>
      <c r="E835" s="87">
        <v>224700</v>
      </c>
    </row>
    <row r="836" spans="1:162" s="5" customFormat="1" ht="12.75">
      <c r="A836" s="1"/>
      <c r="B836" s="82">
        <v>41232</v>
      </c>
      <c r="C836" s="83" t="s">
        <v>41</v>
      </c>
      <c r="D836" s="83" t="s">
        <v>52</v>
      </c>
      <c r="E836" s="84">
        <v>2715.38911</v>
      </c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</row>
    <row r="837" spans="2:5" ht="12.75">
      <c r="B837" s="85">
        <v>41232</v>
      </c>
      <c r="C837" s="86" t="s">
        <v>41</v>
      </c>
      <c r="D837" s="86" t="s">
        <v>52</v>
      </c>
      <c r="E837" s="87">
        <v>49572.32472</v>
      </c>
    </row>
    <row r="838" spans="1:162" s="5" customFormat="1" ht="12.75">
      <c r="A838" s="1"/>
      <c r="B838" s="82">
        <v>41239</v>
      </c>
      <c r="C838" s="83" t="s">
        <v>41</v>
      </c>
      <c r="D838" s="83" t="s">
        <v>52</v>
      </c>
      <c r="E838" s="84">
        <v>12401.88641</v>
      </c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</row>
    <row r="839" spans="2:5" ht="12.75">
      <c r="B839" s="85">
        <v>41240</v>
      </c>
      <c r="C839" s="86" t="s">
        <v>4</v>
      </c>
      <c r="D839" s="86" t="s">
        <v>52</v>
      </c>
      <c r="E839" s="87">
        <v>386436.65648</v>
      </c>
    </row>
    <row r="840" spans="1:162" s="5" customFormat="1" ht="12.75">
      <c r="A840" s="1"/>
      <c r="B840" s="82">
        <v>41244</v>
      </c>
      <c r="C840" s="83" t="s">
        <v>41</v>
      </c>
      <c r="D840" s="83" t="s">
        <v>8</v>
      </c>
      <c r="E840" s="84">
        <v>109219.99373999999</v>
      </c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</row>
    <row r="841" spans="2:5" ht="12.75">
      <c r="B841" s="85">
        <v>41244</v>
      </c>
      <c r="C841" s="86" t="s">
        <v>41</v>
      </c>
      <c r="D841" s="86" t="s">
        <v>8</v>
      </c>
      <c r="E841" s="87">
        <v>1103.23226</v>
      </c>
    </row>
    <row r="842" spans="1:162" s="5" customFormat="1" ht="12.75">
      <c r="A842" s="1"/>
      <c r="B842" s="82">
        <v>41248</v>
      </c>
      <c r="C842" s="83" t="s">
        <v>41</v>
      </c>
      <c r="D842" s="83" t="s">
        <v>8</v>
      </c>
      <c r="E842" s="84">
        <v>38824.360160000004</v>
      </c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</row>
    <row r="843" spans="2:5" ht="12.75">
      <c r="B843" s="85">
        <v>41250</v>
      </c>
      <c r="C843" s="86" t="s">
        <v>41</v>
      </c>
      <c r="D843" s="86" t="s">
        <v>52</v>
      </c>
      <c r="E843" s="87">
        <v>44808.34372</v>
      </c>
    </row>
    <row r="844" spans="1:162" s="5" customFormat="1" ht="12.75">
      <c r="A844" s="1"/>
      <c r="B844" s="82">
        <v>41257</v>
      </c>
      <c r="C844" s="83" t="s">
        <v>41</v>
      </c>
      <c r="D844" s="83" t="s">
        <v>44</v>
      </c>
      <c r="E844" s="84">
        <v>63000</v>
      </c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</row>
    <row r="845" spans="2:5" ht="12.75">
      <c r="B845" s="85">
        <v>41261</v>
      </c>
      <c r="C845" s="86" t="s">
        <v>4</v>
      </c>
      <c r="D845" s="86" t="s">
        <v>50</v>
      </c>
      <c r="E845" s="87">
        <v>81000</v>
      </c>
    </row>
    <row r="846" spans="1:162" s="5" customFormat="1" ht="12.75">
      <c r="A846" s="1"/>
      <c r="B846" s="82">
        <v>41261</v>
      </c>
      <c r="C846" s="83" t="s">
        <v>41</v>
      </c>
      <c r="D846" s="83" t="s">
        <v>6</v>
      </c>
      <c r="E846" s="84">
        <v>77162.020859</v>
      </c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</row>
    <row r="847" spans="2:5" ht="12.75">
      <c r="B847" s="85">
        <v>41262</v>
      </c>
      <c r="C847" s="86" t="s">
        <v>41</v>
      </c>
      <c r="D847" s="86" t="s">
        <v>52</v>
      </c>
      <c r="E847" s="87">
        <v>56200.32264</v>
      </c>
    </row>
    <row r="848" spans="1:162" s="5" customFormat="1" ht="12.75">
      <c r="A848" s="1"/>
      <c r="B848" s="82">
        <v>41264</v>
      </c>
      <c r="C848" s="83" t="s">
        <v>41</v>
      </c>
      <c r="D848" s="83" t="s">
        <v>40</v>
      </c>
      <c r="E848" s="84">
        <v>178635.00000000052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</row>
    <row r="849" spans="2:5" ht="12.75">
      <c r="B849" s="85">
        <v>41264</v>
      </c>
      <c r="C849" s="86" t="s">
        <v>41</v>
      </c>
      <c r="D849" s="86" t="s">
        <v>52</v>
      </c>
      <c r="E849" s="87">
        <v>64040.8608</v>
      </c>
    </row>
    <row r="850" spans="1:162" s="5" customFormat="1" ht="12.75">
      <c r="A850" s="1"/>
      <c r="B850" s="82">
        <v>41264</v>
      </c>
      <c r="C850" s="83" t="s">
        <v>41</v>
      </c>
      <c r="D850" s="83" t="s">
        <v>46</v>
      </c>
      <c r="E850" s="84">
        <v>51751.3405</v>
      </c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</row>
    <row r="851" spans="2:5" ht="12.75">
      <c r="B851" s="85">
        <v>41269</v>
      </c>
      <c r="C851" s="86" t="s">
        <v>41</v>
      </c>
      <c r="D851" s="86" t="s">
        <v>44</v>
      </c>
      <c r="E851" s="87">
        <v>86531.78304000001</v>
      </c>
    </row>
    <row r="852" spans="1:162" s="5" customFormat="1" ht="12.75">
      <c r="A852" s="1"/>
      <c r="B852" s="82">
        <v>41269</v>
      </c>
      <c r="C852" s="83" t="s">
        <v>41</v>
      </c>
      <c r="D852" s="83" t="s">
        <v>44</v>
      </c>
      <c r="E852" s="84">
        <v>3006.81671</v>
      </c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</row>
    <row r="853" spans="2:5" ht="12.75">
      <c r="B853" s="85">
        <v>41270</v>
      </c>
      <c r="C853" s="86" t="s">
        <v>41</v>
      </c>
      <c r="D853" s="86" t="s">
        <v>6</v>
      </c>
      <c r="E853" s="87">
        <v>37597.513953865</v>
      </c>
    </row>
    <row r="854" spans="1:162" s="5" customFormat="1" ht="12.75">
      <c r="A854" s="1"/>
      <c r="B854" s="82">
        <v>41271</v>
      </c>
      <c r="C854" s="83" t="s">
        <v>41</v>
      </c>
      <c r="D854" s="83" t="s">
        <v>8</v>
      </c>
      <c r="E854" s="84">
        <v>33810.13885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</row>
    <row r="855" spans="2:5" ht="12.75">
      <c r="B855" s="85">
        <v>41271</v>
      </c>
      <c r="C855" s="86" t="s">
        <v>41</v>
      </c>
      <c r="D855" s="86" t="s">
        <v>8</v>
      </c>
      <c r="E855" s="87">
        <v>6924.968199999999</v>
      </c>
    </row>
    <row r="856" spans="1:162" s="5" customFormat="1" ht="12.75">
      <c r="A856" s="1"/>
      <c r="B856" s="82">
        <v>41277</v>
      </c>
      <c r="C856" s="83" t="s">
        <v>41</v>
      </c>
      <c r="D856" s="83" t="s">
        <v>6</v>
      </c>
      <c r="E856" s="84">
        <v>96844.511250048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</row>
    <row r="857" spans="2:5" ht="12.75">
      <c r="B857" s="85">
        <v>41281</v>
      </c>
      <c r="C857" s="86" t="s">
        <v>41</v>
      </c>
      <c r="D857" s="86" t="s">
        <v>54</v>
      </c>
      <c r="E857" s="87">
        <v>3070.2725400000004</v>
      </c>
    </row>
    <row r="858" spans="1:162" s="5" customFormat="1" ht="12.75">
      <c r="A858" s="1"/>
      <c r="B858" s="82">
        <v>41282</v>
      </c>
      <c r="C858" s="83" t="s">
        <v>41</v>
      </c>
      <c r="D858" s="83" t="s">
        <v>6</v>
      </c>
      <c r="E858" s="84">
        <v>10463.62437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</row>
    <row r="859" spans="2:5" ht="12.75">
      <c r="B859" s="85">
        <v>41289</v>
      </c>
      <c r="C859" s="86" t="s">
        <v>41</v>
      </c>
      <c r="D859" s="86" t="s">
        <v>54</v>
      </c>
      <c r="E859" s="87">
        <v>9999.9999</v>
      </c>
    </row>
    <row r="860" spans="1:162" s="5" customFormat="1" ht="12.75">
      <c r="A860" s="1"/>
      <c r="B860" s="82">
        <v>41289</v>
      </c>
      <c r="C860" s="83" t="s">
        <v>41</v>
      </c>
      <c r="D860" s="83" t="s">
        <v>8</v>
      </c>
      <c r="E860" s="84">
        <v>4795.84546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</row>
    <row r="861" spans="2:5" ht="12.75">
      <c r="B861" s="85">
        <v>41289</v>
      </c>
      <c r="C861" s="86" t="s">
        <v>41</v>
      </c>
      <c r="D861" s="86" t="s">
        <v>8</v>
      </c>
      <c r="E861" s="87">
        <v>27176.457420000002</v>
      </c>
    </row>
    <row r="862" spans="1:162" s="5" customFormat="1" ht="12.75">
      <c r="A862" s="1"/>
      <c r="B862" s="82">
        <v>41289</v>
      </c>
      <c r="C862" s="83" t="s">
        <v>41</v>
      </c>
      <c r="D862" s="83" t="s">
        <v>44</v>
      </c>
      <c r="E862" s="84">
        <v>25000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</row>
    <row r="863" spans="2:5" ht="12.75">
      <c r="B863" s="85">
        <v>41298</v>
      </c>
      <c r="C863" s="86" t="s">
        <v>41</v>
      </c>
      <c r="D863" s="86" t="s">
        <v>6</v>
      </c>
      <c r="E863" s="87">
        <v>30588.532760000002</v>
      </c>
    </row>
    <row r="864" spans="1:162" s="5" customFormat="1" ht="12.75">
      <c r="A864" s="1"/>
      <c r="B864" s="82">
        <v>41302</v>
      </c>
      <c r="C864" s="83" t="s">
        <v>41</v>
      </c>
      <c r="D864" s="83" t="s">
        <v>55</v>
      </c>
      <c r="E864" s="84">
        <v>17563.51896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</row>
    <row r="865" spans="2:5" ht="12.75">
      <c r="B865" s="85">
        <v>41302</v>
      </c>
      <c r="C865" s="86" t="s">
        <v>41</v>
      </c>
      <c r="D865" s="86" t="s">
        <v>55</v>
      </c>
      <c r="E865" s="87">
        <v>3174.42924</v>
      </c>
    </row>
    <row r="866" spans="1:162" s="5" customFormat="1" ht="12.75">
      <c r="A866" s="1"/>
      <c r="B866" s="82">
        <v>41304</v>
      </c>
      <c r="C866" s="83" t="s">
        <v>41</v>
      </c>
      <c r="D866" s="83" t="s">
        <v>55</v>
      </c>
      <c r="E866" s="84">
        <v>7962.492720000001</v>
      </c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</row>
    <row r="867" spans="2:5" ht="12.75">
      <c r="B867" s="85">
        <v>41304</v>
      </c>
      <c r="C867" s="86" t="s">
        <v>41</v>
      </c>
      <c r="D867" s="86" t="s">
        <v>52</v>
      </c>
      <c r="E867" s="87">
        <v>53101.54164</v>
      </c>
    </row>
    <row r="868" spans="1:162" s="5" customFormat="1" ht="12.75">
      <c r="A868" s="1"/>
      <c r="B868" s="82">
        <v>41330</v>
      </c>
      <c r="C868" s="83" t="s">
        <v>41</v>
      </c>
      <c r="D868" s="83" t="s">
        <v>52</v>
      </c>
      <c r="E868" s="84">
        <v>22326.3066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</row>
    <row r="869" spans="2:5" ht="12.75">
      <c r="B869" s="85">
        <v>41331</v>
      </c>
      <c r="C869" s="86" t="s">
        <v>41</v>
      </c>
      <c r="D869" s="86" t="s">
        <v>6</v>
      </c>
      <c r="E869" s="87">
        <v>41396.63825000014</v>
      </c>
    </row>
    <row r="870" spans="1:162" s="5" customFormat="1" ht="12.75">
      <c r="A870" s="1"/>
      <c r="B870" s="82">
        <v>41334</v>
      </c>
      <c r="C870" s="83" t="s">
        <v>41</v>
      </c>
      <c r="D870" s="83" t="s">
        <v>8</v>
      </c>
      <c r="E870" s="84">
        <v>4159.88988</v>
      </c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</row>
    <row r="871" spans="2:5" ht="12.75">
      <c r="B871" s="85">
        <v>41334</v>
      </c>
      <c r="C871" s="86" t="s">
        <v>41</v>
      </c>
      <c r="D871" s="86" t="s">
        <v>8</v>
      </c>
      <c r="E871" s="87">
        <v>4172.1043199999995</v>
      </c>
    </row>
    <row r="872" spans="1:162" s="5" customFormat="1" ht="12.75">
      <c r="A872" s="1"/>
      <c r="B872" s="82">
        <v>41334</v>
      </c>
      <c r="C872" s="83" t="s">
        <v>41</v>
      </c>
      <c r="D872" s="83" t="s">
        <v>8</v>
      </c>
      <c r="E872" s="84">
        <v>4167.533280000001</v>
      </c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</row>
    <row r="873" spans="2:5" ht="12.75">
      <c r="B873" s="85">
        <v>41334</v>
      </c>
      <c r="C873" s="86" t="s">
        <v>41</v>
      </c>
      <c r="D873" s="86" t="s">
        <v>8</v>
      </c>
      <c r="E873" s="87">
        <v>4164.6324</v>
      </c>
    </row>
    <row r="874" spans="1:162" s="5" customFormat="1" ht="12.75">
      <c r="A874" s="1"/>
      <c r="B874" s="82">
        <v>41334</v>
      </c>
      <c r="C874" s="83" t="s">
        <v>41</v>
      </c>
      <c r="D874" s="83" t="s">
        <v>8</v>
      </c>
      <c r="E874" s="84">
        <v>4160.90412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</row>
    <row r="875" spans="2:5" ht="12.75">
      <c r="B875" s="85">
        <v>41334</v>
      </c>
      <c r="C875" s="86" t="s">
        <v>41</v>
      </c>
      <c r="D875" s="86" t="s">
        <v>8</v>
      </c>
      <c r="E875" s="87">
        <v>4159.59576</v>
      </c>
    </row>
    <row r="876" spans="1:162" s="5" customFormat="1" ht="12.75">
      <c r="A876" s="1"/>
      <c r="B876" s="82">
        <v>41334</v>
      </c>
      <c r="C876" s="83" t="s">
        <v>41</v>
      </c>
      <c r="D876" s="83" t="s">
        <v>8</v>
      </c>
      <c r="E876" s="84">
        <v>4169.23512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</row>
    <row r="877" spans="2:5" ht="12.75">
      <c r="B877" s="85">
        <v>41334</v>
      </c>
      <c r="C877" s="86" t="s">
        <v>41</v>
      </c>
      <c r="D877" s="86" t="s">
        <v>8</v>
      </c>
      <c r="E877" s="87">
        <v>4171.65672</v>
      </c>
    </row>
    <row r="878" spans="1:162" s="5" customFormat="1" ht="12.75">
      <c r="A878" s="1"/>
      <c r="B878" s="82">
        <v>41334</v>
      </c>
      <c r="C878" s="83" t="s">
        <v>41</v>
      </c>
      <c r="D878" s="83" t="s">
        <v>8</v>
      </c>
      <c r="E878" s="84">
        <v>4164.290400000001</v>
      </c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</row>
    <row r="879" spans="2:5" ht="12.75">
      <c r="B879" s="85">
        <v>41334</v>
      </c>
      <c r="C879" s="86" t="s">
        <v>41</v>
      </c>
      <c r="D879" s="86" t="s">
        <v>8</v>
      </c>
      <c r="E879" s="87">
        <v>4160.59536</v>
      </c>
    </row>
    <row r="880" spans="1:162" s="5" customFormat="1" ht="12.75">
      <c r="A880" s="1"/>
      <c r="B880" s="82">
        <v>41334</v>
      </c>
      <c r="C880" s="83" t="s">
        <v>41</v>
      </c>
      <c r="D880" s="83" t="s">
        <v>8</v>
      </c>
      <c r="E880" s="84">
        <v>4167.8382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</row>
    <row r="881" spans="2:5" ht="12.75">
      <c r="B881" s="85">
        <v>41334</v>
      </c>
      <c r="C881" s="86" t="s">
        <v>41</v>
      </c>
      <c r="D881" s="86" t="s">
        <v>8</v>
      </c>
      <c r="E881" s="87">
        <v>4166.44572</v>
      </c>
    </row>
    <row r="882" spans="1:162" s="5" customFormat="1" ht="12.75">
      <c r="A882" s="1"/>
      <c r="B882" s="82">
        <v>41340</v>
      </c>
      <c r="C882" s="83" t="s">
        <v>4</v>
      </c>
      <c r="D882" s="83" t="s">
        <v>49</v>
      </c>
      <c r="E882" s="84">
        <v>60000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</row>
    <row r="883" spans="2:5" ht="12.75">
      <c r="B883" s="85">
        <v>41345</v>
      </c>
      <c r="C883" s="86" t="s">
        <v>41</v>
      </c>
      <c r="D883" s="86" t="s">
        <v>8</v>
      </c>
      <c r="E883" s="87">
        <v>59804.82901</v>
      </c>
    </row>
    <row r="884" spans="1:162" s="5" customFormat="1" ht="12.75">
      <c r="A884" s="1"/>
      <c r="B884" s="82">
        <v>41359</v>
      </c>
      <c r="C884" s="83" t="s">
        <v>41</v>
      </c>
      <c r="D884" s="83" t="s">
        <v>52</v>
      </c>
      <c r="E884" s="84">
        <v>9283.55526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</row>
    <row r="885" spans="2:5" ht="12.75">
      <c r="B885" s="85">
        <v>41360</v>
      </c>
      <c r="C885" s="86" t="s">
        <v>41</v>
      </c>
      <c r="D885" s="86" t="s">
        <v>8</v>
      </c>
      <c r="E885" s="87">
        <v>6323.95998</v>
      </c>
    </row>
    <row r="886" spans="1:162" s="5" customFormat="1" ht="12.75">
      <c r="A886" s="1"/>
      <c r="B886" s="82">
        <v>41360</v>
      </c>
      <c r="C886" s="83" t="s">
        <v>41</v>
      </c>
      <c r="D886" s="83" t="s">
        <v>8</v>
      </c>
      <c r="E886" s="84">
        <v>1580.99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</row>
    <row r="887" spans="2:5" ht="12.75">
      <c r="B887" s="85">
        <v>41360</v>
      </c>
      <c r="C887" s="86" t="s">
        <v>41</v>
      </c>
      <c r="D887" s="86" t="s">
        <v>8</v>
      </c>
      <c r="E887" s="87">
        <v>17667.72596</v>
      </c>
    </row>
    <row r="888" spans="1:162" s="5" customFormat="1" ht="12.75">
      <c r="A888" s="1"/>
      <c r="B888" s="82">
        <v>41360</v>
      </c>
      <c r="C888" s="83" t="s">
        <v>41</v>
      </c>
      <c r="D888" s="83" t="s">
        <v>8</v>
      </c>
      <c r="E888" s="84">
        <v>1963.0807</v>
      </c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</row>
    <row r="889" spans="2:5" ht="12.75">
      <c r="B889" s="85">
        <v>41361</v>
      </c>
      <c r="C889" s="86" t="s">
        <v>41</v>
      </c>
      <c r="D889" s="86" t="s">
        <v>6</v>
      </c>
      <c r="E889" s="87">
        <v>17799.4131</v>
      </c>
    </row>
    <row r="890" spans="1:162" s="5" customFormat="1" ht="12.75">
      <c r="A890" s="1"/>
      <c r="B890" s="82">
        <v>41375</v>
      </c>
      <c r="C890" s="83" t="s">
        <v>41</v>
      </c>
      <c r="D890" s="83" t="s">
        <v>55</v>
      </c>
      <c r="E890" s="84">
        <v>38412.35358</v>
      </c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</row>
    <row r="891" spans="2:5" ht="12.75">
      <c r="B891" s="85">
        <v>41375</v>
      </c>
      <c r="C891" s="86" t="s">
        <v>41</v>
      </c>
      <c r="D891" s="86" t="s">
        <v>55</v>
      </c>
      <c r="E891" s="87">
        <v>6794.2456</v>
      </c>
    </row>
    <row r="892" spans="1:162" s="5" customFormat="1" ht="12.75">
      <c r="A892" s="1"/>
      <c r="B892" s="82">
        <v>41379</v>
      </c>
      <c r="C892" s="83" t="s">
        <v>41</v>
      </c>
      <c r="D892" s="83" t="s">
        <v>44</v>
      </c>
      <c r="E892" s="84">
        <v>44045.74428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</row>
    <row r="893" spans="2:5" ht="12.75">
      <c r="B893" s="85">
        <v>41379</v>
      </c>
      <c r="C893" s="86" t="s">
        <v>41</v>
      </c>
      <c r="D893" s="86" t="s">
        <v>44</v>
      </c>
      <c r="E893" s="87">
        <v>7777.86833</v>
      </c>
    </row>
    <row r="894" spans="1:162" s="5" customFormat="1" ht="12.75">
      <c r="A894" s="1"/>
      <c r="B894" s="82">
        <v>41383</v>
      </c>
      <c r="C894" s="83" t="s">
        <v>41</v>
      </c>
      <c r="D894" s="83" t="s">
        <v>6</v>
      </c>
      <c r="E894" s="84">
        <v>75000</v>
      </c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</row>
    <row r="895" spans="2:5" ht="12.75">
      <c r="B895" s="85">
        <v>41386</v>
      </c>
      <c r="C895" s="86" t="s">
        <v>41</v>
      </c>
      <c r="D895" s="86" t="s">
        <v>52</v>
      </c>
      <c r="E895" s="87">
        <v>88073.0136</v>
      </c>
    </row>
    <row r="896" spans="1:162" s="5" customFormat="1" ht="12.75">
      <c r="A896" s="1"/>
      <c r="B896" s="82">
        <v>41396</v>
      </c>
      <c r="C896" s="83" t="s">
        <v>4</v>
      </c>
      <c r="D896" s="83" t="s">
        <v>6</v>
      </c>
      <c r="E896" s="84">
        <v>26947.85432</v>
      </c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</row>
    <row r="897" spans="2:5" ht="12.75">
      <c r="B897" s="85">
        <v>41396</v>
      </c>
      <c r="C897" s="86" t="s">
        <v>4</v>
      </c>
      <c r="D897" s="86" t="s">
        <v>6</v>
      </c>
      <c r="E897" s="87">
        <v>2994.20604</v>
      </c>
    </row>
    <row r="898" spans="1:162" s="5" customFormat="1" ht="12.75">
      <c r="A898" s="1"/>
      <c r="B898" s="82">
        <v>41404</v>
      </c>
      <c r="C898" s="83" t="s">
        <v>41</v>
      </c>
      <c r="D898" s="83" t="s">
        <v>34</v>
      </c>
      <c r="E898" s="84">
        <v>60000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</row>
    <row r="899" spans="2:5" ht="12.75">
      <c r="B899" s="85">
        <v>41410</v>
      </c>
      <c r="C899" s="86" t="s">
        <v>41</v>
      </c>
      <c r="D899" s="86" t="s">
        <v>38</v>
      </c>
      <c r="E899" s="87">
        <v>7362.0269100000005</v>
      </c>
    </row>
    <row r="900" spans="1:162" s="5" customFormat="1" ht="12.75">
      <c r="A900" s="1"/>
      <c r="B900" s="82">
        <v>41410</v>
      </c>
      <c r="C900" s="83" t="s">
        <v>41</v>
      </c>
      <c r="D900" s="83" t="s">
        <v>44</v>
      </c>
      <c r="E900" s="84">
        <v>50000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</row>
    <row r="901" spans="2:5" ht="12.75">
      <c r="B901" s="85">
        <v>41414</v>
      </c>
      <c r="C901" s="86" t="s">
        <v>41</v>
      </c>
      <c r="D901" s="86" t="s">
        <v>6</v>
      </c>
      <c r="E901" s="87">
        <v>36000</v>
      </c>
    </row>
    <row r="902" spans="1:162" s="5" customFormat="1" ht="12.75">
      <c r="A902" s="1"/>
      <c r="B902" s="82">
        <v>41414</v>
      </c>
      <c r="C902" s="83" t="s">
        <v>41</v>
      </c>
      <c r="D902" s="83" t="s">
        <v>8</v>
      </c>
      <c r="E902" s="84">
        <v>49614.79628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</row>
    <row r="903" spans="2:5" ht="12.75">
      <c r="B903" s="85">
        <v>41415</v>
      </c>
      <c r="C903" s="86" t="s">
        <v>41</v>
      </c>
      <c r="D903" s="86" t="s">
        <v>44</v>
      </c>
      <c r="E903" s="87">
        <v>30000.000600000003</v>
      </c>
    </row>
    <row r="904" spans="1:162" s="5" customFormat="1" ht="12.75">
      <c r="A904" s="1"/>
      <c r="B904" s="82">
        <v>41416</v>
      </c>
      <c r="C904" s="83" t="s">
        <v>41</v>
      </c>
      <c r="D904" s="83" t="s">
        <v>55</v>
      </c>
      <c r="E904" s="84">
        <v>15126.91005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</row>
    <row r="905" spans="2:5" ht="12.75">
      <c r="B905" s="85">
        <v>41421</v>
      </c>
      <c r="C905" s="86" t="s">
        <v>41</v>
      </c>
      <c r="D905" s="86" t="s">
        <v>6</v>
      </c>
      <c r="E905" s="87">
        <v>18000</v>
      </c>
    </row>
    <row r="906" spans="1:162" s="5" customFormat="1" ht="12.75">
      <c r="A906" s="1"/>
      <c r="B906" s="82">
        <v>41430</v>
      </c>
      <c r="C906" s="83" t="s">
        <v>4</v>
      </c>
      <c r="D906" s="83" t="s">
        <v>6</v>
      </c>
      <c r="E906" s="84">
        <v>45166.6665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</row>
    <row r="907" spans="2:5" ht="12.75">
      <c r="B907" s="85">
        <v>41430</v>
      </c>
      <c r="C907" s="86" t="s">
        <v>4</v>
      </c>
      <c r="D907" s="86" t="s">
        <v>6</v>
      </c>
      <c r="E907" s="87">
        <v>5018.5184</v>
      </c>
    </row>
    <row r="908" spans="1:162" s="5" customFormat="1" ht="12.75">
      <c r="A908" s="1"/>
      <c r="B908" s="82">
        <v>41437</v>
      </c>
      <c r="C908" s="83" t="s">
        <v>41</v>
      </c>
      <c r="D908" s="83" t="s">
        <v>6</v>
      </c>
      <c r="E908" s="84">
        <v>50000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</row>
    <row r="909" spans="2:5" ht="12.75">
      <c r="B909" s="85">
        <v>41442</v>
      </c>
      <c r="C909" s="86" t="s">
        <v>41</v>
      </c>
      <c r="D909" s="86" t="s">
        <v>6</v>
      </c>
      <c r="E909" s="87">
        <v>275686.32318</v>
      </c>
    </row>
    <row r="910" spans="1:162" s="5" customFormat="1" ht="12.75">
      <c r="A910" s="1"/>
      <c r="B910" s="82">
        <v>41442</v>
      </c>
      <c r="C910" s="83" t="s">
        <v>41</v>
      </c>
      <c r="D910" s="83" t="s">
        <v>6</v>
      </c>
      <c r="E910" s="84">
        <v>1024.85622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</row>
    <row r="911" spans="2:5" ht="12.75">
      <c r="B911" s="85">
        <v>41442</v>
      </c>
      <c r="C911" s="86" t="s">
        <v>41</v>
      </c>
      <c r="D911" s="86" t="s">
        <v>52</v>
      </c>
      <c r="E911" s="87">
        <v>9082.31103</v>
      </c>
    </row>
    <row r="912" spans="1:162" s="5" customFormat="1" ht="12.75">
      <c r="A912" s="1"/>
      <c r="B912" s="82">
        <v>41442</v>
      </c>
      <c r="C912" s="83" t="s">
        <v>41</v>
      </c>
      <c r="D912" s="83" t="s">
        <v>53</v>
      </c>
      <c r="E912" s="84">
        <v>59944.75607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</row>
    <row r="913" spans="2:5" ht="12.75">
      <c r="B913" s="85">
        <v>41442</v>
      </c>
      <c r="C913" s="86" t="s">
        <v>41</v>
      </c>
      <c r="D913" s="86" t="s">
        <v>53</v>
      </c>
      <c r="E913" s="87">
        <v>5501.60172</v>
      </c>
    </row>
    <row r="914" spans="1:162" s="5" customFormat="1" ht="12.75">
      <c r="A914" s="1"/>
      <c r="B914" s="82">
        <v>41445</v>
      </c>
      <c r="C914" s="83" t="s">
        <v>41</v>
      </c>
      <c r="D914" s="83" t="s">
        <v>6</v>
      </c>
      <c r="E914" s="84">
        <v>2510.93792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</row>
    <row r="915" spans="2:5" ht="12.75">
      <c r="B915" s="85">
        <v>41446</v>
      </c>
      <c r="C915" s="86" t="s">
        <v>41</v>
      </c>
      <c r="D915" s="86" t="s">
        <v>8</v>
      </c>
      <c r="E915" s="87">
        <v>50081.6145</v>
      </c>
    </row>
    <row r="916" spans="1:162" s="5" customFormat="1" ht="12.75">
      <c r="A916" s="1"/>
      <c r="B916" s="82">
        <v>41446</v>
      </c>
      <c r="C916" s="83" t="s">
        <v>41</v>
      </c>
      <c r="D916" s="83" t="s">
        <v>8</v>
      </c>
      <c r="E916" s="84">
        <v>8837.931960000002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</row>
    <row r="917" spans="2:5" ht="12.75">
      <c r="B917" s="85">
        <v>41451</v>
      </c>
      <c r="C917" s="86" t="s">
        <v>41</v>
      </c>
      <c r="D917" s="86" t="s">
        <v>46</v>
      </c>
      <c r="E917" s="87">
        <v>29602.35004999986</v>
      </c>
    </row>
    <row r="918" spans="1:162" s="5" customFormat="1" ht="12.75">
      <c r="A918" s="1"/>
      <c r="B918" s="82">
        <v>41453</v>
      </c>
      <c r="C918" s="83" t="s">
        <v>41</v>
      </c>
      <c r="D918" s="83" t="s">
        <v>6</v>
      </c>
      <c r="E918" s="84">
        <v>90000</v>
      </c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</row>
    <row r="919" spans="2:5" ht="12.75">
      <c r="B919" s="85">
        <v>41457</v>
      </c>
      <c r="C919" s="86" t="s">
        <v>41</v>
      </c>
      <c r="D919" s="86" t="s">
        <v>54</v>
      </c>
      <c r="E919" s="87">
        <v>42090.4884681736</v>
      </c>
    </row>
    <row r="920" spans="1:162" s="5" customFormat="1" ht="12.75">
      <c r="A920" s="1"/>
      <c r="B920" s="82">
        <v>41457</v>
      </c>
      <c r="C920" s="83" t="s">
        <v>41</v>
      </c>
      <c r="D920" s="83" t="s">
        <v>54</v>
      </c>
      <c r="E920" s="84">
        <v>2246.6111695570203</v>
      </c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</row>
    <row r="921" spans="2:5" ht="12.75">
      <c r="B921" s="85">
        <v>41457</v>
      </c>
      <c r="C921" s="86" t="s">
        <v>41</v>
      </c>
      <c r="D921" s="86" t="s">
        <v>54</v>
      </c>
      <c r="E921" s="87">
        <v>300.17420563953</v>
      </c>
    </row>
    <row r="922" spans="1:162" s="5" customFormat="1" ht="12.75">
      <c r="A922" s="1"/>
      <c r="B922" s="82">
        <v>41465</v>
      </c>
      <c r="C922" s="83" t="s">
        <v>41</v>
      </c>
      <c r="D922" s="83" t="s">
        <v>52</v>
      </c>
      <c r="E922" s="84">
        <v>150000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</row>
    <row r="923" spans="2:5" ht="12.75">
      <c r="B923" s="85">
        <v>41470</v>
      </c>
      <c r="C923" s="86" t="s">
        <v>41</v>
      </c>
      <c r="D923" s="86" t="s">
        <v>46</v>
      </c>
      <c r="E923" s="87">
        <v>80000</v>
      </c>
    </row>
    <row r="924" spans="1:162" s="5" customFormat="1" ht="12.75">
      <c r="A924" s="1"/>
      <c r="B924" s="82">
        <v>41471</v>
      </c>
      <c r="C924" s="83" t="s">
        <v>41</v>
      </c>
      <c r="D924" s="83" t="s">
        <v>43</v>
      </c>
      <c r="E924" s="84">
        <v>386715.8949</v>
      </c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</row>
    <row r="925" spans="2:5" ht="12.75">
      <c r="B925" s="85">
        <v>41478</v>
      </c>
      <c r="C925" s="86" t="s">
        <v>41</v>
      </c>
      <c r="D925" s="86" t="s">
        <v>44</v>
      </c>
      <c r="E925" s="87">
        <v>20000</v>
      </c>
    </row>
    <row r="926" spans="1:162" s="5" customFormat="1" ht="12.75">
      <c r="A926" s="1"/>
      <c r="B926" s="82">
        <v>41478</v>
      </c>
      <c r="C926" s="83" t="s">
        <v>41</v>
      </c>
      <c r="D926" s="83" t="s">
        <v>44</v>
      </c>
      <c r="E926" s="84">
        <v>20000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</row>
    <row r="927" spans="2:5" ht="12.75">
      <c r="B927" s="85">
        <v>41478</v>
      </c>
      <c r="C927" s="86" t="s">
        <v>41</v>
      </c>
      <c r="D927" s="86" t="s">
        <v>44</v>
      </c>
      <c r="E927" s="87">
        <v>10000</v>
      </c>
    </row>
    <row r="928" spans="1:162" s="5" customFormat="1" ht="12.75">
      <c r="A928" s="1"/>
      <c r="B928" s="82">
        <v>41481</v>
      </c>
      <c r="C928" s="83" t="s">
        <v>41</v>
      </c>
      <c r="D928" s="83" t="s">
        <v>8</v>
      </c>
      <c r="E928" s="84">
        <v>14077.747739999999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</row>
    <row r="929" spans="2:5" ht="12.75">
      <c r="B929" s="85">
        <v>41481</v>
      </c>
      <c r="C929" s="86" t="s">
        <v>41</v>
      </c>
      <c r="D929" s="86" t="s">
        <v>8</v>
      </c>
      <c r="E929" s="87">
        <v>3519.4368999999997</v>
      </c>
    </row>
    <row r="930" spans="1:162" s="5" customFormat="1" ht="12.75">
      <c r="A930" s="1"/>
      <c r="B930" s="82">
        <v>41485</v>
      </c>
      <c r="C930" s="83" t="s">
        <v>41</v>
      </c>
      <c r="D930" s="83" t="s">
        <v>55</v>
      </c>
      <c r="E930" s="84">
        <v>135000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</row>
    <row r="931" spans="2:5" ht="12.75">
      <c r="B931" s="85">
        <v>41486</v>
      </c>
      <c r="C931" s="86" t="s">
        <v>4</v>
      </c>
      <c r="D931" s="86" t="s">
        <v>52</v>
      </c>
      <c r="E931" s="87">
        <v>483637</v>
      </c>
    </row>
    <row r="932" spans="1:162" s="5" customFormat="1" ht="12.75">
      <c r="A932" s="1"/>
      <c r="B932" s="82">
        <v>41487</v>
      </c>
      <c r="C932" s="83" t="s">
        <v>41</v>
      </c>
      <c r="D932" s="83" t="s">
        <v>6</v>
      </c>
      <c r="E932" s="84">
        <v>120000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</row>
    <row r="933" spans="2:5" ht="12.75">
      <c r="B933" s="85">
        <v>41487</v>
      </c>
      <c r="C933" s="86" t="s">
        <v>41</v>
      </c>
      <c r="D933" s="86" t="s">
        <v>6</v>
      </c>
      <c r="E933" s="87">
        <v>50000.000029999996</v>
      </c>
    </row>
    <row r="934" spans="1:162" s="5" customFormat="1" ht="12.75">
      <c r="A934" s="1"/>
      <c r="B934" s="82">
        <v>41491</v>
      </c>
      <c r="C934" s="83" t="s">
        <v>41</v>
      </c>
      <c r="D934" s="83" t="s">
        <v>44</v>
      </c>
      <c r="E934" s="84">
        <v>60000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</row>
    <row r="935" spans="2:5" ht="12.75">
      <c r="B935" s="85">
        <v>41492</v>
      </c>
      <c r="C935" s="86" t="s">
        <v>41</v>
      </c>
      <c r="D935" s="86" t="s">
        <v>44</v>
      </c>
      <c r="E935" s="87">
        <v>11706.188129999999</v>
      </c>
    </row>
    <row r="936" spans="1:162" s="5" customFormat="1" ht="12.75">
      <c r="A936" s="1"/>
      <c r="B936" s="82">
        <v>41500</v>
      </c>
      <c r="C936" s="83" t="s">
        <v>41</v>
      </c>
      <c r="D936" s="83" t="s">
        <v>55</v>
      </c>
      <c r="E936" s="84">
        <v>100112.59292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</row>
    <row r="937" spans="2:5" ht="12.75">
      <c r="B937" s="85">
        <v>41501</v>
      </c>
      <c r="C937" s="86" t="s">
        <v>41</v>
      </c>
      <c r="D937" s="86" t="s">
        <v>6</v>
      </c>
      <c r="E937" s="87">
        <v>55000</v>
      </c>
    </row>
    <row r="938" spans="1:162" s="5" customFormat="1" ht="12.75">
      <c r="A938" s="1"/>
      <c r="B938" s="82">
        <v>41501</v>
      </c>
      <c r="C938" s="83" t="s">
        <v>41</v>
      </c>
      <c r="D938" s="83" t="s">
        <v>52</v>
      </c>
      <c r="E938" s="84">
        <v>53528.4752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</row>
    <row r="939" spans="2:5" ht="12.75">
      <c r="B939" s="85">
        <v>41502</v>
      </c>
      <c r="C939" s="86" t="s">
        <v>41</v>
      </c>
      <c r="D939" s="86" t="s">
        <v>6</v>
      </c>
      <c r="E939" s="87">
        <v>21032.32992</v>
      </c>
    </row>
    <row r="940" spans="1:162" s="5" customFormat="1" ht="12.75">
      <c r="A940" s="1"/>
      <c r="B940" s="82">
        <v>41512</v>
      </c>
      <c r="C940" s="83" t="s">
        <v>41</v>
      </c>
      <c r="D940" s="83" t="s">
        <v>46</v>
      </c>
      <c r="E940" s="84">
        <v>27497.813980000003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</row>
    <row r="941" spans="2:5" ht="12.75">
      <c r="B941" s="85">
        <v>41516</v>
      </c>
      <c r="C941" s="86" t="s">
        <v>41</v>
      </c>
      <c r="D941" s="86" t="s">
        <v>8</v>
      </c>
      <c r="E941" s="87">
        <v>56483.41998</v>
      </c>
    </row>
    <row r="942" spans="1:162" s="5" customFormat="1" ht="12.75">
      <c r="A942" s="1"/>
      <c r="B942" s="82">
        <v>41516</v>
      </c>
      <c r="C942" s="83" t="s">
        <v>41</v>
      </c>
      <c r="D942" s="83" t="s">
        <v>8</v>
      </c>
      <c r="E942" s="84">
        <v>59137.43106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</row>
    <row r="943" spans="2:5" ht="12.75">
      <c r="B943" s="85">
        <v>41516</v>
      </c>
      <c r="C943" s="86" t="s">
        <v>41</v>
      </c>
      <c r="D943" s="86" t="s">
        <v>8</v>
      </c>
      <c r="E943" s="87">
        <v>57956.356320000006</v>
      </c>
    </row>
    <row r="944" spans="1:162" s="5" customFormat="1" ht="12.75">
      <c r="A944" s="1"/>
      <c r="B944" s="82">
        <v>41516</v>
      </c>
      <c r="C944" s="83" t="s">
        <v>41</v>
      </c>
      <c r="D944" s="83" t="s">
        <v>8</v>
      </c>
      <c r="E944" s="84">
        <v>132545.31016000002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</row>
    <row r="945" spans="2:5" ht="12.75">
      <c r="B945" s="85">
        <v>41516</v>
      </c>
      <c r="C945" s="86" t="s">
        <v>41</v>
      </c>
      <c r="D945" s="86" t="s">
        <v>8</v>
      </c>
      <c r="E945" s="87">
        <v>97960.57106</v>
      </c>
    </row>
    <row r="946" spans="1:162" s="5" customFormat="1" ht="12.75">
      <c r="A946" s="1"/>
      <c r="B946" s="82">
        <v>41516</v>
      </c>
      <c r="C946" s="83" t="s">
        <v>41</v>
      </c>
      <c r="D946" s="83" t="s">
        <v>8</v>
      </c>
      <c r="E946" s="84">
        <v>59054.78976</v>
      </c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</row>
    <row r="947" spans="2:5" ht="12.75">
      <c r="B947" s="85">
        <v>41516</v>
      </c>
      <c r="C947" s="86" t="s">
        <v>41</v>
      </c>
      <c r="D947" s="86" t="s">
        <v>8</v>
      </c>
      <c r="E947" s="87">
        <v>42342.69281</v>
      </c>
    </row>
    <row r="948" spans="1:162" s="5" customFormat="1" ht="12.75">
      <c r="A948" s="1"/>
      <c r="B948" s="82">
        <v>41528</v>
      </c>
      <c r="C948" s="83" t="s">
        <v>41</v>
      </c>
      <c r="D948" s="83" t="s">
        <v>6</v>
      </c>
      <c r="E948" s="84">
        <v>340000</v>
      </c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</row>
    <row r="949" spans="2:5" ht="12.75">
      <c r="B949" s="85">
        <v>41528</v>
      </c>
      <c r="C949" s="86" t="s">
        <v>41</v>
      </c>
      <c r="D949" s="86" t="s">
        <v>55</v>
      </c>
      <c r="E949" s="87">
        <v>22346.63684</v>
      </c>
    </row>
    <row r="950" spans="1:162" s="5" customFormat="1" ht="12.75">
      <c r="A950" s="1"/>
      <c r="B950" s="82">
        <v>41530</v>
      </c>
      <c r="C950" s="83" t="s">
        <v>41</v>
      </c>
      <c r="D950" s="83" t="s">
        <v>44</v>
      </c>
      <c r="E950" s="84">
        <v>2036908.70532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</row>
    <row r="951" spans="2:5" ht="12.75">
      <c r="B951" s="85">
        <v>41530</v>
      </c>
      <c r="C951" s="86" t="s">
        <v>41</v>
      </c>
      <c r="D951" s="86" t="s">
        <v>44</v>
      </c>
      <c r="E951" s="87">
        <v>201452.54761</v>
      </c>
    </row>
    <row r="952" spans="1:162" s="5" customFormat="1" ht="12.75">
      <c r="A952" s="1"/>
      <c r="B952" s="82">
        <v>41532</v>
      </c>
      <c r="C952" s="83" t="s">
        <v>41</v>
      </c>
      <c r="D952" s="83" t="s">
        <v>52</v>
      </c>
      <c r="E952" s="84">
        <v>9255.798449999998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</row>
    <row r="953" spans="2:5" ht="12.75">
      <c r="B953" s="85">
        <v>41537</v>
      </c>
      <c r="C953" s="86" t="s">
        <v>41</v>
      </c>
      <c r="D953" s="86" t="s">
        <v>6</v>
      </c>
      <c r="E953" s="87">
        <v>14526.50723</v>
      </c>
    </row>
    <row r="954" spans="1:162" s="5" customFormat="1" ht="12.75">
      <c r="A954" s="1"/>
      <c r="B954" s="82">
        <v>41542</v>
      </c>
      <c r="C954" s="83" t="s">
        <v>41</v>
      </c>
      <c r="D954" s="83" t="s">
        <v>56</v>
      </c>
      <c r="E954" s="84">
        <v>64693.75855917415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</row>
    <row r="955" spans="2:5" ht="12.75">
      <c r="B955" s="85">
        <v>41543</v>
      </c>
      <c r="C955" s="86" t="s">
        <v>41</v>
      </c>
      <c r="D955" s="86" t="s">
        <v>6</v>
      </c>
      <c r="E955" s="87">
        <v>100000</v>
      </c>
    </row>
    <row r="956" spans="1:162" s="5" customFormat="1" ht="12.75">
      <c r="A956" s="1"/>
      <c r="B956" s="82">
        <v>41543</v>
      </c>
      <c r="C956" s="83" t="s">
        <v>41</v>
      </c>
      <c r="D956" s="83" t="s">
        <v>44</v>
      </c>
      <c r="E956" s="84">
        <v>224400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</row>
    <row r="957" spans="2:5" ht="12.75">
      <c r="B957" s="85">
        <v>41544</v>
      </c>
      <c r="C957" s="86" t="s">
        <v>41</v>
      </c>
      <c r="D957" s="86" t="s">
        <v>55</v>
      </c>
      <c r="E957" s="87">
        <v>418693.01892</v>
      </c>
    </row>
    <row r="958" spans="1:162" s="5" customFormat="1" ht="12.75">
      <c r="A958" s="1"/>
      <c r="B958" s="82">
        <v>41547</v>
      </c>
      <c r="C958" s="83" t="s">
        <v>41</v>
      </c>
      <c r="D958" s="83" t="s">
        <v>55</v>
      </c>
      <c r="E958" s="84">
        <v>11935.49</v>
      </c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</row>
    <row r="959" spans="2:5" ht="12.75">
      <c r="B959" s="85">
        <v>41547</v>
      </c>
      <c r="C959" s="86" t="s">
        <v>41</v>
      </c>
      <c r="D959" s="86" t="s">
        <v>55</v>
      </c>
      <c r="E959" s="87">
        <v>2983.87251</v>
      </c>
    </row>
    <row r="960" spans="1:162" s="5" customFormat="1" ht="12.75">
      <c r="A960" s="1"/>
      <c r="B960" s="82">
        <v>41547</v>
      </c>
      <c r="C960" s="83" t="s">
        <v>41</v>
      </c>
      <c r="D960" s="83" t="s">
        <v>55</v>
      </c>
      <c r="E960" s="84">
        <v>67708.63756</v>
      </c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</row>
    <row r="961" spans="2:5" ht="12.75">
      <c r="B961" s="85">
        <v>41548</v>
      </c>
      <c r="C961" s="86" t="s">
        <v>41</v>
      </c>
      <c r="D961" s="86" t="s">
        <v>40</v>
      </c>
      <c r="E961" s="87">
        <v>17999.49462</v>
      </c>
    </row>
    <row r="962" spans="1:162" s="5" customFormat="1" ht="12.75">
      <c r="A962" s="1"/>
      <c r="B962" s="82">
        <v>41548</v>
      </c>
      <c r="C962" s="83" t="s">
        <v>41</v>
      </c>
      <c r="D962" s="83" t="s">
        <v>40</v>
      </c>
      <c r="E962" s="84">
        <v>1807.5790200000001</v>
      </c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</row>
    <row r="963" spans="2:5" ht="12.75">
      <c r="B963" s="85">
        <v>41549</v>
      </c>
      <c r="C963" s="86" t="s">
        <v>41</v>
      </c>
      <c r="D963" s="86" t="s">
        <v>55</v>
      </c>
      <c r="E963" s="87">
        <v>3290716.8054</v>
      </c>
    </row>
    <row r="964" spans="1:162" s="5" customFormat="1" ht="12.75">
      <c r="A964" s="1"/>
      <c r="B964" s="82">
        <v>41550</v>
      </c>
      <c r="C964" s="83" t="s">
        <v>41</v>
      </c>
      <c r="D964" s="83" t="s">
        <v>6</v>
      </c>
      <c r="E964" s="84">
        <v>40000</v>
      </c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</row>
    <row r="965" spans="2:5" ht="12.75">
      <c r="B965" s="85">
        <v>41554</v>
      </c>
      <c r="C965" s="86" t="s">
        <v>41</v>
      </c>
      <c r="D965" s="86" t="s">
        <v>48</v>
      </c>
      <c r="E965" s="87">
        <v>130000</v>
      </c>
    </row>
    <row r="966" spans="1:162" s="5" customFormat="1" ht="12.75">
      <c r="A966" s="1"/>
      <c r="B966" s="82">
        <v>41555</v>
      </c>
      <c r="C966" s="83" t="s">
        <v>41</v>
      </c>
      <c r="D966" s="83" t="s">
        <v>55</v>
      </c>
      <c r="E966" s="84">
        <v>80000</v>
      </c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</row>
    <row r="967" spans="2:5" ht="12.75">
      <c r="B967" s="85">
        <v>41556</v>
      </c>
      <c r="C967" s="86" t="s">
        <v>41</v>
      </c>
      <c r="D967" s="86" t="s">
        <v>44</v>
      </c>
      <c r="E967" s="87">
        <v>14000</v>
      </c>
    </row>
    <row r="968" spans="1:162" s="5" customFormat="1" ht="12.75">
      <c r="A968" s="1"/>
      <c r="B968" s="82">
        <v>41557</v>
      </c>
      <c r="C968" s="83" t="s">
        <v>41</v>
      </c>
      <c r="D968" s="83" t="s">
        <v>55</v>
      </c>
      <c r="E968" s="84">
        <v>51683.03943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</row>
    <row r="969" spans="2:5" ht="12.75">
      <c r="B969" s="85">
        <v>41557</v>
      </c>
      <c r="C969" s="86" t="s">
        <v>41</v>
      </c>
      <c r="D969" s="86" t="s">
        <v>52</v>
      </c>
      <c r="E969" s="87">
        <v>29652.61</v>
      </c>
    </row>
    <row r="970" spans="1:162" s="5" customFormat="1" ht="12.75">
      <c r="A970" s="1"/>
      <c r="B970" s="82">
        <v>41558</v>
      </c>
      <c r="C970" s="83" t="s">
        <v>41</v>
      </c>
      <c r="D970" s="83" t="s">
        <v>6</v>
      </c>
      <c r="E970" s="84">
        <v>216300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</row>
    <row r="971" spans="2:5" ht="12.75">
      <c r="B971" s="85">
        <v>41562</v>
      </c>
      <c r="C971" s="86" t="s">
        <v>41</v>
      </c>
      <c r="D971" s="86" t="s">
        <v>8</v>
      </c>
      <c r="E971" s="87">
        <v>311725.17584999994</v>
      </c>
    </row>
    <row r="972" spans="1:162" s="5" customFormat="1" ht="12.75">
      <c r="A972" s="1"/>
      <c r="B972" s="82">
        <v>41562</v>
      </c>
      <c r="C972" s="83" t="s">
        <v>41</v>
      </c>
      <c r="D972" s="83" t="s">
        <v>8</v>
      </c>
      <c r="E972" s="84">
        <v>500113.81500000006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</row>
    <row r="973" spans="2:5" ht="12.75">
      <c r="B973" s="85">
        <v>41569</v>
      </c>
      <c r="C973" s="86" t="s">
        <v>41</v>
      </c>
      <c r="D973" s="86" t="s">
        <v>40</v>
      </c>
      <c r="E973" s="87">
        <v>150000</v>
      </c>
    </row>
    <row r="974" spans="1:162" s="5" customFormat="1" ht="12.75">
      <c r="A974" s="1"/>
      <c r="B974" s="82">
        <v>41579</v>
      </c>
      <c r="C974" s="83" t="s">
        <v>41</v>
      </c>
      <c r="D974" s="83" t="s">
        <v>6</v>
      </c>
      <c r="E974" s="84">
        <v>245000</v>
      </c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</row>
    <row r="975" spans="2:5" ht="12.75">
      <c r="B975" s="85">
        <v>41584</v>
      </c>
      <c r="C975" s="86" t="s">
        <v>41</v>
      </c>
      <c r="D975" s="86" t="s">
        <v>52</v>
      </c>
      <c r="E975" s="87">
        <v>66992.074</v>
      </c>
    </row>
    <row r="976" spans="1:162" s="5" customFormat="1" ht="12.75">
      <c r="A976" s="1"/>
      <c r="B976" s="82">
        <v>41589</v>
      </c>
      <c r="C976" s="83" t="s">
        <v>41</v>
      </c>
      <c r="D976" s="83" t="s">
        <v>54</v>
      </c>
      <c r="E976" s="84">
        <v>16731.26788424795</v>
      </c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</row>
    <row r="977" spans="2:5" ht="12.75">
      <c r="B977" s="85">
        <v>41589</v>
      </c>
      <c r="C977" s="86" t="s">
        <v>41</v>
      </c>
      <c r="D977" s="86" t="s">
        <v>53</v>
      </c>
      <c r="E977" s="87">
        <v>44643.680519999994</v>
      </c>
    </row>
    <row r="978" spans="1:162" s="5" customFormat="1" ht="12.75">
      <c r="A978" s="1"/>
      <c r="B978" s="82">
        <v>41590</v>
      </c>
      <c r="C978" s="83" t="s">
        <v>41</v>
      </c>
      <c r="D978" s="83" t="s">
        <v>8</v>
      </c>
      <c r="E978" s="84">
        <v>22632.68107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</row>
    <row r="979" spans="2:5" ht="12.75">
      <c r="B979" s="85">
        <v>41592</v>
      </c>
      <c r="C979" s="86" t="s">
        <v>41</v>
      </c>
      <c r="D979" s="86" t="s">
        <v>52</v>
      </c>
      <c r="E979" s="87">
        <v>84292.12008000001</v>
      </c>
    </row>
    <row r="980" spans="1:162" s="5" customFormat="1" ht="12.75">
      <c r="A980" s="1"/>
      <c r="B980" s="82">
        <v>41600</v>
      </c>
      <c r="C980" s="83" t="s">
        <v>41</v>
      </c>
      <c r="D980" s="83" t="s">
        <v>6</v>
      </c>
      <c r="E980" s="84">
        <v>39900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</row>
    <row r="981" spans="2:5" ht="12.75">
      <c r="B981" s="85">
        <v>41603</v>
      </c>
      <c r="C981" s="86" t="s">
        <v>41</v>
      </c>
      <c r="D981" s="86" t="s">
        <v>6</v>
      </c>
      <c r="E981" s="87">
        <v>34000</v>
      </c>
    </row>
    <row r="982" spans="1:162" s="5" customFormat="1" ht="12.75">
      <c r="A982" s="1"/>
      <c r="B982" s="82">
        <v>41605</v>
      </c>
      <c r="C982" s="83" t="s">
        <v>4</v>
      </c>
      <c r="D982" s="83" t="s">
        <v>55</v>
      </c>
      <c r="E982" s="84">
        <v>1085714.1141</v>
      </c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</row>
    <row r="983" spans="2:5" ht="12.75">
      <c r="B983" s="85">
        <v>41607</v>
      </c>
      <c r="C983" s="86" t="s">
        <v>41</v>
      </c>
      <c r="D983" s="86" t="s">
        <v>57</v>
      </c>
      <c r="E983" s="87">
        <v>25000</v>
      </c>
    </row>
    <row r="984" spans="1:162" s="5" customFormat="1" ht="12.75">
      <c r="A984" s="1"/>
      <c r="B984" s="82">
        <v>41610</v>
      </c>
      <c r="C984" s="83" t="s">
        <v>4</v>
      </c>
      <c r="D984" s="83" t="s">
        <v>6</v>
      </c>
      <c r="E984" s="84">
        <v>213400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</row>
    <row r="985" spans="2:5" ht="12.75">
      <c r="B985" s="85">
        <v>41610</v>
      </c>
      <c r="C985" s="86" t="s">
        <v>4</v>
      </c>
      <c r="D985" s="86" t="s">
        <v>6</v>
      </c>
      <c r="E985" s="87">
        <v>164100</v>
      </c>
    </row>
    <row r="986" spans="1:162" s="5" customFormat="1" ht="12.75">
      <c r="A986" s="1"/>
      <c r="B986" s="82">
        <v>41610</v>
      </c>
      <c r="C986" s="83" t="s">
        <v>4</v>
      </c>
      <c r="D986" s="83" t="s">
        <v>6</v>
      </c>
      <c r="E986" s="84">
        <v>122700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</row>
    <row r="987" spans="2:5" ht="12.75">
      <c r="B987" s="85">
        <v>41611</v>
      </c>
      <c r="C987" s="86" t="s">
        <v>41</v>
      </c>
      <c r="D987" s="86" t="s">
        <v>52</v>
      </c>
      <c r="E987" s="87">
        <v>106041.40716</v>
      </c>
    </row>
    <row r="988" spans="1:162" s="5" customFormat="1" ht="12.75">
      <c r="A988" s="1"/>
      <c r="B988" s="82">
        <v>41611</v>
      </c>
      <c r="C988" s="83" t="s">
        <v>41</v>
      </c>
      <c r="D988" s="83" t="s">
        <v>27</v>
      </c>
      <c r="E988" s="84">
        <v>58914.366</v>
      </c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</row>
    <row r="989" spans="2:5" ht="12.75">
      <c r="B989" s="85">
        <v>41612</v>
      </c>
      <c r="C989" s="86" t="s">
        <v>41</v>
      </c>
      <c r="D989" s="86" t="s">
        <v>6</v>
      </c>
      <c r="E989" s="87">
        <v>200663.07186</v>
      </c>
    </row>
    <row r="990" spans="1:162" s="5" customFormat="1" ht="12.75">
      <c r="A990" s="1"/>
      <c r="B990" s="82">
        <v>41612</v>
      </c>
      <c r="C990" s="83" t="s">
        <v>41</v>
      </c>
      <c r="D990" s="83" t="s">
        <v>6</v>
      </c>
      <c r="E990" s="84">
        <v>35441.13032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</row>
    <row r="991" spans="2:5" ht="12.75">
      <c r="B991" s="85">
        <v>41618</v>
      </c>
      <c r="C991" s="86" t="s">
        <v>41</v>
      </c>
      <c r="D991" s="86" t="s">
        <v>55</v>
      </c>
      <c r="E991" s="87">
        <v>13447.92085</v>
      </c>
    </row>
    <row r="992" spans="1:162" s="5" customFormat="1" ht="12.75">
      <c r="A992" s="1"/>
      <c r="B992" s="82">
        <v>41619</v>
      </c>
      <c r="C992" s="83" t="s">
        <v>41</v>
      </c>
      <c r="D992" s="83" t="s">
        <v>52</v>
      </c>
      <c r="E992" s="84">
        <v>5482.65072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</row>
    <row r="993" spans="2:5" ht="12.75">
      <c r="B993" s="85">
        <v>41619</v>
      </c>
      <c r="C993" s="86" t="s">
        <v>41</v>
      </c>
      <c r="D993" s="86" t="s">
        <v>46</v>
      </c>
      <c r="E993" s="87">
        <v>28000.00011</v>
      </c>
    </row>
    <row r="994" spans="1:162" s="5" customFormat="1" ht="12.75">
      <c r="A994" s="1"/>
      <c r="B994" s="82">
        <v>41621</v>
      </c>
      <c r="C994" s="83" t="s">
        <v>41</v>
      </c>
      <c r="D994" s="83" t="s">
        <v>6</v>
      </c>
      <c r="E994" s="84">
        <v>43064.681520000006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</row>
    <row r="995" spans="2:5" ht="12.75">
      <c r="B995" s="85">
        <v>41625</v>
      </c>
      <c r="C995" s="86" t="s">
        <v>41</v>
      </c>
      <c r="D995" s="86" t="s">
        <v>52</v>
      </c>
      <c r="E995" s="87">
        <v>560000</v>
      </c>
    </row>
    <row r="996" spans="1:162" s="5" customFormat="1" ht="12.75">
      <c r="A996" s="1"/>
      <c r="B996" s="82">
        <v>41626</v>
      </c>
      <c r="C996" s="83" t="s">
        <v>41</v>
      </c>
      <c r="D996" s="83" t="s">
        <v>44</v>
      </c>
      <c r="E996" s="84">
        <v>30000.000600000003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</row>
    <row r="997" spans="2:5" ht="12.75">
      <c r="B997" s="85">
        <v>41626</v>
      </c>
      <c r="C997" s="86" t="s">
        <v>41</v>
      </c>
      <c r="D997" s="86" t="s">
        <v>52</v>
      </c>
      <c r="E997" s="87">
        <v>5416.87248</v>
      </c>
    </row>
    <row r="998" spans="1:162" s="5" customFormat="1" ht="12.75">
      <c r="A998" s="1"/>
      <c r="B998" s="82">
        <v>41627</v>
      </c>
      <c r="C998" s="83" t="s">
        <v>41</v>
      </c>
      <c r="D998" s="83" t="s">
        <v>44</v>
      </c>
      <c r="E998" s="84">
        <v>38000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</row>
    <row r="999" spans="2:5" ht="12.75">
      <c r="B999" s="85">
        <v>41628</v>
      </c>
      <c r="C999" s="86" t="s">
        <v>41</v>
      </c>
      <c r="D999" s="86" t="s">
        <v>44</v>
      </c>
      <c r="E999" s="87">
        <v>125785.04861999999</v>
      </c>
    </row>
    <row r="1000" spans="1:162" s="5" customFormat="1" ht="12.75">
      <c r="A1000" s="1"/>
      <c r="B1000" s="82">
        <v>41628</v>
      </c>
      <c r="C1000" s="83" t="s">
        <v>41</v>
      </c>
      <c r="D1000" s="83" t="s">
        <v>44</v>
      </c>
      <c r="E1000" s="84">
        <v>9207.7402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</row>
    <row r="1001" spans="2:5" ht="12.75">
      <c r="B1001" s="85">
        <v>41645</v>
      </c>
      <c r="C1001" s="86" t="s">
        <v>41</v>
      </c>
      <c r="D1001" s="86" t="s">
        <v>6</v>
      </c>
      <c r="E1001" s="87">
        <v>15247.815</v>
      </c>
    </row>
    <row r="1002" spans="1:162" s="5" customFormat="1" ht="12.75">
      <c r="A1002" s="1"/>
      <c r="B1002" s="82">
        <v>41645</v>
      </c>
      <c r="C1002" s="83" t="s">
        <v>41</v>
      </c>
      <c r="D1002" s="83" t="s">
        <v>6</v>
      </c>
      <c r="E1002" s="84">
        <v>1793.8606000000002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</row>
    <row r="1003" spans="2:5" ht="12.75">
      <c r="B1003" s="85">
        <v>41649</v>
      </c>
      <c r="C1003" s="86" t="s">
        <v>41</v>
      </c>
      <c r="D1003" s="86" t="s">
        <v>54</v>
      </c>
      <c r="E1003" s="87">
        <v>18800.000219999998</v>
      </c>
    </row>
    <row r="1004" spans="1:162" s="5" customFormat="1" ht="12.75">
      <c r="A1004" s="1"/>
      <c r="B1004" s="82">
        <v>41649</v>
      </c>
      <c r="C1004" s="83" t="s">
        <v>41</v>
      </c>
      <c r="D1004" s="83" t="s">
        <v>54</v>
      </c>
      <c r="E1004" s="84">
        <v>4700.00006</v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</row>
    <row r="1005" spans="2:5" ht="12.75">
      <c r="B1005" s="85">
        <v>41663</v>
      </c>
      <c r="C1005" s="86" t="s">
        <v>41</v>
      </c>
      <c r="D1005" s="86" t="s">
        <v>44</v>
      </c>
      <c r="E1005" s="87">
        <v>60000</v>
      </c>
    </row>
    <row r="1006" spans="1:162" s="5" customFormat="1" ht="12.75">
      <c r="A1006" s="1"/>
      <c r="B1006" s="82">
        <v>41663</v>
      </c>
      <c r="C1006" s="83" t="s">
        <v>41</v>
      </c>
      <c r="D1006" s="83" t="s">
        <v>44</v>
      </c>
      <c r="E1006" s="84">
        <v>26000</v>
      </c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</row>
    <row r="1007" spans="2:5" ht="12.75">
      <c r="B1007" s="85">
        <v>41663</v>
      </c>
      <c r="C1007" s="86" t="s">
        <v>41</v>
      </c>
      <c r="D1007" s="86" t="s">
        <v>44</v>
      </c>
      <c r="E1007" s="87">
        <v>14000</v>
      </c>
    </row>
    <row r="1008" spans="1:162" s="5" customFormat="1" ht="12.75">
      <c r="A1008" s="1"/>
      <c r="B1008" s="82">
        <v>41667</v>
      </c>
      <c r="C1008" s="83" t="s">
        <v>41</v>
      </c>
      <c r="D1008" s="83" t="s">
        <v>55</v>
      </c>
      <c r="E1008" s="84">
        <v>82225.74975</v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</row>
    <row r="1009" spans="2:5" ht="12.75">
      <c r="B1009" s="85">
        <v>41667</v>
      </c>
      <c r="C1009" s="86" t="s">
        <v>41</v>
      </c>
      <c r="D1009" s="86" t="s">
        <v>44</v>
      </c>
      <c r="E1009" s="87">
        <v>50000</v>
      </c>
    </row>
    <row r="1010" spans="1:162" s="5" customFormat="1" ht="12.75">
      <c r="A1010" s="1"/>
      <c r="B1010" s="82">
        <v>41668</v>
      </c>
      <c r="C1010" s="83" t="s">
        <v>41</v>
      </c>
      <c r="D1010" s="83" t="s">
        <v>8</v>
      </c>
      <c r="E1010" s="84">
        <v>4464.17985</v>
      </c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</row>
    <row r="1011" spans="2:5" ht="12.75">
      <c r="B1011" s="85">
        <v>41668</v>
      </c>
      <c r="C1011" s="86" t="s">
        <v>41</v>
      </c>
      <c r="D1011" s="86" t="s">
        <v>8</v>
      </c>
      <c r="E1011" s="87">
        <v>1116.04497</v>
      </c>
    </row>
    <row r="1012" spans="1:162" s="5" customFormat="1" ht="12.75">
      <c r="A1012" s="1"/>
      <c r="B1012" s="82">
        <v>41696</v>
      </c>
      <c r="C1012" s="83" t="s">
        <v>41</v>
      </c>
      <c r="D1012" s="83" t="s">
        <v>55</v>
      </c>
      <c r="E1012" s="84">
        <v>132000</v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</row>
    <row r="1013" spans="2:5" ht="12.75">
      <c r="B1013" s="85">
        <v>41698</v>
      </c>
      <c r="C1013" s="86" t="s">
        <v>41</v>
      </c>
      <c r="D1013" s="86" t="s">
        <v>8</v>
      </c>
      <c r="E1013" s="87">
        <v>2349721.48439</v>
      </c>
    </row>
    <row r="1014" spans="1:162" s="5" customFormat="1" ht="12.75">
      <c r="A1014" s="1"/>
      <c r="B1014" s="82">
        <v>41711</v>
      </c>
      <c r="C1014" s="83" t="s">
        <v>4</v>
      </c>
      <c r="D1014" s="83" t="s">
        <v>52</v>
      </c>
      <c r="E1014" s="84">
        <v>209700</v>
      </c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</row>
    <row r="1015" spans="2:5" ht="12.75">
      <c r="B1015" s="85">
        <v>41711</v>
      </c>
      <c r="C1015" s="86" t="s">
        <v>4</v>
      </c>
      <c r="D1015" s="86" t="s">
        <v>52</v>
      </c>
      <c r="E1015" s="87">
        <v>70800</v>
      </c>
    </row>
    <row r="1016" spans="1:162" s="5" customFormat="1" ht="12.75">
      <c r="A1016" s="1"/>
      <c r="B1016" s="82">
        <v>41711</v>
      </c>
      <c r="C1016" s="83" t="s">
        <v>4</v>
      </c>
      <c r="D1016" s="83" t="s">
        <v>52</v>
      </c>
      <c r="E1016" s="84">
        <v>122700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</row>
    <row r="1017" spans="2:5" ht="12.75">
      <c r="B1017" s="85">
        <v>41712</v>
      </c>
      <c r="C1017" s="86" t="s">
        <v>41</v>
      </c>
      <c r="D1017" s="86" t="s">
        <v>58</v>
      </c>
      <c r="E1017" s="87">
        <v>48640</v>
      </c>
    </row>
    <row r="1018" spans="1:162" s="5" customFormat="1" ht="12.75">
      <c r="A1018" s="1"/>
      <c r="B1018" s="82">
        <v>41712</v>
      </c>
      <c r="C1018" s="83" t="s">
        <v>41</v>
      </c>
      <c r="D1018" s="83" t="s">
        <v>58</v>
      </c>
      <c r="E1018" s="84">
        <v>145920</v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</row>
    <row r="1019" spans="2:5" ht="12.75">
      <c r="B1019" s="85">
        <v>41712</v>
      </c>
      <c r="C1019" s="86" t="s">
        <v>31</v>
      </c>
      <c r="D1019" s="86" t="s">
        <v>40</v>
      </c>
      <c r="E1019" s="87">
        <v>15980</v>
      </c>
    </row>
    <row r="1020" spans="1:162" s="5" customFormat="1" ht="12.75">
      <c r="A1020" s="1"/>
      <c r="B1020" s="82">
        <v>41712</v>
      </c>
      <c r="C1020" s="83" t="s">
        <v>31</v>
      </c>
      <c r="D1020" s="83" t="s">
        <v>40</v>
      </c>
      <c r="E1020" s="84">
        <v>2820</v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</row>
    <row r="1021" spans="2:5" ht="12.75">
      <c r="B1021" s="85">
        <v>41715</v>
      </c>
      <c r="C1021" s="86" t="s">
        <v>41</v>
      </c>
      <c r="D1021" s="86" t="s">
        <v>44</v>
      </c>
      <c r="E1021" s="87">
        <v>32284.47936</v>
      </c>
    </row>
    <row r="1022" spans="1:162" s="5" customFormat="1" ht="12.75">
      <c r="A1022" s="1"/>
      <c r="B1022" s="82">
        <v>41715</v>
      </c>
      <c r="C1022" s="83" t="s">
        <v>41</v>
      </c>
      <c r="D1022" s="83" t="s">
        <v>44</v>
      </c>
      <c r="E1022" s="84">
        <v>8071.120980000001</v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</row>
    <row r="1023" spans="2:5" ht="12.75">
      <c r="B1023" s="85">
        <v>41715</v>
      </c>
      <c r="C1023" s="86" t="s">
        <v>41</v>
      </c>
      <c r="D1023" s="86" t="s">
        <v>6</v>
      </c>
      <c r="E1023" s="87">
        <v>39449.70549</v>
      </c>
    </row>
    <row r="1024" spans="1:162" s="5" customFormat="1" ht="12.75">
      <c r="A1024" s="1"/>
      <c r="B1024" s="82">
        <v>41719</v>
      </c>
      <c r="C1024" s="83" t="s">
        <v>41</v>
      </c>
      <c r="D1024" s="83" t="s">
        <v>6</v>
      </c>
      <c r="E1024" s="84">
        <v>100000</v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</row>
    <row r="1025" spans="2:5" ht="12.75">
      <c r="B1025" s="85">
        <v>41724</v>
      </c>
      <c r="C1025" s="86" t="s">
        <v>41</v>
      </c>
      <c r="D1025" s="86" t="s">
        <v>171</v>
      </c>
      <c r="E1025" s="87">
        <v>8400</v>
      </c>
    </row>
    <row r="1026" spans="1:162" s="5" customFormat="1" ht="12.75">
      <c r="A1026" s="1"/>
      <c r="B1026" s="82">
        <v>41725</v>
      </c>
      <c r="C1026" s="83" t="s">
        <v>41</v>
      </c>
      <c r="D1026" s="83" t="s">
        <v>52</v>
      </c>
      <c r="E1026" s="84">
        <v>74999.99999968</v>
      </c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</row>
    <row r="1027" spans="2:5" ht="12.75">
      <c r="B1027" s="85">
        <v>41726</v>
      </c>
      <c r="C1027" s="86" t="s">
        <v>41</v>
      </c>
      <c r="D1027" s="86" t="s">
        <v>8</v>
      </c>
      <c r="E1027" s="87">
        <v>1649721.4850899999</v>
      </c>
    </row>
    <row r="1028" spans="1:162" s="5" customFormat="1" ht="12.75">
      <c r="A1028" s="1"/>
      <c r="B1028" s="82">
        <v>41733</v>
      </c>
      <c r="C1028" s="83" t="s">
        <v>41</v>
      </c>
      <c r="D1028" s="83" t="s">
        <v>52</v>
      </c>
      <c r="E1028" s="84">
        <v>54921.7632</v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</row>
    <row r="1029" spans="2:5" ht="12.75">
      <c r="B1029" s="85">
        <v>41736</v>
      </c>
      <c r="C1029" s="86" t="s">
        <v>41</v>
      </c>
      <c r="D1029" s="86" t="s">
        <v>55</v>
      </c>
      <c r="E1029" s="87">
        <v>46500</v>
      </c>
    </row>
    <row r="1030" spans="1:162" s="5" customFormat="1" ht="12.75">
      <c r="A1030" s="1"/>
      <c r="B1030" s="82">
        <v>41746</v>
      </c>
      <c r="C1030" s="83" t="s">
        <v>41</v>
      </c>
      <c r="D1030" s="83" t="s">
        <v>46</v>
      </c>
      <c r="E1030" s="84">
        <v>27000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</row>
    <row r="1031" spans="2:5" ht="12.75">
      <c r="B1031" s="85">
        <v>41754</v>
      </c>
      <c r="C1031" s="86" t="s">
        <v>41</v>
      </c>
      <c r="D1031" s="86" t="s">
        <v>40</v>
      </c>
      <c r="E1031" s="87">
        <v>7500</v>
      </c>
    </row>
    <row r="1032" spans="1:162" s="5" customFormat="1" ht="12.75">
      <c r="A1032" s="1"/>
      <c r="B1032" s="82">
        <v>41759</v>
      </c>
      <c r="C1032" s="83" t="s">
        <v>4</v>
      </c>
      <c r="D1032" s="83" t="s">
        <v>52</v>
      </c>
      <c r="E1032" s="84">
        <v>69243.672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</row>
    <row r="1033" spans="2:5" ht="12.75">
      <c r="B1033" s="85">
        <v>41760</v>
      </c>
      <c r="C1033" s="86" t="s">
        <v>41</v>
      </c>
      <c r="D1033" s="86" t="s">
        <v>52</v>
      </c>
      <c r="E1033" s="87">
        <v>30959.77744</v>
      </c>
    </row>
    <row r="1034" spans="1:162" s="5" customFormat="1" ht="12.75">
      <c r="A1034" s="1"/>
      <c r="B1034" s="82">
        <v>41764</v>
      </c>
      <c r="C1034" s="83" t="s">
        <v>41</v>
      </c>
      <c r="D1034" s="83" t="s">
        <v>59</v>
      </c>
      <c r="E1034" s="84">
        <v>36193.17864</v>
      </c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</row>
    <row r="1035" spans="2:5" ht="12.75">
      <c r="B1035" s="85">
        <v>41767</v>
      </c>
      <c r="C1035" s="86" t="s">
        <v>41</v>
      </c>
      <c r="D1035" s="86" t="s">
        <v>53</v>
      </c>
      <c r="E1035" s="87">
        <v>29960.02528</v>
      </c>
    </row>
    <row r="1036" spans="1:162" s="5" customFormat="1" ht="12.75">
      <c r="A1036" s="1"/>
      <c r="B1036" s="82">
        <v>41773</v>
      </c>
      <c r="C1036" s="83" t="s">
        <v>41</v>
      </c>
      <c r="D1036" s="83" t="s">
        <v>40</v>
      </c>
      <c r="E1036" s="84">
        <v>85000</v>
      </c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</row>
    <row r="1037" spans="2:5" ht="12.75">
      <c r="B1037" s="85">
        <v>41774</v>
      </c>
      <c r="C1037" s="86" t="s">
        <v>41</v>
      </c>
      <c r="D1037" s="86" t="s">
        <v>55</v>
      </c>
      <c r="E1037" s="87">
        <v>52671.626</v>
      </c>
    </row>
    <row r="1038" spans="1:162" s="5" customFormat="1" ht="12.75">
      <c r="A1038" s="1"/>
      <c r="B1038" s="82">
        <v>41781</v>
      </c>
      <c r="C1038" s="83" t="s">
        <v>41</v>
      </c>
      <c r="D1038" s="83" t="s">
        <v>55</v>
      </c>
      <c r="E1038" s="84">
        <v>50100</v>
      </c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</row>
    <row r="1039" spans="2:5" ht="12.75">
      <c r="B1039" s="85">
        <v>41781</v>
      </c>
      <c r="C1039" s="86" t="s">
        <v>41</v>
      </c>
      <c r="D1039" s="86" t="s">
        <v>55</v>
      </c>
      <c r="E1039" s="87">
        <v>99900</v>
      </c>
    </row>
    <row r="1040" spans="1:162" s="5" customFormat="1" ht="12.75">
      <c r="A1040" s="1"/>
      <c r="B1040" s="82">
        <v>41782</v>
      </c>
      <c r="C1040" s="83" t="s">
        <v>41</v>
      </c>
      <c r="D1040" s="83" t="s">
        <v>55</v>
      </c>
      <c r="E1040" s="84">
        <v>35000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</row>
    <row r="1041" spans="2:5" ht="12.75">
      <c r="B1041" s="85">
        <v>41785</v>
      </c>
      <c r="C1041" s="86" t="s">
        <v>41</v>
      </c>
      <c r="D1041" s="86" t="s">
        <v>44</v>
      </c>
      <c r="E1041" s="87">
        <v>11422.0834</v>
      </c>
    </row>
    <row r="1042" spans="1:162" s="5" customFormat="1" ht="12.75">
      <c r="A1042" s="1"/>
      <c r="B1042" s="82">
        <v>41795</v>
      </c>
      <c r="C1042" s="83" t="s">
        <v>41</v>
      </c>
      <c r="D1042" s="83" t="s">
        <v>34</v>
      </c>
      <c r="E1042" s="84">
        <v>85000</v>
      </c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</row>
    <row r="1043" spans="2:5" ht="12.75">
      <c r="B1043" s="85">
        <v>41796</v>
      </c>
      <c r="C1043" s="86" t="s">
        <v>41</v>
      </c>
      <c r="D1043" s="86" t="s">
        <v>8</v>
      </c>
      <c r="E1043" s="87">
        <v>100000</v>
      </c>
    </row>
    <row r="1044" spans="1:162" s="5" customFormat="1" ht="12.75">
      <c r="A1044" s="1"/>
      <c r="B1044" s="82">
        <v>41801</v>
      </c>
      <c r="C1044" s="83" t="s">
        <v>41</v>
      </c>
      <c r="D1044" s="83" t="s">
        <v>60</v>
      </c>
      <c r="E1044" s="84">
        <v>890824.396250001</v>
      </c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</row>
    <row r="1045" spans="2:5" ht="12.75">
      <c r="B1045" s="85">
        <v>41803</v>
      </c>
      <c r="C1045" s="86" t="s">
        <v>4</v>
      </c>
      <c r="D1045" s="86" t="s">
        <v>51</v>
      </c>
      <c r="E1045" s="87">
        <v>155250</v>
      </c>
    </row>
    <row r="1046" spans="1:162" s="5" customFormat="1" ht="12.75">
      <c r="A1046" s="1"/>
      <c r="B1046" s="82">
        <v>41808</v>
      </c>
      <c r="C1046" s="83" t="s">
        <v>41</v>
      </c>
      <c r="D1046" s="83" t="s">
        <v>40</v>
      </c>
      <c r="E1046" s="84">
        <v>36800.000000000284</v>
      </c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</row>
    <row r="1047" spans="2:5" ht="12.75">
      <c r="B1047" s="85">
        <v>41814</v>
      </c>
      <c r="C1047" s="86" t="s">
        <v>41</v>
      </c>
      <c r="D1047" s="86" t="s">
        <v>48</v>
      </c>
      <c r="E1047" s="87">
        <v>50000</v>
      </c>
    </row>
    <row r="1048" spans="1:162" s="5" customFormat="1" ht="12.75">
      <c r="A1048" s="1"/>
      <c r="B1048" s="82">
        <v>41816</v>
      </c>
      <c r="C1048" s="83" t="s">
        <v>41</v>
      </c>
      <c r="D1048" s="83" t="s">
        <v>59</v>
      </c>
      <c r="E1048" s="84">
        <v>40000</v>
      </c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</row>
    <row r="1049" spans="2:5" ht="12.75">
      <c r="B1049" s="85">
        <v>41817</v>
      </c>
      <c r="C1049" s="86" t="s">
        <v>41</v>
      </c>
      <c r="D1049" s="86" t="s">
        <v>60</v>
      </c>
      <c r="E1049" s="87">
        <v>380000</v>
      </c>
    </row>
    <row r="1050" spans="1:162" s="5" customFormat="1" ht="12.75">
      <c r="A1050" s="1"/>
      <c r="B1050" s="82">
        <v>41817</v>
      </c>
      <c r="C1050" s="83" t="s">
        <v>41</v>
      </c>
      <c r="D1050" s="83" t="s">
        <v>44</v>
      </c>
      <c r="E1050" s="84">
        <v>140000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</row>
    <row r="1051" spans="2:5" ht="12.75">
      <c r="B1051" s="85">
        <v>41820</v>
      </c>
      <c r="C1051" s="86" t="s">
        <v>41</v>
      </c>
      <c r="D1051" s="86" t="s">
        <v>54</v>
      </c>
      <c r="E1051" s="87">
        <v>21000</v>
      </c>
    </row>
    <row r="1052" spans="1:162" s="5" customFormat="1" ht="12.75">
      <c r="A1052" s="1"/>
      <c r="B1052" s="82">
        <v>41823</v>
      </c>
      <c r="C1052" s="83" t="s">
        <v>41</v>
      </c>
      <c r="D1052" s="83" t="s">
        <v>8</v>
      </c>
      <c r="E1052" s="84">
        <v>8065.31728</v>
      </c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</row>
    <row r="1053" spans="2:5" ht="12.75">
      <c r="B1053" s="85">
        <v>41829</v>
      </c>
      <c r="C1053" s="86" t="s">
        <v>41</v>
      </c>
      <c r="D1053" s="86" t="s">
        <v>27</v>
      </c>
      <c r="E1053" s="87">
        <v>41783.665</v>
      </c>
    </row>
    <row r="1054" spans="1:162" s="5" customFormat="1" ht="12.75">
      <c r="A1054" s="1"/>
      <c r="B1054" s="82">
        <v>41831</v>
      </c>
      <c r="C1054" s="83" t="s">
        <v>41</v>
      </c>
      <c r="D1054" s="83" t="s">
        <v>44</v>
      </c>
      <c r="E1054" s="84">
        <v>50000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</row>
    <row r="1055" spans="2:5" ht="12.75">
      <c r="B1055" s="85">
        <v>41834</v>
      </c>
      <c r="C1055" s="86" t="s">
        <v>41</v>
      </c>
      <c r="D1055" s="86" t="s">
        <v>55</v>
      </c>
      <c r="E1055" s="87">
        <v>31000</v>
      </c>
    </row>
    <row r="1056" spans="1:162" s="5" customFormat="1" ht="12.75">
      <c r="A1056" s="1"/>
      <c r="B1056" s="82">
        <v>41835</v>
      </c>
      <c r="C1056" s="83" t="s">
        <v>41</v>
      </c>
      <c r="D1056" s="83" t="s">
        <v>60</v>
      </c>
      <c r="E1056" s="84">
        <v>86074.67965</v>
      </c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</row>
    <row r="1057" spans="2:5" ht="12.75">
      <c r="B1057" s="85">
        <v>41841</v>
      </c>
      <c r="C1057" s="86" t="s">
        <v>41</v>
      </c>
      <c r="D1057" s="86" t="s">
        <v>8</v>
      </c>
      <c r="E1057" s="87">
        <v>4023.45106</v>
      </c>
    </row>
    <row r="1058" spans="1:162" s="5" customFormat="1" ht="12.75">
      <c r="A1058" s="1"/>
      <c r="B1058" s="82">
        <v>41841</v>
      </c>
      <c r="C1058" s="83" t="s">
        <v>41</v>
      </c>
      <c r="D1058" s="83" t="s">
        <v>8</v>
      </c>
      <c r="E1058" s="84">
        <v>2048.12718</v>
      </c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</row>
    <row r="1059" spans="2:5" ht="12.75">
      <c r="B1059" s="85">
        <v>41842</v>
      </c>
      <c r="C1059" s="86" t="s">
        <v>41</v>
      </c>
      <c r="D1059" s="86" t="s">
        <v>6</v>
      </c>
      <c r="E1059" s="87">
        <v>79200</v>
      </c>
    </row>
    <row r="1060" spans="1:162" s="5" customFormat="1" ht="12.75">
      <c r="A1060" s="1"/>
      <c r="B1060" s="82">
        <v>41842</v>
      </c>
      <c r="C1060" s="83" t="s">
        <v>41</v>
      </c>
      <c r="D1060" s="83" t="s">
        <v>6</v>
      </c>
      <c r="E1060" s="84">
        <v>34200</v>
      </c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</row>
    <row r="1061" spans="2:5" ht="12.75">
      <c r="B1061" s="85">
        <v>41842</v>
      </c>
      <c r="C1061" s="86" t="s">
        <v>41</v>
      </c>
      <c r="D1061" s="86" t="s">
        <v>6</v>
      </c>
      <c r="E1061" s="87">
        <v>81000</v>
      </c>
    </row>
    <row r="1062" spans="1:162" s="5" customFormat="1" ht="12.75">
      <c r="A1062" s="1"/>
      <c r="B1062" s="82">
        <v>41842</v>
      </c>
      <c r="C1062" s="83" t="s">
        <v>41</v>
      </c>
      <c r="D1062" s="83" t="s">
        <v>8</v>
      </c>
      <c r="E1062" s="84">
        <v>25000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</row>
    <row r="1063" spans="2:5" ht="12.75">
      <c r="B1063" s="85">
        <v>41842</v>
      </c>
      <c r="C1063" s="86" t="s">
        <v>41</v>
      </c>
      <c r="D1063" s="86" t="s">
        <v>59</v>
      </c>
      <c r="E1063" s="87">
        <v>130000</v>
      </c>
    </row>
    <row r="1064" spans="1:162" s="5" customFormat="1" ht="12.75">
      <c r="A1064" s="1"/>
      <c r="B1064" s="82">
        <v>41850</v>
      </c>
      <c r="C1064" s="83" t="s">
        <v>41</v>
      </c>
      <c r="D1064" s="83" t="s">
        <v>60</v>
      </c>
      <c r="E1064" s="84">
        <v>190850.7839</v>
      </c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</row>
    <row r="1065" spans="2:5" ht="12.75">
      <c r="B1065" s="85">
        <v>41850</v>
      </c>
      <c r="C1065" s="86" t="s">
        <v>41</v>
      </c>
      <c r="D1065" s="86" t="s">
        <v>60</v>
      </c>
      <c r="E1065" s="87">
        <v>27876.509639999997</v>
      </c>
    </row>
    <row r="1066" spans="1:162" s="5" customFormat="1" ht="12.75">
      <c r="A1066" s="1"/>
      <c r="B1066" s="82">
        <v>41851</v>
      </c>
      <c r="C1066" s="83" t="s">
        <v>41</v>
      </c>
      <c r="D1066" s="83" t="s">
        <v>59</v>
      </c>
      <c r="E1066" s="84">
        <v>140000</v>
      </c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</row>
    <row r="1067" spans="2:5" ht="12.75">
      <c r="B1067" s="85">
        <v>41851</v>
      </c>
      <c r="C1067" s="86" t="s">
        <v>41</v>
      </c>
      <c r="D1067" s="86" t="s">
        <v>59</v>
      </c>
      <c r="E1067" s="87">
        <v>8886.36125</v>
      </c>
    </row>
    <row r="1068" spans="1:162" s="5" customFormat="1" ht="12.75">
      <c r="A1068" s="1"/>
      <c r="B1068" s="82">
        <v>41851</v>
      </c>
      <c r="C1068" s="83" t="s">
        <v>41</v>
      </c>
      <c r="D1068" s="83" t="s">
        <v>59</v>
      </c>
      <c r="E1068" s="84">
        <v>30267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</row>
    <row r="1069" spans="2:5" ht="12.75">
      <c r="B1069" s="85">
        <v>41856</v>
      </c>
      <c r="C1069" s="86" t="s">
        <v>41</v>
      </c>
      <c r="D1069" s="86" t="s">
        <v>44</v>
      </c>
      <c r="E1069" s="87">
        <v>22366.00014</v>
      </c>
    </row>
    <row r="1070" spans="1:162" s="5" customFormat="1" ht="12.75">
      <c r="A1070" s="1"/>
      <c r="B1070" s="82">
        <v>41859</v>
      </c>
      <c r="C1070" s="83" t="s">
        <v>41</v>
      </c>
      <c r="D1070" s="83" t="s">
        <v>55</v>
      </c>
      <c r="E1070" s="84">
        <v>70000</v>
      </c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</row>
    <row r="1071" spans="2:5" ht="12.75">
      <c r="B1071" s="85">
        <v>41862</v>
      </c>
      <c r="C1071" s="86" t="s">
        <v>41</v>
      </c>
      <c r="D1071" s="86" t="s">
        <v>55</v>
      </c>
      <c r="E1071" s="87">
        <v>275000</v>
      </c>
    </row>
    <row r="1072" spans="1:162" s="5" customFormat="1" ht="12.75">
      <c r="A1072" s="1"/>
      <c r="B1072" s="82">
        <v>41863</v>
      </c>
      <c r="C1072" s="83" t="s">
        <v>41</v>
      </c>
      <c r="D1072" s="83" t="s">
        <v>54</v>
      </c>
      <c r="E1072" s="84">
        <v>15336.435539999942</v>
      </c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</row>
    <row r="1073" spans="2:5" ht="12.75">
      <c r="B1073" s="85">
        <v>41863</v>
      </c>
      <c r="C1073" s="86" t="s">
        <v>41</v>
      </c>
      <c r="D1073" s="86" t="s">
        <v>54</v>
      </c>
      <c r="E1073" s="87">
        <v>2291.66533999998</v>
      </c>
    </row>
    <row r="1074" spans="1:162" s="5" customFormat="1" ht="12.75">
      <c r="A1074" s="1"/>
      <c r="B1074" s="82">
        <v>41866</v>
      </c>
      <c r="C1074" s="83" t="s">
        <v>41</v>
      </c>
      <c r="D1074" s="83" t="s">
        <v>40</v>
      </c>
      <c r="E1074" s="84">
        <v>224700</v>
      </c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</row>
    <row r="1075" spans="2:5" ht="12.75">
      <c r="B1075" s="85">
        <v>41866</v>
      </c>
      <c r="C1075" s="86" t="s">
        <v>41</v>
      </c>
      <c r="D1075" s="86" t="s">
        <v>51</v>
      </c>
      <c r="E1075" s="87">
        <v>26674.94325</v>
      </c>
    </row>
    <row r="1076" spans="1:162" s="5" customFormat="1" ht="12.75">
      <c r="A1076" s="1"/>
      <c r="B1076" s="82">
        <v>41866</v>
      </c>
      <c r="C1076" s="83" t="s">
        <v>41</v>
      </c>
      <c r="D1076" s="83" t="s">
        <v>51</v>
      </c>
      <c r="E1076" s="84">
        <v>45973.330649999996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</row>
    <row r="1077" spans="2:5" ht="12.75">
      <c r="B1077" s="85">
        <v>41871</v>
      </c>
      <c r="C1077" s="86" t="s">
        <v>41</v>
      </c>
      <c r="D1077" s="86" t="s">
        <v>6</v>
      </c>
      <c r="E1077" s="87">
        <v>45000</v>
      </c>
    </row>
    <row r="1078" spans="1:162" s="5" customFormat="1" ht="12.75">
      <c r="A1078" s="1"/>
      <c r="B1078" s="82">
        <v>41871</v>
      </c>
      <c r="C1078" s="83" t="s">
        <v>41</v>
      </c>
      <c r="D1078" s="83" t="s">
        <v>6</v>
      </c>
      <c r="E1078" s="84">
        <v>17381.494870000002</v>
      </c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</row>
    <row r="1079" spans="2:5" ht="12.75">
      <c r="B1079" s="85">
        <v>41876</v>
      </c>
      <c r="C1079" s="86" t="s">
        <v>41</v>
      </c>
      <c r="D1079" s="86" t="s">
        <v>55</v>
      </c>
      <c r="E1079" s="87">
        <v>28228.98151</v>
      </c>
    </row>
    <row r="1080" spans="1:162" s="5" customFormat="1" ht="12.75">
      <c r="A1080" s="1"/>
      <c r="B1080" s="82">
        <v>41878</v>
      </c>
      <c r="C1080" s="83" t="s">
        <v>41</v>
      </c>
      <c r="D1080" s="83" t="s">
        <v>11</v>
      </c>
      <c r="E1080" s="84">
        <v>14000</v>
      </c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</row>
    <row r="1081" spans="2:5" ht="12.75">
      <c r="B1081" s="85">
        <v>41878</v>
      </c>
      <c r="C1081" s="86" t="s">
        <v>41</v>
      </c>
      <c r="D1081" s="86" t="s">
        <v>11</v>
      </c>
      <c r="E1081" s="87">
        <v>1500</v>
      </c>
    </row>
    <row r="1082" spans="1:162" s="5" customFormat="1" ht="12.75">
      <c r="A1082" s="1"/>
      <c r="B1082" s="82">
        <v>41878</v>
      </c>
      <c r="C1082" s="83" t="s">
        <v>41</v>
      </c>
      <c r="D1082" s="83" t="s">
        <v>60</v>
      </c>
      <c r="E1082" s="84">
        <v>54236.0799</v>
      </c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</row>
    <row r="1083" spans="2:5" ht="12.75">
      <c r="B1083" s="85">
        <v>41878</v>
      </c>
      <c r="C1083" s="86" t="s">
        <v>41</v>
      </c>
      <c r="D1083" s="86" t="s">
        <v>60</v>
      </c>
      <c r="E1083" s="87">
        <v>15903.1785</v>
      </c>
    </row>
    <row r="1084" spans="1:162" s="5" customFormat="1" ht="12.75">
      <c r="A1084" s="1"/>
      <c r="B1084" s="82">
        <v>41887</v>
      </c>
      <c r="C1084" s="83" t="s">
        <v>41</v>
      </c>
      <c r="D1084" s="83" t="s">
        <v>43</v>
      </c>
      <c r="E1084" s="84">
        <v>150000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</row>
    <row r="1085" spans="2:5" ht="12.75">
      <c r="B1085" s="85">
        <v>41900</v>
      </c>
      <c r="C1085" s="86" t="s">
        <v>41</v>
      </c>
      <c r="D1085" s="86" t="s">
        <v>55</v>
      </c>
      <c r="E1085" s="87">
        <v>274000</v>
      </c>
    </row>
    <row r="1086" spans="1:162" s="5" customFormat="1" ht="12.75">
      <c r="A1086" s="1"/>
      <c r="B1086" s="82">
        <v>41901</v>
      </c>
      <c r="C1086" s="83" t="s">
        <v>41</v>
      </c>
      <c r="D1086" s="83" t="s">
        <v>59</v>
      </c>
      <c r="E1086" s="84">
        <v>24863.20079</v>
      </c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</row>
    <row r="1087" spans="2:5" ht="12.75">
      <c r="B1087" s="85">
        <v>41905</v>
      </c>
      <c r="C1087" s="86" t="s">
        <v>41</v>
      </c>
      <c r="D1087" s="86" t="s">
        <v>60</v>
      </c>
      <c r="E1087" s="87">
        <v>15054.35481</v>
      </c>
    </row>
    <row r="1088" spans="1:162" s="5" customFormat="1" ht="12.75">
      <c r="A1088" s="1"/>
      <c r="B1088" s="82">
        <v>41906</v>
      </c>
      <c r="C1088" s="83" t="s">
        <v>41</v>
      </c>
      <c r="D1088" s="83" t="s">
        <v>60</v>
      </c>
      <c r="E1088" s="84">
        <v>108998.0538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</row>
    <row r="1089" spans="2:5" ht="12.75">
      <c r="B1089" s="85">
        <v>41906</v>
      </c>
      <c r="C1089" s="86" t="s">
        <v>41</v>
      </c>
      <c r="D1089" s="86" t="s">
        <v>60</v>
      </c>
      <c r="E1089" s="87">
        <v>12026.46684</v>
      </c>
    </row>
    <row r="1090" spans="1:162" s="5" customFormat="1" ht="12.75">
      <c r="A1090" s="1"/>
      <c r="B1090" s="82">
        <v>41907</v>
      </c>
      <c r="C1090" s="83" t="s">
        <v>41</v>
      </c>
      <c r="D1090" s="83" t="s">
        <v>44</v>
      </c>
      <c r="E1090" s="84">
        <v>30000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</row>
    <row r="1091" spans="2:5" ht="12.75">
      <c r="B1091" s="85">
        <v>41907</v>
      </c>
      <c r="C1091" s="86" t="s">
        <v>41</v>
      </c>
      <c r="D1091" s="86" t="s">
        <v>53</v>
      </c>
      <c r="E1091" s="87">
        <v>25000</v>
      </c>
    </row>
    <row r="1092" spans="1:162" s="5" customFormat="1" ht="12.75">
      <c r="A1092" s="1"/>
      <c r="B1092" s="82">
        <v>41907</v>
      </c>
      <c r="C1092" s="83" t="s">
        <v>41</v>
      </c>
      <c r="D1092" s="83" t="s">
        <v>6</v>
      </c>
      <c r="E1092" s="84">
        <v>24000</v>
      </c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</row>
    <row r="1093" spans="2:5" ht="12.75">
      <c r="B1093" s="85">
        <v>41907</v>
      </c>
      <c r="C1093" s="86" t="s">
        <v>41</v>
      </c>
      <c r="D1093" s="86" t="s">
        <v>6</v>
      </c>
      <c r="E1093" s="87">
        <v>16000</v>
      </c>
    </row>
    <row r="1094" spans="1:162" s="5" customFormat="1" ht="12.75">
      <c r="A1094" s="1"/>
      <c r="B1094" s="82">
        <v>41908</v>
      </c>
      <c r="C1094" s="83" t="s">
        <v>41</v>
      </c>
      <c r="D1094" s="83" t="s">
        <v>6</v>
      </c>
      <c r="E1094" s="84">
        <v>40000</v>
      </c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</row>
    <row r="1095" spans="2:5" ht="12.75">
      <c r="B1095" s="85">
        <v>41911</v>
      </c>
      <c r="C1095" s="86" t="s">
        <v>41</v>
      </c>
      <c r="D1095" s="86" t="s">
        <v>52</v>
      </c>
      <c r="E1095" s="87">
        <v>4028.45568</v>
      </c>
    </row>
    <row r="1096" spans="1:162" s="5" customFormat="1" ht="12.75">
      <c r="A1096" s="1"/>
      <c r="B1096" s="82">
        <v>41912</v>
      </c>
      <c r="C1096" s="83" t="s">
        <v>41</v>
      </c>
      <c r="D1096" s="83" t="s">
        <v>55</v>
      </c>
      <c r="E1096" s="84">
        <v>55645.52455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</row>
    <row r="1097" spans="2:5" ht="12.75">
      <c r="B1097" s="85">
        <v>41912</v>
      </c>
      <c r="C1097" s="86" t="s">
        <v>41</v>
      </c>
      <c r="D1097" s="86" t="s">
        <v>6</v>
      </c>
      <c r="E1097" s="87">
        <v>188968.97644</v>
      </c>
    </row>
    <row r="1098" spans="1:162" s="5" customFormat="1" ht="12.75">
      <c r="A1098" s="1"/>
      <c r="B1098" s="82">
        <v>41914</v>
      </c>
      <c r="C1098" s="83" t="s">
        <v>41</v>
      </c>
      <c r="D1098" s="83" t="s">
        <v>60</v>
      </c>
      <c r="E1098" s="84">
        <v>321148.5830000006</v>
      </c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</row>
    <row r="1099" spans="2:5" ht="12.75">
      <c r="B1099" s="85">
        <v>41923</v>
      </c>
      <c r="C1099" s="86" t="s">
        <v>41</v>
      </c>
      <c r="D1099" s="86" t="s">
        <v>44</v>
      </c>
      <c r="E1099" s="87">
        <v>28907.28064</v>
      </c>
    </row>
    <row r="1100" spans="1:162" s="5" customFormat="1" ht="12.75">
      <c r="A1100" s="1"/>
      <c r="B1100" s="82">
        <v>41925</v>
      </c>
      <c r="C1100" s="83" t="s">
        <v>41</v>
      </c>
      <c r="D1100" s="83" t="s">
        <v>52</v>
      </c>
      <c r="E1100" s="84">
        <v>250000</v>
      </c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</row>
    <row r="1101" spans="2:5" ht="12.75">
      <c r="B1101" s="85">
        <v>41926</v>
      </c>
      <c r="C1101" s="86" t="s">
        <v>41</v>
      </c>
      <c r="D1101" s="86" t="s">
        <v>52</v>
      </c>
      <c r="E1101" s="87">
        <v>7590.407789999999</v>
      </c>
    </row>
    <row r="1102" spans="1:162" s="5" customFormat="1" ht="12.75">
      <c r="A1102" s="1"/>
      <c r="B1102" s="82">
        <v>41928</v>
      </c>
      <c r="C1102" s="83" t="s">
        <v>41</v>
      </c>
      <c r="D1102" s="83" t="s">
        <v>60</v>
      </c>
      <c r="E1102" s="84">
        <v>22115.55771999992</v>
      </c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</row>
    <row r="1103" spans="2:5" ht="12.75">
      <c r="B1103" s="85">
        <v>41928</v>
      </c>
      <c r="C1103" s="86" t="s">
        <v>41</v>
      </c>
      <c r="D1103" s="86" t="s">
        <v>60</v>
      </c>
      <c r="E1103" s="87">
        <v>24806.61832000008</v>
      </c>
    </row>
    <row r="1104" spans="1:162" s="5" customFormat="1" ht="12.75">
      <c r="A1104" s="1"/>
      <c r="B1104" s="82">
        <v>41929</v>
      </c>
      <c r="C1104" s="83" t="s">
        <v>41</v>
      </c>
      <c r="D1104" s="83" t="s">
        <v>52</v>
      </c>
      <c r="E1104" s="84">
        <v>52554.30246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</row>
    <row r="1105" spans="2:5" ht="12.75">
      <c r="B1105" s="85">
        <v>41936</v>
      </c>
      <c r="C1105" s="86" t="s">
        <v>41</v>
      </c>
      <c r="D1105" s="86" t="s">
        <v>61</v>
      </c>
      <c r="E1105" s="87">
        <v>10000</v>
      </c>
    </row>
    <row r="1106" spans="1:162" s="5" customFormat="1" ht="12.75">
      <c r="A1106" s="1"/>
      <c r="B1106" s="82">
        <v>41936</v>
      </c>
      <c r="C1106" s="83" t="s">
        <v>41</v>
      </c>
      <c r="D1106" s="83" t="s">
        <v>49</v>
      </c>
      <c r="E1106" s="84">
        <v>16074.060479999998</v>
      </c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</row>
    <row r="1107" spans="2:5" ht="12.75">
      <c r="B1107" s="85">
        <v>41936</v>
      </c>
      <c r="C1107" s="86" t="s">
        <v>41</v>
      </c>
      <c r="D1107" s="86" t="s">
        <v>49</v>
      </c>
      <c r="E1107" s="87">
        <v>4018.5148900000004</v>
      </c>
    </row>
    <row r="1108" spans="1:162" s="5" customFormat="1" ht="12.75">
      <c r="A1108" s="1"/>
      <c r="B1108" s="82">
        <v>41942</v>
      </c>
      <c r="C1108" s="83" t="s">
        <v>41</v>
      </c>
      <c r="D1108" s="83" t="s">
        <v>44</v>
      </c>
      <c r="E1108" s="84">
        <v>144919.55808000002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</row>
    <row r="1109" spans="2:5" ht="12.75">
      <c r="B1109" s="85">
        <v>41942</v>
      </c>
      <c r="C1109" s="86" t="s">
        <v>41</v>
      </c>
      <c r="D1109" s="86" t="s">
        <v>44</v>
      </c>
      <c r="E1109" s="87">
        <v>11076.5711</v>
      </c>
    </row>
    <row r="1110" spans="1:162" s="5" customFormat="1" ht="12.75">
      <c r="A1110" s="1"/>
      <c r="B1110" s="82">
        <v>41943</v>
      </c>
      <c r="C1110" s="83" t="s">
        <v>41</v>
      </c>
      <c r="D1110" s="83" t="s">
        <v>52</v>
      </c>
      <c r="E1110" s="84">
        <v>29788.8874</v>
      </c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</row>
    <row r="1111" spans="2:5" ht="12.75">
      <c r="B1111" s="85">
        <v>41946</v>
      </c>
      <c r="C1111" s="86" t="s">
        <v>41</v>
      </c>
      <c r="D1111" s="86" t="s">
        <v>44</v>
      </c>
      <c r="E1111" s="87">
        <v>30000</v>
      </c>
    </row>
    <row r="1112" spans="1:162" s="5" customFormat="1" ht="12.75">
      <c r="A1112" s="1"/>
      <c r="B1112" s="82">
        <v>41947</v>
      </c>
      <c r="C1112" s="83" t="s">
        <v>41</v>
      </c>
      <c r="D1112" s="83" t="s">
        <v>6</v>
      </c>
      <c r="E1112" s="84">
        <v>70000.00000140001</v>
      </c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</row>
    <row r="1113" spans="2:5" ht="12.75">
      <c r="B1113" s="85">
        <v>41949</v>
      </c>
      <c r="C1113" s="86" t="s">
        <v>41</v>
      </c>
      <c r="D1113" s="86" t="s">
        <v>55</v>
      </c>
      <c r="E1113" s="87">
        <v>50000</v>
      </c>
    </row>
    <row r="1114" spans="1:162" s="5" customFormat="1" ht="12.75">
      <c r="A1114" s="1"/>
      <c r="B1114" s="82">
        <v>41950</v>
      </c>
      <c r="C1114" s="83" t="s">
        <v>41</v>
      </c>
      <c r="D1114" s="83" t="s">
        <v>52</v>
      </c>
      <c r="E1114" s="84">
        <v>44550</v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</row>
    <row r="1115" spans="2:5" ht="12.75">
      <c r="B1115" s="85">
        <v>41952</v>
      </c>
      <c r="C1115" s="86" t="s">
        <v>41</v>
      </c>
      <c r="D1115" s="86" t="s">
        <v>60</v>
      </c>
      <c r="E1115" s="87">
        <v>70000</v>
      </c>
    </row>
    <row r="1116" spans="1:162" s="5" customFormat="1" ht="12.75">
      <c r="A1116" s="1"/>
      <c r="B1116" s="82">
        <v>41953</v>
      </c>
      <c r="C1116" s="83" t="s">
        <v>41</v>
      </c>
      <c r="D1116" s="83" t="s">
        <v>6</v>
      </c>
      <c r="E1116" s="84">
        <v>50000.000001</v>
      </c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</row>
    <row r="1117" spans="2:5" ht="12.75">
      <c r="B1117" s="85">
        <v>41954</v>
      </c>
      <c r="C1117" s="86" t="s">
        <v>41</v>
      </c>
      <c r="D1117" s="86" t="s">
        <v>40</v>
      </c>
      <c r="E1117" s="87">
        <v>64535.565</v>
      </c>
    </row>
    <row r="1118" spans="1:162" s="5" customFormat="1" ht="12.75">
      <c r="A1118" s="1"/>
      <c r="B1118" s="82">
        <v>41955</v>
      </c>
      <c r="C1118" s="83" t="s">
        <v>41</v>
      </c>
      <c r="D1118" s="83" t="s">
        <v>60</v>
      </c>
      <c r="E1118" s="84">
        <v>90000</v>
      </c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</row>
    <row r="1119" spans="2:5" ht="12.75">
      <c r="B1119" s="85">
        <v>41956</v>
      </c>
      <c r="C1119" s="86" t="s">
        <v>41</v>
      </c>
      <c r="D1119" s="86" t="s">
        <v>46</v>
      </c>
      <c r="E1119" s="87">
        <v>50000.000120000004</v>
      </c>
    </row>
    <row r="1120" spans="1:162" s="5" customFormat="1" ht="12.75">
      <c r="A1120" s="1"/>
      <c r="B1120" s="82">
        <v>41957</v>
      </c>
      <c r="C1120" s="83" t="s">
        <v>41</v>
      </c>
      <c r="D1120" s="83" t="s">
        <v>54</v>
      </c>
      <c r="E1120" s="84">
        <v>46750.0000000012</v>
      </c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</row>
    <row r="1121" spans="2:5" ht="12.75">
      <c r="B1121" s="85">
        <v>41957</v>
      </c>
      <c r="C1121" s="86" t="s">
        <v>41</v>
      </c>
      <c r="D1121" s="86" t="s">
        <v>54</v>
      </c>
      <c r="E1121" s="87">
        <v>8250.00000000012</v>
      </c>
    </row>
    <row r="1122" spans="1:162" s="5" customFormat="1" ht="12.75">
      <c r="A1122" s="1"/>
      <c r="B1122" s="82">
        <v>41960</v>
      </c>
      <c r="C1122" s="83" t="s">
        <v>41</v>
      </c>
      <c r="D1122" s="83" t="s">
        <v>46</v>
      </c>
      <c r="E1122" s="84">
        <v>10003.22202</v>
      </c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</row>
    <row r="1123" spans="2:5" ht="12.75">
      <c r="B1123" s="85">
        <v>41962</v>
      </c>
      <c r="C1123" s="86" t="s">
        <v>41</v>
      </c>
      <c r="D1123" s="86" t="s">
        <v>8</v>
      </c>
      <c r="E1123" s="87">
        <v>78000</v>
      </c>
    </row>
    <row r="1124" spans="1:162" s="5" customFormat="1" ht="12.75">
      <c r="A1124" s="1"/>
      <c r="B1124" s="82">
        <v>41962</v>
      </c>
      <c r="C1124" s="83" t="s">
        <v>41</v>
      </c>
      <c r="D1124" s="83" t="s">
        <v>8</v>
      </c>
      <c r="E1124" s="84">
        <v>272000</v>
      </c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</row>
    <row r="1125" spans="2:5" ht="12.75">
      <c r="B1125" s="85">
        <v>41962</v>
      </c>
      <c r="C1125" s="86" t="s">
        <v>41</v>
      </c>
      <c r="D1125" s="86" t="s">
        <v>60</v>
      </c>
      <c r="E1125" s="87">
        <v>18203.54898000006</v>
      </c>
    </row>
    <row r="1126" spans="1:162" s="5" customFormat="1" ht="12.75">
      <c r="A1126" s="1"/>
      <c r="B1126" s="82">
        <v>41969</v>
      </c>
      <c r="C1126" s="83" t="s">
        <v>41</v>
      </c>
      <c r="D1126" s="83" t="s">
        <v>55</v>
      </c>
      <c r="E1126" s="84">
        <v>34000</v>
      </c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</row>
    <row r="1127" spans="2:5" ht="12.75">
      <c r="B1127" s="85">
        <v>41970</v>
      </c>
      <c r="C1127" s="86" t="s">
        <v>41</v>
      </c>
      <c r="D1127" s="86" t="s">
        <v>40</v>
      </c>
      <c r="E1127" s="87">
        <v>61800</v>
      </c>
    </row>
    <row r="1128" spans="1:162" s="5" customFormat="1" ht="12.75">
      <c r="A1128" s="1"/>
      <c r="B1128" s="82">
        <v>41974</v>
      </c>
      <c r="C1128" s="83" t="s">
        <v>41</v>
      </c>
      <c r="D1128" s="83" t="s">
        <v>52</v>
      </c>
      <c r="E1128" s="84">
        <v>262400.0000000021</v>
      </c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</row>
    <row r="1129" spans="2:5" ht="12.75">
      <c r="B1129" s="85">
        <v>41975</v>
      </c>
      <c r="C1129" s="86" t="s">
        <v>41</v>
      </c>
      <c r="D1129" s="86" t="s">
        <v>44</v>
      </c>
      <c r="E1129" s="87">
        <v>10828</v>
      </c>
    </row>
    <row r="1130" spans="1:162" s="5" customFormat="1" ht="12.75">
      <c r="A1130" s="1"/>
      <c r="B1130" s="82">
        <v>41976</v>
      </c>
      <c r="C1130" s="83" t="s">
        <v>41</v>
      </c>
      <c r="D1130" s="83" t="s">
        <v>8</v>
      </c>
      <c r="E1130" s="84">
        <v>65000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</row>
    <row r="1131" spans="2:5" ht="12.75">
      <c r="B1131" s="85">
        <v>41978</v>
      </c>
      <c r="C1131" s="86" t="s">
        <v>41</v>
      </c>
      <c r="D1131" s="86" t="s">
        <v>52</v>
      </c>
      <c r="E1131" s="87">
        <v>1579612.0964410799</v>
      </c>
    </row>
    <row r="1132" spans="1:162" s="5" customFormat="1" ht="12.75">
      <c r="A1132" s="1"/>
      <c r="B1132" s="82">
        <v>41978</v>
      </c>
      <c r="C1132" s="83" t="s">
        <v>41</v>
      </c>
      <c r="D1132" s="83" t="s">
        <v>52</v>
      </c>
      <c r="E1132" s="84">
        <v>210825.39823722</v>
      </c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</row>
    <row r="1133" spans="2:5" ht="12.75">
      <c r="B1133" s="85">
        <v>41978</v>
      </c>
      <c r="C1133" s="86" t="s">
        <v>41</v>
      </c>
      <c r="D1133" s="86" t="s">
        <v>55</v>
      </c>
      <c r="E1133" s="87">
        <v>70750.1405999997</v>
      </c>
    </row>
    <row r="1134" spans="1:162" s="5" customFormat="1" ht="12.75">
      <c r="A1134" s="1"/>
      <c r="B1134" s="82">
        <v>41981</v>
      </c>
      <c r="C1134" s="83" t="s">
        <v>41</v>
      </c>
      <c r="D1134" s="83" t="s">
        <v>51</v>
      </c>
      <c r="E1134" s="84">
        <v>34879.99999999944</v>
      </c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</row>
    <row r="1135" spans="2:5" ht="12.75">
      <c r="B1135" s="85">
        <v>41981</v>
      </c>
      <c r="C1135" s="86" t="s">
        <v>41</v>
      </c>
      <c r="D1135" s="86" t="s">
        <v>51</v>
      </c>
      <c r="E1135" s="87">
        <v>39119.99999999949</v>
      </c>
    </row>
    <row r="1136" spans="1:162" s="5" customFormat="1" ht="12.75">
      <c r="A1136" s="1"/>
      <c r="B1136" s="82">
        <v>41981</v>
      </c>
      <c r="C1136" s="83" t="s">
        <v>41</v>
      </c>
      <c r="D1136" s="83" t="s">
        <v>51</v>
      </c>
      <c r="E1136" s="84">
        <v>45306.999999999</v>
      </c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</row>
    <row r="1137" spans="2:5" ht="12.75">
      <c r="B1137" s="85">
        <v>41983</v>
      </c>
      <c r="C1137" s="86" t="s">
        <v>41</v>
      </c>
      <c r="D1137" s="86" t="s">
        <v>60</v>
      </c>
      <c r="E1137" s="87">
        <v>128899.53196999936</v>
      </c>
    </row>
    <row r="1138" spans="1:162" s="5" customFormat="1" ht="12.75">
      <c r="A1138" s="1"/>
      <c r="B1138" s="82">
        <v>41983</v>
      </c>
      <c r="C1138" s="83" t="s">
        <v>41</v>
      </c>
      <c r="D1138" s="83" t="s">
        <v>60</v>
      </c>
      <c r="E1138" s="84">
        <v>30107.12856</v>
      </c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</row>
    <row r="1139" spans="2:5" ht="12.75">
      <c r="B1139" s="85">
        <v>41983</v>
      </c>
      <c r="C1139" s="86" t="s">
        <v>41</v>
      </c>
      <c r="D1139" s="86" t="s">
        <v>60</v>
      </c>
      <c r="E1139" s="87">
        <v>18065.174700000058</v>
      </c>
    </row>
    <row r="1140" spans="1:162" s="5" customFormat="1" ht="12.75">
      <c r="A1140" s="1"/>
      <c r="B1140" s="82">
        <v>41984</v>
      </c>
      <c r="C1140" s="83" t="s">
        <v>41</v>
      </c>
      <c r="D1140" s="83" t="s">
        <v>8</v>
      </c>
      <c r="E1140" s="84">
        <v>175000</v>
      </c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</row>
    <row r="1141" spans="2:5" ht="12.75">
      <c r="B1141" s="85">
        <v>41984</v>
      </c>
      <c r="C1141" s="86" t="s">
        <v>41</v>
      </c>
      <c r="D1141" s="86" t="s">
        <v>8</v>
      </c>
      <c r="E1141" s="87">
        <v>152000</v>
      </c>
    </row>
    <row r="1142" spans="1:162" s="5" customFormat="1" ht="12.75">
      <c r="A1142" s="1"/>
      <c r="B1142" s="82">
        <v>41984</v>
      </c>
      <c r="C1142" s="83" t="s">
        <v>41</v>
      </c>
      <c r="D1142" s="83" t="s">
        <v>8</v>
      </c>
      <c r="E1142" s="84">
        <v>112000</v>
      </c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</row>
    <row r="1143" spans="2:5" ht="12.75">
      <c r="B1143" s="85">
        <v>41984</v>
      </c>
      <c r="C1143" s="86" t="s">
        <v>41</v>
      </c>
      <c r="D1143" s="86" t="s">
        <v>8</v>
      </c>
      <c r="E1143" s="87">
        <v>61000</v>
      </c>
    </row>
    <row r="1144" spans="1:162" s="5" customFormat="1" ht="12.75">
      <c r="A1144" s="1"/>
      <c r="B1144" s="82">
        <v>41985</v>
      </c>
      <c r="C1144" s="83" t="s">
        <v>41</v>
      </c>
      <c r="D1144" s="83" t="s">
        <v>60</v>
      </c>
      <c r="E1144" s="84">
        <v>100000.00200000001</v>
      </c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</row>
    <row r="1145" spans="2:5" ht="12.75">
      <c r="B1145" s="85">
        <v>41985</v>
      </c>
      <c r="C1145" s="86" t="s">
        <v>41</v>
      </c>
      <c r="D1145" s="86" t="s">
        <v>6</v>
      </c>
      <c r="E1145" s="87">
        <v>41614.479426</v>
      </c>
    </row>
    <row r="1146" spans="1:162" s="5" customFormat="1" ht="12.75">
      <c r="A1146" s="1"/>
      <c r="B1146" s="82">
        <v>41985</v>
      </c>
      <c r="C1146" s="83" t="s">
        <v>41</v>
      </c>
      <c r="D1146" s="83" t="s">
        <v>60</v>
      </c>
      <c r="E1146" s="84">
        <v>18693.92984</v>
      </c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</row>
    <row r="1147" spans="2:5" ht="12.75">
      <c r="B1147" s="85">
        <v>41988</v>
      </c>
      <c r="C1147" s="86" t="s">
        <v>41</v>
      </c>
      <c r="D1147" s="86" t="s">
        <v>61</v>
      </c>
      <c r="E1147" s="87">
        <v>12780.83791833324</v>
      </c>
    </row>
    <row r="1148" spans="1:162" s="5" customFormat="1" ht="12.75">
      <c r="A1148" s="1"/>
      <c r="B1148" s="82">
        <v>41988</v>
      </c>
      <c r="C1148" s="83" t="s">
        <v>41</v>
      </c>
      <c r="D1148" s="83" t="s">
        <v>59</v>
      </c>
      <c r="E1148" s="84">
        <v>19999.99999999998</v>
      </c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</row>
    <row r="1149" spans="2:5" ht="12.75">
      <c r="B1149" s="85">
        <v>41990</v>
      </c>
      <c r="C1149" s="86" t="s">
        <v>41</v>
      </c>
      <c r="D1149" s="86" t="s">
        <v>46</v>
      </c>
      <c r="E1149" s="87">
        <v>10003.22202</v>
      </c>
    </row>
    <row r="1150" spans="1:162" s="5" customFormat="1" ht="12.75">
      <c r="A1150" s="1"/>
      <c r="B1150" s="82">
        <v>41990</v>
      </c>
      <c r="C1150" s="83" t="s">
        <v>41</v>
      </c>
      <c r="D1150" s="83" t="s">
        <v>46</v>
      </c>
      <c r="E1150" s="84">
        <v>10158.2115</v>
      </c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</row>
    <row r="1151" spans="2:5" ht="12.75">
      <c r="B1151" s="85">
        <v>41990</v>
      </c>
      <c r="C1151" s="86" t="s">
        <v>41</v>
      </c>
      <c r="D1151" s="86" t="s">
        <v>46</v>
      </c>
      <c r="E1151" s="87">
        <v>5000</v>
      </c>
    </row>
    <row r="1152" spans="1:162" s="5" customFormat="1" ht="12.75">
      <c r="A1152" s="1"/>
      <c r="B1152" s="82">
        <v>41991</v>
      </c>
      <c r="C1152" s="83" t="s">
        <v>41</v>
      </c>
      <c r="D1152" s="83" t="s">
        <v>55</v>
      </c>
      <c r="E1152" s="84">
        <v>30000</v>
      </c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</row>
    <row r="1153" spans="2:5" ht="12.75">
      <c r="B1153" s="85">
        <v>41992</v>
      </c>
      <c r="C1153" s="86" t="s">
        <v>41</v>
      </c>
      <c r="D1153" s="86" t="s">
        <v>8</v>
      </c>
      <c r="E1153" s="87">
        <v>170000</v>
      </c>
    </row>
    <row r="1154" spans="1:162" s="5" customFormat="1" ht="12.75">
      <c r="A1154" s="1"/>
      <c r="B1154" s="82">
        <v>41995</v>
      </c>
      <c r="C1154" s="83" t="s">
        <v>41</v>
      </c>
      <c r="D1154" s="83" t="s">
        <v>60</v>
      </c>
      <c r="E1154" s="84">
        <v>28851.417</v>
      </c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</row>
    <row r="1155" spans="2:5" ht="12.75">
      <c r="B1155" s="85">
        <v>41995</v>
      </c>
      <c r="C1155" s="86" t="s">
        <v>41</v>
      </c>
      <c r="D1155" s="86" t="s">
        <v>6</v>
      </c>
      <c r="E1155" s="87">
        <v>34930.58075000023</v>
      </c>
    </row>
    <row r="1156" spans="1:162" s="5" customFormat="1" ht="12.75">
      <c r="A1156" s="1"/>
      <c r="B1156" s="82">
        <v>41999</v>
      </c>
      <c r="C1156" s="83" t="s">
        <v>4</v>
      </c>
      <c r="D1156" s="83" t="s">
        <v>44</v>
      </c>
      <c r="E1156" s="84">
        <v>183152</v>
      </c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</row>
    <row r="1157" spans="2:5" ht="12.75">
      <c r="B1157" s="85">
        <v>42013</v>
      </c>
      <c r="C1157" s="86" t="s">
        <v>4</v>
      </c>
      <c r="D1157" s="86" t="s">
        <v>6</v>
      </c>
      <c r="E1157" s="87">
        <v>22375.36002</v>
      </c>
    </row>
    <row r="1158" spans="1:162" s="5" customFormat="1" ht="12.75">
      <c r="A1158" s="1"/>
      <c r="B1158" s="82">
        <v>42013</v>
      </c>
      <c r="C1158" s="83" t="s">
        <v>4</v>
      </c>
      <c r="D1158" s="83" t="s">
        <v>6</v>
      </c>
      <c r="E1158" s="84">
        <v>2486.15112</v>
      </c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</row>
    <row r="1159" spans="2:5" ht="12.75">
      <c r="B1159" s="85">
        <v>42017</v>
      </c>
      <c r="C1159" s="86" t="s">
        <v>41</v>
      </c>
      <c r="D1159" s="86" t="s">
        <v>55</v>
      </c>
      <c r="E1159" s="87">
        <v>75000</v>
      </c>
    </row>
    <row r="1160" spans="1:162" s="5" customFormat="1" ht="12.75">
      <c r="A1160" s="1"/>
      <c r="B1160" s="82">
        <v>42019</v>
      </c>
      <c r="C1160" s="83" t="s">
        <v>41</v>
      </c>
      <c r="D1160" s="83" t="s">
        <v>59</v>
      </c>
      <c r="E1160" s="84">
        <v>40000</v>
      </c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</row>
    <row r="1161" spans="2:5" ht="12.75">
      <c r="B1161" s="85">
        <v>42025</v>
      </c>
      <c r="C1161" s="86" t="s">
        <v>41</v>
      </c>
      <c r="D1161" s="86" t="s">
        <v>59</v>
      </c>
      <c r="E1161" s="87">
        <v>60000</v>
      </c>
    </row>
    <row r="1162" spans="1:162" s="5" customFormat="1" ht="12.75">
      <c r="A1162" s="1"/>
      <c r="B1162" s="82">
        <v>42026</v>
      </c>
      <c r="C1162" s="83" t="s">
        <v>41</v>
      </c>
      <c r="D1162" s="83" t="s">
        <v>60</v>
      </c>
      <c r="E1162" s="84">
        <v>123654.70873999965</v>
      </c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</row>
    <row r="1163" spans="2:5" ht="12.75">
      <c r="B1163" s="85">
        <v>42026</v>
      </c>
      <c r="C1163" s="86" t="s">
        <v>41</v>
      </c>
      <c r="D1163" s="86" t="s">
        <v>60</v>
      </c>
      <c r="E1163" s="87">
        <v>17261.053359999998</v>
      </c>
    </row>
    <row r="1164" spans="1:162" s="5" customFormat="1" ht="12.75">
      <c r="A1164" s="1"/>
      <c r="B1164" s="82">
        <v>42031</v>
      </c>
      <c r="C1164" s="83" t="s">
        <v>41</v>
      </c>
      <c r="D1164" s="83" t="s">
        <v>55</v>
      </c>
      <c r="E1164" s="84">
        <v>68400</v>
      </c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</row>
    <row r="1165" spans="2:5" ht="12.75">
      <c r="B1165" s="85">
        <v>42034</v>
      </c>
      <c r="C1165" s="86" t="s">
        <v>41</v>
      </c>
      <c r="D1165" s="86" t="s">
        <v>8</v>
      </c>
      <c r="E1165" s="87">
        <v>191580.692</v>
      </c>
    </row>
    <row r="1166" spans="1:162" s="5" customFormat="1" ht="12.75">
      <c r="A1166" s="1"/>
      <c r="B1166" s="82">
        <v>42046</v>
      </c>
      <c r="C1166" s="83" t="s">
        <v>41</v>
      </c>
      <c r="D1166" s="83" t="s">
        <v>59</v>
      </c>
      <c r="E1166" s="84">
        <v>30000</v>
      </c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</row>
    <row r="1167" spans="2:5" ht="12.75">
      <c r="B1167" s="85">
        <v>42048</v>
      </c>
      <c r="C1167" s="86" t="s">
        <v>41</v>
      </c>
      <c r="D1167" s="86" t="s">
        <v>40</v>
      </c>
      <c r="E1167" s="87">
        <v>90000</v>
      </c>
    </row>
    <row r="1168" spans="1:162" s="5" customFormat="1" ht="12.75">
      <c r="A1168" s="1"/>
      <c r="B1168" s="82">
        <v>42054</v>
      </c>
      <c r="C1168" s="83" t="s">
        <v>41</v>
      </c>
      <c r="D1168" s="83" t="s">
        <v>60</v>
      </c>
      <c r="E1168" s="84">
        <v>11636.058109999949</v>
      </c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</row>
    <row r="1169" spans="2:5" ht="12.75">
      <c r="B1169" s="85">
        <v>42054</v>
      </c>
      <c r="C1169" s="86" t="s">
        <v>41</v>
      </c>
      <c r="D1169" s="86" t="s">
        <v>60</v>
      </c>
      <c r="E1169" s="87">
        <v>32139.24874</v>
      </c>
    </row>
    <row r="1170" spans="1:162" s="5" customFormat="1" ht="12.75">
      <c r="A1170" s="1"/>
      <c r="B1170" s="82">
        <v>42059</v>
      </c>
      <c r="C1170" s="83" t="s">
        <v>41</v>
      </c>
      <c r="D1170" s="83" t="s">
        <v>8</v>
      </c>
      <c r="E1170" s="84">
        <v>25955.05605</v>
      </c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</row>
    <row r="1171" spans="2:5" ht="12.75">
      <c r="B1171" s="85">
        <v>42060</v>
      </c>
      <c r="C1171" s="86" t="s">
        <v>41</v>
      </c>
      <c r="D1171" s="86" t="s">
        <v>53</v>
      </c>
      <c r="E1171" s="87">
        <v>40121.994</v>
      </c>
    </row>
    <row r="1172" spans="1:162" s="5" customFormat="1" ht="12.75">
      <c r="A1172" s="1"/>
      <c r="B1172" s="82">
        <v>42065</v>
      </c>
      <c r="C1172" s="83" t="s">
        <v>41</v>
      </c>
      <c r="D1172" s="83" t="s">
        <v>46</v>
      </c>
      <c r="E1172" s="84">
        <v>39160.773989999994</v>
      </c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</row>
    <row r="1173" spans="2:5" ht="12.75">
      <c r="B1173" s="85">
        <v>42069</v>
      </c>
      <c r="C1173" s="86" t="s">
        <v>41</v>
      </c>
      <c r="D1173" s="86" t="s">
        <v>6</v>
      </c>
      <c r="E1173" s="87">
        <v>53000</v>
      </c>
    </row>
    <row r="1174" spans="1:162" s="5" customFormat="1" ht="12.75">
      <c r="A1174" s="1"/>
      <c r="B1174" s="82">
        <v>42081</v>
      </c>
      <c r="C1174" s="83" t="s">
        <v>41</v>
      </c>
      <c r="D1174" s="83" t="s">
        <v>60</v>
      </c>
      <c r="E1174" s="84">
        <v>37782.05103999983</v>
      </c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</row>
    <row r="1175" spans="2:5" ht="12.75">
      <c r="B1175" s="85">
        <v>42081</v>
      </c>
      <c r="C1175" s="86" t="s">
        <v>41</v>
      </c>
      <c r="D1175" s="86" t="s">
        <v>60</v>
      </c>
      <c r="E1175" s="87">
        <v>61599.9179499998</v>
      </c>
    </row>
    <row r="1176" spans="1:162" s="5" customFormat="1" ht="12.75">
      <c r="A1176" s="1"/>
      <c r="B1176" s="82">
        <v>42082</v>
      </c>
      <c r="C1176" s="83" t="s">
        <v>41</v>
      </c>
      <c r="D1176" s="83" t="s">
        <v>62</v>
      </c>
      <c r="E1176" s="84">
        <v>109886</v>
      </c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</row>
    <row r="1177" spans="2:5" ht="12.75">
      <c r="B1177" s="85">
        <v>42083</v>
      </c>
      <c r="C1177" s="86" t="s">
        <v>41</v>
      </c>
      <c r="D1177" s="86" t="s">
        <v>60</v>
      </c>
      <c r="E1177" s="87">
        <v>400000</v>
      </c>
    </row>
    <row r="1178" spans="1:162" s="5" customFormat="1" ht="12.75">
      <c r="A1178" s="1"/>
      <c r="B1178" s="82">
        <v>42086</v>
      </c>
      <c r="C1178" s="83" t="s">
        <v>41</v>
      </c>
      <c r="D1178" s="83" t="s">
        <v>46</v>
      </c>
      <c r="E1178" s="84">
        <v>13218.55431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</row>
    <row r="1179" spans="2:5" ht="12.75">
      <c r="B1179" s="85">
        <v>42089</v>
      </c>
      <c r="C1179" s="86" t="s">
        <v>41</v>
      </c>
      <c r="D1179" s="86" t="s">
        <v>55</v>
      </c>
      <c r="E1179" s="87">
        <v>100000</v>
      </c>
    </row>
    <row r="1180" spans="1:162" s="5" customFormat="1" ht="12.75">
      <c r="A1180" s="1"/>
      <c r="B1180" s="82">
        <v>42089</v>
      </c>
      <c r="C1180" s="83" t="s">
        <v>41</v>
      </c>
      <c r="D1180" s="83" t="s">
        <v>55</v>
      </c>
      <c r="E1180" s="84">
        <v>85000</v>
      </c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</row>
    <row r="1181" spans="2:5" ht="12.75">
      <c r="B1181" s="85">
        <v>42093</v>
      </c>
      <c r="C1181" s="86" t="s">
        <v>41</v>
      </c>
      <c r="D1181" s="86" t="s">
        <v>8</v>
      </c>
      <c r="E1181" s="87">
        <v>535687.009350001</v>
      </c>
    </row>
    <row r="1182" spans="1:162" s="5" customFormat="1" ht="12.75">
      <c r="A1182" s="1"/>
      <c r="B1182" s="82">
        <v>42100</v>
      </c>
      <c r="C1182" s="83" t="s">
        <v>41</v>
      </c>
      <c r="D1182" s="83" t="s">
        <v>27</v>
      </c>
      <c r="E1182" s="84">
        <v>36888.301049999995</v>
      </c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</row>
    <row r="1183" spans="2:5" ht="12.75">
      <c r="B1183" s="85">
        <v>42102</v>
      </c>
      <c r="C1183" s="86" t="s">
        <v>41</v>
      </c>
      <c r="D1183" s="86" t="s">
        <v>34</v>
      </c>
      <c r="E1183" s="87">
        <v>59000</v>
      </c>
    </row>
    <row r="1184" spans="1:162" s="5" customFormat="1" ht="12.75">
      <c r="A1184" s="1"/>
      <c r="B1184" s="82">
        <v>42103</v>
      </c>
      <c r="C1184" s="83" t="s">
        <v>41</v>
      </c>
      <c r="D1184" s="83" t="s">
        <v>46</v>
      </c>
      <c r="E1184" s="84">
        <v>21937.6196</v>
      </c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</row>
    <row r="1185" spans="2:5" ht="12.75">
      <c r="B1185" s="85">
        <v>42107</v>
      </c>
      <c r="C1185" s="86" t="s">
        <v>41</v>
      </c>
      <c r="D1185" s="86" t="s">
        <v>8</v>
      </c>
      <c r="E1185" s="87">
        <v>700000</v>
      </c>
    </row>
    <row r="1186" spans="1:162" s="5" customFormat="1" ht="12.75">
      <c r="A1186" s="1"/>
      <c r="B1186" s="82">
        <v>42110</v>
      </c>
      <c r="C1186" s="83" t="s">
        <v>41</v>
      </c>
      <c r="D1186" s="83" t="s">
        <v>60</v>
      </c>
      <c r="E1186" s="84">
        <v>37552.97772999985</v>
      </c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</row>
    <row r="1187" spans="2:5" ht="12.75">
      <c r="B1187" s="85">
        <v>42110</v>
      </c>
      <c r="C1187" s="86" t="s">
        <v>41</v>
      </c>
      <c r="D1187" s="86" t="s">
        <v>60</v>
      </c>
      <c r="E1187" s="87">
        <v>46063.160559999815</v>
      </c>
    </row>
    <row r="1188" spans="1:162" s="5" customFormat="1" ht="12.75">
      <c r="A1188" s="1"/>
      <c r="B1188" s="82">
        <v>42114</v>
      </c>
      <c r="C1188" s="83" t="s">
        <v>41</v>
      </c>
      <c r="D1188" s="83" t="s">
        <v>62</v>
      </c>
      <c r="E1188" s="84">
        <v>22433.49878</v>
      </c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</row>
    <row r="1189" spans="2:5" ht="12.75">
      <c r="B1189" s="85">
        <v>42114</v>
      </c>
      <c r="C1189" s="86" t="s">
        <v>41</v>
      </c>
      <c r="D1189" s="86" t="s">
        <v>62</v>
      </c>
      <c r="E1189" s="87">
        <v>5608.374400000001</v>
      </c>
    </row>
    <row r="1190" spans="1:162" s="5" customFormat="1" ht="12.75">
      <c r="A1190" s="1"/>
      <c r="B1190" s="82">
        <v>42118</v>
      </c>
      <c r="C1190" s="83" t="s">
        <v>41</v>
      </c>
      <c r="D1190" s="83" t="s">
        <v>8</v>
      </c>
      <c r="E1190" s="84">
        <v>59000</v>
      </c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</row>
    <row r="1191" spans="2:5" ht="12.75">
      <c r="B1191" s="85">
        <v>42122</v>
      </c>
      <c r="C1191" s="86" t="s">
        <v>41</v>
      </c>
      <c r="D1191" s="86" t="s">
        <v>55</v>
      </c>
      <c r="E1191" s="87">
        <v>20045.1524</v>
      </c>
    </row>
    <row r="1192" spans="1:162" s="5" customFormat="1" ht="12.75">
      <c r="A1192" s="1"/>
      <c r="B1192" s="82">
        <v>42130</v>
      </c>
      <c r="C1192" s="83" t="s">
        <v>41</v>
      </c>
      <c r="D1192" s="83" t="s">
        <v>53</v>
      </c>
      <c r="E1192" s="84">
        <v>42000</v>
      </c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</row>
    <row r="1193" spans="2:5" ht="12.75">
      <c r="B1193" s="85">
        <v>42132</v>
      </c>
      <c r="C1193" s="86" t="s">
        <v>41</v>
      </c>
      <c r="D1193" s="86" t="s">
        <v>60</v>
      </c>
      <c r="E1193" s="87">
        <v>126000</v>
      </c>
    </row>
    <row r="1194" spans="1:162" s="5" customFormat="1" ht="12.75">
      <c r="A1194" s="1"/>
      <c r="B1194" s="82">
        <v>42132</v>
      </c>
      <c r="C1194" s="83" t="s">
        <v>41</v>
      </c>
      <c r="D1194" s="83" t="s">
        <v>60</v>
      </c>
      <c r="E1194" s="84">
        <v>64000</v>
      </c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</row>
    <row r="1195" spans="2:5" ht="12.75">
      <c r="B1195" s="85">
        <v>42144</v>
      </c>
      <c r="C1195" s="86" t="s">
        <v>41</v>
      </c>
      <c r="D1195" s="86" t="s">
        <v>55</v>
      </c>
      <c r="E1195" s="87">
        <v>237000</v>
      </c>
    </row>
    <row r="1196" spans="1:162" s="5" customFormat="1" ht="12.75">
      <c r="A1196" s="1"/>
      <c r="B1196" s="82">
        <v>42144</v>
      </c>
      <c r="C1196" s="83" t="s">
        <v>41</v>
      </c>
      <c r="D1196" s="83" t="s">
        <v>60</v>
      </c>
      <c r="E1196" s="84">
        <v>10928.58559</v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</row>
    <row r="1197" spans="2:5" ht="12.75">
      <c r="B1197" s="85">
        <v>42144</v>
      </c>
      <c r="C1197" s="86" t="s">
        <v>41</v>
      </c>
      <c r="D1197" s="86" t="s">
        <v>60</v>
      </c>
      <c r="E1197" s="87">
        <v>72166.22155000007</v>
      </c>
    </row>
    <row r="1198" spans="1:162" s="5" customFormat="1" ht="12.75">
      <c r="A1198" s="1"/>
      <c r="B1198" s="82">
        <v>42144</v>
      </c>
      <c r="C1198" s="83" t="s">
        <v>41</v>
      </c>
      <c r="D1198" s="83" t="s">
        <v>60</v>
      </c>
      <c r="E1198" s="84">
        <v>25062.096830000002</v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</row>
    <row r="1199" spans="2:5" ht="12.75">
      <c r="B1199" s="85">
        <v>42144</v>
      </c>
      <c r="C1199" s="86" t="s">
        <v>41</v>
      </c>
      <c r="D1199" s="86" t="s">
        <v>60</v>
      </c>
      <c r="E1199" s="87">
        <v>20942.707549999996</v>
      </c>
    </row>
    <row r="1200" spans="1:162" s="5" customFormat="1" ht="12.75">
      <c r="A1200" s="1"/>
      <c r="B1200" s="82">
        <v>42144</v>
      </c>
      <c r="C1200" s="83" t="s">
        <v>41</v>
      </c>
      <c r="D1200" s="83" t="s">
        <v>60</v>
      </c>
      <c r="E1200" s="84">
        <v>30076.3662800001</v>
      </c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</row>
    <row r="1201" spans="2:5" ht="12.75">
      <c r="B1201" s="85">
        <v>42144</v>
      </c>
      <c r="C1201" s="86" t="s">
        <v>41</v>
      </c>
      <c r="D1201" s="86" t="s">
        <v>60</v>
      </c>
      <c r="E1201" s="87">
        <v>120073.6691300004</v>
      </c>
    </row>
    <row r="1202" spans="1:162" s="5" customFormat="1" ht="12.75">
      <c r="A1202" s="1"/>
      <c r="B1202" s="82">
        <v>42144</v>
      </c>
      <c r="C1202" s="83" t="s">
        <v>41</v>
      </c>
      <c r="D1202" s="83" t="s">
        <v>55</v>
      </c>
      <c r="E1202" s="84">
        <v>20000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</row>
    <row r="1203" spans="2:5" ht="12.75">
      <c r="B1203" s="85">
        <v>42145</v>
      </c>
      <c r="C1203" s="86" t="s">
        <v>41</v>
      </c>
      <c r="D1203" s="86" t="s">
        <v>8</v>
      </c>
      <c r="E1203" s="87">
        <v>517933.86756000086</v>
      </c>
    </row>
    <row r="1204" spans="1:162" s="5" customFormat="1" ht="12.75">
      <c r="A1204" s="1"/>
      <c r="B1204" s="82">
        <v>42145</v>
      </c>
      <c r="C1204" s="83" t="s">
        <v>41</v>
      </c>
      <c r="D1204" s="83" t="s">
        <v>60</v>
      </c>
      <c r="E1204" s="84">
        <v>14048.572210000022</v>
      </c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</row>
    <row r="1205" spans="2:5" ht="12.75">
      <c r="B1205" s="85">
        <v>42145</v>
      </c>
      <c r="C1205" s="86" t="s">
        <v>41</v>
      </c>
      <c r="D1205" s="86" t="s">
        <v>49</v>
      </c>
      <c r="E1205" s="87">
        <v>25346</v>
      </c>
    </row>
    <row r="1206" spans="1:162" s="5" customFormat="1" ht="12.75">
      <c r="A1206" s="1"/>
      <c r="B1206" s="82">
        <v>42146</v>
      </c>
      <c r="C1206" s="83" t="s">
        <v>41</v>
      </c>
      <c r="D1206" s="83" t="s">
        <v>60</v>
      </c>
      <c r="E1206" s="84">
        <v>127038.65704999969</v>
      </c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</row>
    <row r="1207" spans="2:5" ht="12.75">
      <c r="B1207" s="85">
        <v>42146</v>
      </c>
      <c r="C1207" s="86" t="s">
        <v>41</v>
      </c>
      <c r="D1207" s="86" t="s">
        <v>60</v>
      </c>
      <c r="E1207" s="87">
        <v>74422.13897999995</v>
      </c>
    </row>
    <row r="1208" spans="1:162" s="5" customFormat="1" ht="12.75">
      <c r="A1208" s="1"/>
      <c r="B1208" s="82">
        <v>42146</v>
      </c>
      <c r="C1208" s="83" t="s">
        <v>41</v>
      </c>
      <c r="D1208" s="83" t="s">
        <v>60</v>
      </c>
      <c r="E1208" s="84">
        <v>51707.006970000206</v>
      </c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</row>
    <row r="1209" spans="2:5" ht="12.75">
      <c r="B1209" s="85">
        <v>42146</v>
      </c>
      <c r="C1209" s="86" t="s">
        <v>41</v>
      </c>
      <c r="D1209" s="86" t="s">
        <v>60</v>
      </c>
      <c r="E1209" s="87">
        <v>200058.70357999997</v>
      </c>
    </row>
    <row r="1210" spans="1:162" s="5" customFormat="1" ht="12.75">
      <c r="A1210" s="1"/>
      <c r="B1210" s="82">
        <v>42146</v>
      </c>
      <c r="C1210" s="83" t="s">
        <v>41</v>
      </c>
      <c r="D1210" s="83" t="s">
        <v>60</v>
      </c>
      <c r="E1210" s="84">
        <v>10402.56668</v>
      </c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</row>
    <row r="1211" spans="2:5" ht="12.75">
      <c r="B1211" s="85">
        <v>42146</v>
      </c>
      <c r="C1211" s="86" t="s">
        <v>41</v>
      </c>
      <c r="D1211" s="86" t="s">
        <v>60</v>
      </c>
      <c r="E1211" s="87">
        <v>39312.110980000165</v>
      </c>
    </row>
    <row r="1212" spans="1:162" s="5" customFormat="1" ht="12.75">
      <c r="A1212" s="1"/>
      <c r="B1212" s="82">
        <v>42146</v>
      </c>
      <c r="C1212" s="83" t="s">
        <v>41</v>
      </c>
      <c r="D1212" s="83" t="s">
        <v>60</v>
      </c>
      <c r="E1212" s="84">
        <v>7460.78544999998</v>
      </c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</row>
    <row r="1213" spans="2:5" ht="12.75">
      <c r="B1213" s="85">
        <v>42146</v>
      </c>
      <c r="C1213" s="86" t="s">
        <v>41</v>
      </c>
      <c r="D1213" s="86" t="s">
        <v>60</v>
      </c>
      <c r="E1213" s="87">
        <v>20029.2753</v>
      </c>
    </row>
    <row r="1214" spans="1:162" s="5" customFormat="1" ht="12.75">
      <c r="A1214" s="1"/>
      <c r="B1214" s="82">
        <v>42146</v>
      </c>
      <c r="C1214" s="83" t="s">
        <v>41</v>
      </c>
      <c r="D1214" s="83" t="s">
        <v>60</v>
      </c>
      <c r="E1214" s="84">
        <v>12604.2617600004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</row>
    <row r="1215" spans="2:5" ht="12.75">
      <c r="B1215" s="85">
        <v>42149</v>
      </c>
      <c r="C1215" s="86" t="s">
        <v>41</v>
      </c>
      <c r="D1215" s="86" t="s">
        <v>60</v>
      </c>
      <c r="E1215" s="87">
        <v>32011.22136</v>
      </c>
    </row>
    <row r="1216" spans="1:162" s="5" customFormat="1" ht="12.75">
      <c r="A1216" s="1"/>
      <c r="B1216" s="82">
        <v>42149</v>
      </c>
      <c r="C1216" s="83" t="s">
        <v>41</v>
      </c>
      <c r="D1216" s="83" t="s">
        <v>60</v>
      </c>
      <c r="E1216" s="84">
        <v>43013.68371999993</v>
      </c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</row>
    <row r="1217" spans="2:5" ht="12.75">
      <c r="B1217" s="85">
        <v>42150</v>
      </c>
      <c r="C1217" s="86" t="s">
        <v>41</v>
      </c>
      <c r="D1217" s="86" t="s">
        <v>46</v>
      </c>
      <c r="E1217" s="87">
        <v>72600</v>
      </c>
    </row>
    <row r="1218" spans="1:162" s="5" customFormat="1" ht="12.75">
      <c r="A1218" s="1"/>
      <c r="B1218" s="82">
        <v>42150</v>
      </c>
      <c r="C1218" s="83" t="s">
        <v>41</v>
      </c>
      <c r="D1218" s="83" t="s">
        <v>46</v>
      </c>
      <c r="E1218" s="84">
        <v>180000</v>
      </c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</row>
    <row r="1219" spans="2:5" ht="12.75">
      <c r="B1219" s="85">
        <v>42151</v>
      </c>
      <c r="C1219" s="86" t="s">
        <v>41</v>
      </c>
      <c r="D1219" s="86" t="s">
        <v>60</v>
      </c>
      <c r="E1219" s="87">
        <v>49000</v>
      </c>
    </row>
    <row r="1220" spans="1:162" s="5" customFormat="1" ht="12.75">
      <c r="A1220" s="1"/>
      <c r="B1220" s="82">
        <v>42160</v>
      </c>
      <c r="C1220" s="83" t="s">
        <v>41</v>
      </c>
      <c r="D1220" s="83" t="s">
        <v>61</v>
      </c>
      <c r="E1220" s="84">
        <v>19999.999999999804</v>
      </c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</row>
    <row r="1221" spans="2:5" ht="12.75">
      <c r="B1221" s="85">
        <v>42160</v>
      </c>
      <c r="C1221" s="86" t="s">
        <v>41</v>
      </c>
      <c r="D1221" s="86" t="s">
        <v>38</v>
      </c>
      <c r="E1221" s="87">
        <v>43064.43378</v>
      </c>
    </row>
    <row r="1222" spans="1:162" s="5" customFormat="1" ht="12.75">
      <c r="A1222" s="1"/>
      <c r="B1222" s="82">
        <v>42170</v>
      </c>
      <c r="C1222" s="83" t="s">
        <v>41</v>
      </c>
      <c r="D1222" s="83" t="s">
        <v>34</v>
      </c>
      <c r="E1222" s="84">
        <v>59000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</row>
    <row r="1223" spans="2:5" ht="12.75">
      <c r="B1223" s="85">
        <v>42172</v>
      </c>
      <c r="C1223" s="86" t="s">
        <v>41</v>
      </c>
      <c r="D1223" s="86" t="s">
        <v>55</v>
      </c>
      <c r="E1223" s="87">
        <v>46369.05892</v>
      </c>
    </row>
    <row r="1224" spans="1:162" s="5" customFormat="1" ht="12.75">
      <c r="A1224" s="1"/>
      <c r="B1224" s="82">
        <v>42173</v>
      </c>
      <c r="C1224" s="83" t="s">
        <v>41</v>
      </c>
      <c r="D1224" s="83" t="s">
        <v>44</v>
      </c>
      <c r="E1224" s="84">
        <v>19800.00057</v>
      </c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</row>
    <row r="1225" spans="2:5" ht="12.75">
      <c r="B1225" s="85">
        <v>42173</v>
      </c>
      <c r="C1225" s="86" t="s">
        <v>41</v>
      </c>
      <c r="D1225" s="86" t="s">
        <v>44</v>
      </c>
      <c r="E1225" s="87">
        <v>13000.000260000003</v>
      </c>
    </row>
    <row r="1226" spans="1:162" s="5" customFormat="1" ht="12.75">
      <c r="A1226" s="1"/>
      <c r="B1226" s="82">
        <v>42177</v>
      </c>
      <c r="C1226" s="83" t="s">
        <v>41</v>
      </c>
      <c r="D1226" s="83" t="s">
        <v>8</v>
      </c>
      <c r="E1226" s="84">
        <v>8527.59076</v>
      </c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</row>
    <row r="1227" spans="2:5" ht="12.75">
      <c r="B1227" s="85">
        <v>42177</v>
      </c>
      <c r="C1227" s="86" t="s">
        <v>41</v>
      </c>
      <c r="D1227" s="86" t="s">
        <v>8</v>
      </c>
      <c r="E1227" s="87">
        <v>20029.69153</v>
      </c>
    </row>
    <row r="1228" spans="1:162" s="5" customFormat="1" ht="12.75">
      <c r="A1228" s="1"/>
      <c r="B1228" s="82">
        <v>42177</v>
      </c>
      <c r="C1228" s="83" t="s">
        <v>41</v>
      </c>
      <c r="D1228" s="83" t="s">
        <v>40</v>
      </c>
      <c r="E1228" s="84">
        <v>85000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</row>
    <row r="1229" spans="2:5" ht="12.75">
      <c r="B1229" s="85">
        <v>42177</v>
      </c>
      <c r="C1229" s="86" t="s">
        <v>41</v>
      </c>
      <c r="D1229" s="86" t="s">
        <v>38</v>
      </c>
      <c r="E1229" s="87">
        <v>136147.62936</v>
      </c>
    </row>
    <row r="1230" spans="1:162" s="5" customFormat="1" ht="12.75">
      <c r="A1230" s="1"/>
      <c r="B1230" s="82">
        <v>42184</v>
      </c>
      <c r="C1230" s="83" t="s">
        <v>41</v>
      </c>
      <c r="D1230" s="83" t="s">
        <v>55</v>
      </c>
      <c r="E1230" s="84">
        <v>31926.159359999998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</row>
    <row r="1231" spans="2:5" ht="12.75">
      <c r="B1231" s="85">
        <v>42193</v>
      </c>
      <c r="C1231" s="86" t="s">
        <v>41</v>
      </c>
      <c r="D1231" s="86" t="s">
        <v>55</v>
      </c>
      <c r="E1231" s="87">
        <v>52500</v>
      </c>
    </row>
    <row r="1232" spans="1:162" s="5" customFormat="1" ht="12.75">
      <c r="A1232" s="1"/>
      <c r="B1232" s="82">
        <v>42202</v>
      </c>
      <c r="C1232" s="83" t="s">
        <v>41</v>
      </c>
      <c r="D1232" s="83" t="s">
        <v>46</v>
      </c>
      <c r="E1232" s="84">
        <v>8474.92492999992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</row>
    <row r="1233" spans="2:5" ht="12.75">
      <c r="B1233" s="85">
        <v>42205</v>
      </c>
      <c r="C1233" s="86" t="s">
        <v>41</v>
      </c>
      <c r="D1233" s="86" t="s">
        <v>44</v>
      </c>
      <c r="E1233" s="87">
        <v>15400</v>
      </c>
    </row>
    <row r="1234" spans="1:162" s="5" customFormat="1" ht="12.75">
      <c r="A1234" s="1"/>
      <c r="B1234" s="82">
        <v>42205</v>
      </c>
      <c r="C1234" s="83" t="s">
        <v>41</v>
      </c>
      <c r="D1234" s="83" t="s">
        <v>52</v>
      </c>
      <c r="E1234" s="84">
        <v>22785.029959999996</v>
      </c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</row>
    <row r="1235" spans="2:5" ht="12.75">
      <c r="B1235" s="85">
        <v>42208</v>
      </c>
      <c r="C1235" s="86" t="s">
        <v>41</v>
      </c>
      <c r="D1235" s="86" t="s">
        <v>55</v>
      </c>
      <c r="E1235" s="87">
        <v>22000</v>
      </c>
    </row>
    <row r="1236" spans="1:162" s="5" customFormat="1" ht="12.75">
      <c r="A1236" s="1"/>
      <c r="B1236" s="82">
        <v>42208</v>
      </c>
      <c r="C1236" s="83" t="s">
        <v>41</v>
      </c>
      <c r="D1236" s="83" t="s">
        <v>59</v>
      </c>
      <c r="E1236" s="84">
        <v>40000</v>
      </c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</row>
    <row r="1237" spans="2:5" ht="12.75">
      <c r="B1237" s="85">
        <v>42223</v>
      </c>
      <c r="C1237" s="86" t="s">
        <v>41</v>
      </c>
      <c r="D1237" s="86" t="s">
        <v>62</v>
      </c>
      <c r="E1237" s="87">
        <v>36402.97464</v>
      </c>
    </row>
    <row r="1238" spans="1:162" s="5" customFormat="1" ht="12.75">
      <c r="A1238" s="1"/>
      <c r="B1238" s="82">
        <v>42223</v>
      </c>
      <c r="C1238" s="83" t="s">
        <v>41</v>
      </c>
      <c r="D1238" s="83" t="s">
        <v>62</v>
      </c>
      <c r="E1238" s="84">
        <v>9100.7442</v>
      </c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</row>
    <row r="1239" spans="2:5" ht="12.75">
      <c r="B1239" s="85">
        <v>42228</v>
      </c>
      <c r="C1239" s="86" t="s">
        <v>41</v>
      </c>
      <c r="D1239" s="86" t="s">
        <v>38</v>
      </c>
      <c r="E1239" s="87">
        <v>66063.385</v>
      </c>
    </row>
    <row r="1240" spans="1:162" s="5" customFormat="1" ht="12.75">
      <c r="A1240" s="1"/>
      <c r="B1240" s="82">
        <v>42228</v>
      </c>
      <c r="C1240" s="83" t="s">
        <v>41</v>
      </c>
      <c r="D1240" s="83" t="s">
        <v>38</v>
      </c>
      <c r="E1240" s="84">
        <v>117165.19619</v>
      </c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</row>
    <row r="1241" spans="2:5" ht="12.75">
      <c r="B1241" s="85">
        <v>42228</v>
      </c>
      <c r="C1241" s="86" t="s">
        <v>41</v>
      </c>
      <c r="D1241" s="86" t="s">
        <v>55</v>
      </c>
      <c r="E1241" s="87">
        <v>88333.33510000001</v>
      </c>
    </row>
    <row r="1242" spans="1:162" s="5" customFormat="1" ht="12.75">
      <c r="A1242" s="1"/>
      <c r="B1242" s="82">
        <v>42228</v>
      </c>
      <c r="C1242" s="83" t="s">
        <v>41</v>
      </c>
      <c r="D1242" s="83" t="s">
        <v>55</v>
      </c>
      <c r="E1242" s="84">
        <v>41666.6675</v>
      </c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</row>
    <row r="1243" spans="2:5" ht="12.75">
      <c r="B1243" s="85">
        <v>42228</v>
      </c>
      <c r="C1243" s="86" t="s">
        <v>41</v>
      </c>
      <c r="D1243" s="86" t="s">
        <v>8</v>
      </c>
      <c r="E1243" s="87">
        <v>17300.0444000001</v>
      </c>
    </row>
    <row r="1244" spans="1:162" s="5" customFormat="1" ht="12.75">
      <c r="A1244" s="1"/>
      <c r="B1244" s="82">
        <v>42230</v>
      </c>
      <c r="C1244" s="83" t="s">
        <v>41</v>
      </c>
      <c r="D1244" s="83" t="s">
        <v>63</v>
      </c>
      <c r="E1244" s="84">
        <v>5480.340949999999</v>
      </c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</row>
    <row r="1245" spans="2:5" ht="12.75">
      <c r="B1245" s="85">
        <v>42237</v>
      </c>
      <c r="C1245" s="86" t="s">
        <v>41</v>
      </c>
      <c r="D1245" s="86" t="s">
        <v>52</v>
      </c>
      <c r="E1245" s="87">
        <v>50000</v>
      </c>
    </row>
    <row r="1246" spans="1:162" s="5" customFormat="1" ht="12.75">
      <c r="A1246" s="1"/>
      <c r="B1246" s="82">
        <v>42256</v>
      </c>
      <c r="C1246" s="83" t="s">
        <v>41</v>
      </c>
      <c r="D1246" s="83" t="s">
        <v>55</v>
      </c>
      <c r="E1246" s="84">
        <v>20000</v>
      </c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</row>
    <row r="1247" spans="2:5" ht="12.75">
      <c r="B1247" s="85">
        <v>42256</v>
      </c>
      <c r="C1247" s="86" t="s">
        <v>41</v>
      </c>
      <c r="D1247" s="86" t="s">
        <v>59</v>
      </c>
      <c r="E1247" s="87">
        <v>35000</v>
      </c>
    </row>
    <row r="1248" spans="1:162" s="5" customFormat="1" ht="12.75">
      <c r="A1248" s="1"/>
      <c r="B1248" s="82">
        <v>42258</v>
      </c>
      <c r="C1248" s="83" t="s">
        <v>4</v>
      </c>
      <c r="D1248" s="83" t="s">
        <v>52</v>
      </c>
      <c r="E1248" s="84">
        <v>210000</v>
      </c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</row>
    <row r="1249" spans="2:5" ht="12.75">
      <c r="B1249" s="85">
        <v>42261</v>
      </c>
      <c r="C1249" s="86" t="s">
        <v>41</v>
      </c>
      <c r="D1249" s="86" t="s">
        <v>8</v>
      </c>
      <c r="E1249" s="87">
        <v>12050.7087</v>
      </c>
    </row>
    <row r="1250" spans="1:162" s="5" customFormat="1" ht="12.75">
      <c r="A1250" s="1"/>
      <c r="B1250" s="82">
        <v>42262</v>
      </c>
      <c r="C1250" s="83" t="s">
        <v>41</v>
      </c>
      <c r="D1250" s="83" t="s">
        <v>59</v>
      </c>
      <c r="E1250" s="84">
        <v>9000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</row>
    <row r="1251" spans="2:5" ht="12.75">
      <c r="B1251" s="85">
        <v>42264</v>
      </c>
      <c r="C1251" s="86" t="s">
        <v>41</v>
      </c>
      <c r="D1251" s="86" t="s">
        <v>8</v>
      </c>
      <c r="E1251" s="87">
        <v>26569.97837</v>
      </c>
    </row>
    <row r="1252" spans="1:162" s="5" customFormat="1" ht="12.75">
      <c r="A1252" s="1"/>
      <c r="B1252" s="82">
        <v>42264</v>
      </c>
      <c r="C1252" s="83" t="s">
        <v>41</v>
      </c>
      <c r="D1252" s="83" t="s">
        <v>8</v>
      </c>
      <c r="E1252" s="84">
        <v>6615.729300000001</v>
      </c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</row>
    <row r="1253" spans="2:5" ht="12.75">
      <c r="B1253" s="85">
        <v>42268</v>
      </c>
      <c r="C1253" s="86" t="s">
        <v>41</v>
      </c>
      <c r="D1253" s="86" t="s">
        <v>55</v>
      </c>
      <c r="E1253" s="87">
        <v>60000</v>
      </c>
    </row>
    <row r="1254" spans="1:162" s="5" customFormat="1" ht="12.75">
      <c r="A1254" s="1"/>
      <c r="B1254" s="82">
        <v>42268</v>
      </c>
      <c r="C1254" s="83" t="s">
        <v>4</v>
      </c>
      <c r="D1254" s="83" t="s">
        <v>168</v>
      </c>
      <c r="E1254" s="84">
        <v>26708.84393</v>
      </c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</row>
    <row r="1255" spans="2:5" ht="12.75">
      <c r="B1255" s="85">
        <v>42268</v>
      </c>
      <c r="C1255" s="86" t="s">
        <v>4</v>
      </c>
      <c r="D1255" s="86" t="s">
        <v>168</v>
      </c>
      <c r="E1255" s="87">
        <v>2967.64929</v>
      </c>
    </row>
    <row r="1256" spans="1:162" s="5" customFormat="1" ht="12.75">
      <c r="A1256" s="1"/>
      <c r="B1256" s="82">
        <v>42268</v>
      </c>
      <c r="C1256" s="83" t="s">
        <v>41</v>
      </c>
      <c r="D1256" s="83" t="s">
        <v>11</v>
      </c>
      <c r="E1256" s="84">
        <v>9000</v>
      </c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</row>
    <row r="1257" spans="2:5" ht="12.75">
      <c r="B1257" s="85">
        <v>42268</v>
      </c>
      <c r="C1257" s="86" t="s">
        <v>41</v>
      </c>
      <c r="D1257" s="86" t="s">
        <v>11</v>
      </c>
      <c r="E1257" s="87">
        <v>1500</v>
      </c>
    </row>
    <row r="1258" spans="1:162" s="5" customFormat="1" ht="12.75">
      <c r="A1258" s="1"/>
      <c r="B1258" s="82">
        <v>42275</v>
      </c>
      <c r="C1258" s="83" t="s">
        <v>41</v>
      </c>
      <c r="D1258" s="83" t="s">
        <v>43</v>
      </c>
      <c r="E1258" s="84">
        <v>100000</v>
      </c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</row>
    <row r="1259" spans="2:5" ht="12.75">
      <c r="B1259" s="85">
        <v>42276</v>
      </c>
      <c r="C1259" s="86" t="s">
        <v>41</v>
      </c>
      <c r="D1259" s="86" t="s">
        <v>63</v>
      </c>
      <c r="E1259" s="87">
        <v>4600</v>
      </c>
    </row>
    <row r="1260" spans="1:162" s="5" customFormat="1" ht="12.75">
      <c r="A1260" s="1"/>
      <c r="B1260" s="82">
        <v>42278</v>
      </c>
      <c r="C1260" s="83" t="s">
        <v>41</v>
      </c>
      <c r="D1260" s="83" t="s">
        <v>63</v>
      </c>
      <c r="E1260" s="84">
        <v>5500</v>
      </c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</row>
    <row r="1261" spans="2:5" ht="12.75">
      <c r="B1261" s="85">
        <v>42286</v>
      </c>
      <c r="C1261" s="86" t="s">
        <v>41</v>
      </c>
      <c r="D1261" s="86" t="s">
        <v>46</v>
      </c>
      <c r="E1261" s="87">
        <v>14115.05616</v>
      </c>
    </row>
    <row r="1262" spans="1:162" s="5" customFormat="1" ht="12.75">
      <c r="A1262" s="1"/>
      <c r="B1262" s="82">
        <v>42286</v>
      </c>
      <c r="C1262" s="83" t="s">
        <v>41</v>
      </c>
      <c r="D1262" s="83" t="s">
        <v>46</v>
      </c>
      <c r="E1262" s="84">
        <v>3632.0592</v>
      </c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</row>
    <row r="1263" spans="2:5" ht="12.75">
      <c r="B1263" s="85">
        <v>42290</v>
      </c>
      <c r="C1263" s="86" t="s">
        <v>41</v>
      </c>
      <c r="D1263" s="86" t="s">
        <v>49</v>
      </c>
      <c r="E1263" s="87">
        <v>16660</v>
      </c>
    </row>
    <row r="1264" spans="1:162" s="5" customFormat="1" ht="12.75">
      <c r="A1264" s="1"/>
      <c r="B1264" s="82">
        <v>42290</v>
      </c>
      <c r="C1264" s="83" t="s">
        <v>41</v>
      </c>
      <c r="D1264" s="83" t="s">
        <v>49</v>
      </c>
      <c r="E1264" s="84">
        <v>24998.22171</v>
      </c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</row>
    <row r="1265" spans="2:5" ht="12.75">
      <c r="B1265" s="85">
        <v>42290</v>
      </c>
      <c r="C1265" s="86" t="s">
        <v>41</v>
      </c>
      <c r="D1265" s="86" t="s">
        <v>55</v>
      </c>
      <c r="E1265" s="87">
        <v>51900</v>
      </c>
    </row>
    <row r="1266" spans="1:162" s="5" customFormat="1" ht="12.75">
      <c r="A1266" s="1"/>
      <c r="B1266" s="82">
        <v>42296</v>
      </c>
      <c r="C1266" s="83" t="s">
        <v>41</v>
      </c>
      <c r="D1266" s="83" t="s">
        <v>52</v>
      </c>
      <c r="E1266" s="84">
        <v>6261.7082</v>
      </c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</row>
    <row r="1267" spans="2:5" ht="12.75">
      <c r="B1267" s="85">
        <v>42296</v>
      </c>
      <c r="C1267" s="86" t="s">
        <v>41</v>
      </c>
      <c r="D1267" s="86" t="s">
        <v>55</v>
      </c>
      <c r="E1267" s="87">
        <v>13200</v>
      </c>
    </row>
    <row r="1268" spans="1:162" s="5" customFormat="1" ht="12.75">
      <c r="A1268" s="1"/>
      <c r="B1268" s="82">
        <v>42296</v>
      </c>
      <c r="C1268" s="83" t="s">
        <v>41</v>
      </c>
      <c r="D1268" s="83" t="s">
        <v>55</v>
      </c>
      <c r="E1268" s="84">
        <v>24600</v>
      </c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</row>
    <row r="1269" spans="2:5" ht="12.75">
      <c r="B1269" s="85">
        <v>42297</v>
      </c>
      <c r="C1269" s="86" t="s">
        <v>41</v>
      </c>
      <c r="D1269" s="86" t="s">
        <v>52</v>
      </c>
      <c r="E1269" s="87">
        <v>34700</v>
      </c>
    </row>
    <row r="1270" spans="1:162" s="5" customFormat="1" ht="12.75">
      <c r="A1270" s="1"/>
      <c r="B1270" s="82">
        <v>42298</v>
      </c>
      <c r="C1270" s="83" t="s">
        <v>41</v>
      </c>
      <c r="D1270" s="83" t="s">
        <v>44</v>
      </c>
      <c r="E1270" s="84">
        <v>59558.714069999995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</row>
    <row r="1271" spans="2:5" ht="12.75">
      <c r="B1271" s="85">
        <v>42298</v>
      </c>
      <c r="C1271" s="86" t="s">
        <v>41</v>
      </c>
      <c r="D1271" s="86" t="s">
        <v>44</v>
      </c>
      <c r="E1271" s="87">
        <v>3359.63025</v>
      </c>
    </row>
    <row r="1272" spans="1:162" s="5" customFormat="1" ht="12.75">
      <c r="A1272" s="1"/>
      <c r="B1272" s="82">
        <v>42305</v>
      </c>
      <c r="C1272" s="83" t="s">
        <v>41</v>
      </c>
      <c r="D1272" s="83" t="s">
        <v>59</v>
      </c>
      <c r="E1272" s="84">
        <v>37310</v>
      </c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</row>
    <row r="1273" spans="2:5" ht="12.75">
      <c r="B1273" s="85">
        <v>42305</v>
      </c>
      <c r="C1273" s="86" t="s">
        <v>41</v>
      </c>
      <c r="D1273" s="86" t="s">
        <v>59</v>
      </c>
      <c r="E1273" s="87">
        <v>15990</v>
      </c>
    </row>
    <row r="1274" spans="1:162" s="5" customFormat="1" ht="12.75">
      <c r="A1274" s="1"/>
      <c r="B1274" s="82">
        <v>42306</v>
      </c>
      <c r="C1274" s="83" t="s">
        <v>41</v>
      </c>
      <c r="D1274" s="83" t="s">
        <v>55</v>
      </c>
      <c r="E1274" s="84">
        <v>150000</v>
      </c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</row>
    <row r="1275" spans="2:5" ht="12.75">
      <c r="B1275" s="85">
        <v>42306</v>
      </c>
      <c r="C1275" s="86" t="s">
        <v>41</v>
      </c>
      <c r="D1275" s="86" t="s">
        <v>55</v>
      </c>
      <c r="E1275" s="87">
        <v>100000</v>
      </c>
    </row>
    <row r="1276" spans="1:162" s="5" customFormat="1" ht="12.75">
      <c r="A1276" s="1"/>
      <c r="B1276" s="82">
        <v>42311</v>
      </c>
      <c r="C1276" s="83" t="s">
        <v>41</v>
      </c>
      <c r="D1276" s="83" t="s">
        <v>63</v>
      </c>
      <c r="E1276" s="84">
        <v>41417.10284</v>
      </c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</row>
    <row r="1277" spans="2:5" ht="12.75">
      <c r="B1277" s="85">
        <v>42317</v>
      </c>
      <c r="C1277" s="86" t="s">
        <v>41</v>
      </c>
      <c r="D1277" s="86" t="s">
        <v>46</v>
      </c>
      <c r="E1277" s="87">
        <v>14800</v>
      </c>
    </row>
    <row r="1278" spans="1:162" s="5" customFormat="1" ht="12.75">
      <c r="A1278" s="1"/>
      <c r="B1278" s="82">
        <v>42321</v>
      </c>
      <c r="C1278" s="83" t="s">
        <v>41</v>
      </c>
      <c r="D1278" s="83" t="s">
        <v>46</v>
      </c>
      <c r="E1278" s="84">
        <v>7771.5205</v>
      </c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</row>
    <row r="1279" spans="2:5" ht="12.75">
      <c r="B1279" s="85">
        <v>42323</v>
      </c>
      <c r="C1279" s="86" t="s">
        <v>41</v>
      </c>
      <c r="D1279" s="86" t="s">
        <v>44</v>
      </c>
      <c r="E1279" s="87">
        <v>21302.1072</v>
      </c>
    </row>
    <row r="1280" spans="1:162" s="5" customFormat="1" ht="12.75">
      <c r="A1280" s="1"/>
      <c r="B1280" s="82">
        <v>42325</v>
      </c>
      <c r="C1280" s="83" t="s">
        <v>41</v>
      </c>
      <c r="D1280" s="83" t="s">
        <v>46</v>
      </c>
      <c r="E1280" s="84">
        <v>100000</v>
      </c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</row>
    <row r="1281" spans="2:5" ht="12.75">
      <c r="B1281" s="85">
        <v>42325</v>
      </c>
      <c r="C1281" s="86" t="s">
        <v>41</v>
      </c>
      <c r="D1281" s="86" t="s">
        <v>55</v>
      </c>
      <c r="E1281" s="87">
        <v>10000</v>
      </c>
    </row>
    <row r="1282" spans="1:162" s="5" customFormat="1" ht="12.75">
      <c r="A1282" s="1"/>
      <c r="B1282" s="82">
        <v>42325</v>
      </c>
      <c r="C1282" s="83" t="s">
        <v>41</v>
      </c>
      <c r="D1282" s="83" t="s">
        <v>55</v>
      </c>
      <c r="E1282" s="84">
        <v>104000</v>
      </c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</row>
    <row r="1283" spans="2:5" ht="12.75">
      <c r="B1283" s="85">
        <v>42325</v>
      </c>
      <c r="C1283" s="86" t="s">
        <v>41</v>
      </c>
      <c r="D1283" s="86" t="s">
        <v>38</v>
      </c>
      <c r="E1283" s="87">
        <v>47800</v>
      </c>
    </row>
    <row r="1284" spans="1:162" s="5" customFormat="1" ht="12.75">
      <c r="A1284" s="1"/>
      <c r="B1284" s="82">
        <v>42325</v>
      </c>
      <c r="C1284" s="83" t="s">
        <v>41</v>
      </c>
      <c r="D1284" s="83" t="s">
        <v>52</v>
      </c>
      <c r="E1284" s="84">
        <v>22461</v>
      </c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</row>
    <row r="1285" spans="2:5" ht="12.75">
      <c r="B1285" s="85">
        <v>42333</v>
      </c>
      <c r="C1285" s="86" t="s">
        <v>41</v>
      </c>
      <c r="D1285" s="86" t="s">
        <v>63</v>
      </c>
      <c r="E1285" s="87">
        <v>8000</v>
      </c>
    </row>
    <row r="1286" spans="1:162" s="5" customFormat="1" ht="12.75">
      <c r="A1286" s="1"/>
      <c r="B1286" s="82">
        <v>42339</v>
      </c>
      <c r="C1286" s="83" t="s">
        <v>41</v>
      </c>
      <c r="D1286" s="83" t="s">
        <v>44</v>
      </c>
      <c r="E1286" s="84">
        <v>21302.1072</v>
      </c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</row>
    <row r="1287" spans="2:5" ht="12.75">
      <c r="B1287" s="85">
        <v>42341</v>
      </c>
      <c r="C1287" s="86" t="s">
        <v>41</v>
      </c>
      <c r="D1287" s="86" t="s">
        <v>63</v>
      </c>
      <c r="E1287" s="87">
        <v>1700</v>
      </c>
    </row>
    <row r="1288" spans="1:162" s="5" customFormat="1" ht="12.75">
      <c r="A1288" s="1"/>
      <c r="B1288" s="82">
        <v>42341</v>
      </c>
      <c r="C1288" s="83" t="s">
        <v>41</v>
      </c>
      <c r="D1288" s="83" t="s">
        <v>63</v>
      </c>
      <c r="E1288" s="84">
        <v>10500</v>
      </c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</row>
    <row r="1289" spans="2:5" ht="12.75">
      <c r="B1289" s="85">
        <v>42342</v>
      </c>
      <c r="C1289" s="86" t="s">
        <v>41</v>
      </c>
      <c r="D1289" s="86" t="s">
        <v>38</v>
      </c>
      <c r="E1289" s="87">
        <v>21060</v>
      </c>
    </row>
    <row r="1290" spans="1:162" s="5" customFormat="1" ht="12.75">
      <c r="A1290" s="1"/>
      <c r="B1290" s="82">
        <v>42345</v>
      </c>
      <c r="C1290" s="83" t="s">
        <v>41</v>
      </c>
      <c r="D1290" s="83" t="s">
        <v>59</v>
      </c>
      <c r="E1290" s="84">
        <v>60000</v>
      </c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</row>
    <row r="1291" spans="2:5" ht="12.75">
      <c r="B1291" s="85">
        <v>42348</v>
      </c>
      <c r="C1291" s="86" t="s">
        <v>41</v>
      </c>
      <c r="D1291" s="86" t="s">
        <v>61</v>
      </c>
      <c r="E1291" s="87">
        <v>5000</v>
      </c>
    </row>
    <row r="1292" spans="1:162" s="5" customFormat="1" ht="12.75">
      <c r="A1292" s="1"/>
      <c r="B1292" s="82">
        <v>42348</v>
      </c>
      <c r="C1292" s="83" t="s">
        <v>41</v>
      </c>
      <c r="D1292" s="83" t="s">
        <v>63</v>
      </c>
      <c r="E1292" s="84">
        <v>9200.0001</v>
      </c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</row>
    <row r="1293" spans="2:5" ht="12.75">
      <c r="B1293" s="85">
        <v>42353</v>
      </c>
      <c r="C1293" s="86" t="s">
        <v>41</v>
      </c>
      <c r="D1293" s="86" t="s">
        <v>51</v>
      </c>
      <c r="E1293" s="87">
        <v>27510</v>
      </c>
    </row>
    <row r="1294" spans="1:162" s="5" customFormat="1" ht="12.75">
      <c r="A1294" s="1"/>
      <c r="B1294" s="82">
        <v>42354</v>
      </c>
      <c r="C1294" s="83" t="s">
        <v>41</v>
      </c>
      <c r="D1294" s="83" t="s">
        <v>61</v>
      </c>
      <c r="E1294" s="84">
        <v>24500</v>
      </c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</row>
    <row r="1295" spans="2:5" ht="12.75">
      <c r="B1295" s="85">
        <v>42354</v>
      </c>
      <c r="C1295" s="86" t="s">
        <v>41</v>
      </c>
      <c r="D1295" s="86" t="s">
        <v>61</v>
      </c>
      <c r="E1295" s="87">
        <v>10500</v>
      </c>
    </row>
    <row r="1296" spans="1:162" s="5" customFormat="1" ht="12.75">
      <c r="A1296" s="1"/>
      <c r="B1296" s="82">
        <v>42354</v>
      </c>
      <c r="C1296" s="83" t="s">
        <v>41</v>
      </c>
      <c r="D1296" s="83" t="s">
        <v>46</v>
      </c>
      <c r="E1296" s="84">
        <v>35650.165</v>
      </c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</row>
    <row r="1297" spans="2:5" ht="12.75">
      <c r="B1297" s="85">
        <v>42355</v>
      </c>
      <c r="C1297" s="86" t="s">
        <v>41</v>
      </c>
      <c r="D1297" s="86" t="s">
        <v>55</v>
      </c>
      <c r="E1297" s="87">
        <v>3385.37241</v>
      </c>
    </row>
    <row r="1298" spans="1:162" s="5" customFormat="1" ht="12.75">
      <c r="A1298" s="1"/>
      <c r="B1298" s="82">
        <v>42356</v>
      </c>
      <c r="C1298" s="83" t="s">
        <v>41</v>
      </c>
      <c r="D1298" s="83" t="s">
        <v>52</v>
      </c>
      <c r="E1298" s="84">
        <v>452331.35305000155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</row>
    <row r="1299" spans="2:5" ht="12.75">
      <c r="B1299" s="85">
        <v>42356</v>
      </c>
      <c r="C1299" s="86" t="s">
        <v>41</v>
      </c>
      <c r="D1299" s="86" t="s">
        <v>52</v>
      </c>
      <c r="E1299" s="87">
        <v>102255</v>
      </c>
    </row>
    <row r="1300" spans="1:162" s="5" customFormat="1" ht="12.75">
      <c r="A1300" s="1"/>
      <c r="B1300" s="82">
        <v>42356</v>
      </c>
      <c r="C1300" s="83" t="s">
        <v>41</v>
      </c>
      <c r="D1300" s="83" t="s">
        <v>52</v>
      </c>
      <c r="E1300" s="84">
        <v>261714.9999999993</v>
      </c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</row>
    <row r="1301" spans="2:5" ht="12.75">
      <c r="B1301" s="85">
        <v>42356</v>
      </c>
      <c r="C1301" s="86" t="s">
        <v>41</v>
      </c>
      <c r="D1301" s="86" t="s">
        <v>52</v>
      </c>
      <c r="E1301" s="87">
        <v>539023.396499884</v>
      </c>
    </row>
    <row r="1302" spans="1:162" s="5" customFormat="1" ht="12.75">
      <c r="A1302" s="1"/>
      <c r="B1302" s="82">
        <v>42356</v>
      </c>
      <c r="C1302" s="83" t="s">
        <v>41</v>
      </c>
      <c r="D1302" s="83" t="s">
        <v>52</v>
      </c>
      <c r="E1302" s="84">
        <v>159565.972320252</v>
      </c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</row>
    <row r="1303" spans="2:5" ht="12.75">
      <c r="B1303" s="85">
        <v>42360</v>
      </c>
      <c r="C1303" s="86" t="s">
        <v>41</v>
      </c>
      <c r="D1303" s="86" t="s">
        <v>54</v>
      </c>
      <c r="E1303" s="87">
        <v>9607.328244276481</v>
      </c>
    </row>
    <row r="1304" spans="1:162" s="5" customFormat="1" ht="12.75">
      <c r="A1304" s="1"/>
      <c r="B1304" s="82">
        <v>42360</v>
      </c>
      <c r="C1304" s="83" t="s">
        <v>41</v>
      </c>
      <c r="D1304" s="83" t="s">
        <v>54</v>
      </c>
      <c r="E1304" s="84">
        <v>2310.57471264408</v>
      </c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</row>
    <row r="1305" spans="2:5" ht="12.75">
      <c r="B1305" s="85">
        <v>42362</v>
      </c>
      <c r="C1305" s="86" t="s">
        <v>41</v>
      </c>
      <c r="D1305" s="86" t="s">
        <v>52</v>
      </c>
      <c r="E1305" s="87">
        <v>105000</v>
      </c>
    </row>
    <row r="1306" spans="1:162" s="5" customFormat="1" ht="12.75">
      <c r="A1306" s="1"/>
      <c r="B1306" s="82">
        <v>42367</v>
      </c>
      <c r="C1306" s="83" t="s">
        <v>41</v>
      </c>
      <c r="D1306" s="83" t="s">
        <v>52</v>
      </c>
      <c r="E1306" s="84">
        <v>7233.984</v>
      </c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</row>
    <row r="1307" spans="2:5" ht="12.75">
      <c r="B1307" s="85">
        <v>42384</v>
      </c>
      <c r="C1307" s="86" t="s">
        <v>41</v>
      </c>
      <c r="D1307" s="86" t="s">
        <v>52</v>
      </c>
      <c r="E1307" s="87">
        <v>110499.9995</v>
      </c>
    </row>
    <row r="1308" spans="1:162" s="5" customFormat="1" ht="12.75">
      <c r="A1308" s="1"/>
      <c r="B1308" s="82">
        <v>42387</v>
      </c>
      <c r="C1308" s="83" t="s">
        <v>41</v>
      </c>
      <c r="D1308" s="83" t="s">
        <v>6</v>
      </c>
      <c r="E1308" s="84">
        <v>50000</v>
      </c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</row>
    <row r="1309" spans="2:5" ht="12.75">
      <c r="B1309" s="85">
        <v>42419</v>
      </c>
      <c r="C1309" s="86" t="s">
        <v>4</v>
      </c>
      <c r="D1309" s="86" t="s">
        <v>6</v>
      </c>
      <c r="E1309" s="87">
        <v>26520.01176</v>
      </c>
    </row>
    <row r="1310" spans="1:162" s="5" customFormat="1" ht="12.75">
      <c r="A1310" s="1"/>
      <c r="B1310" s="82">
        <v>42419</v>
      </c>
      <c r="C1310" s="83" t="s">
        <v>4</v>
      </c>
      <c r="D1310" s="83" t="s">
        <v>6</v>
      </c>
      <c r="E1310" s="84">
        <v>2946.66804</v>
      </c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</row>
    <row r="1311" spans="2:5" ht="12.75">
      <c r="B1311" s="85">
        <v>42422</v>
      </c>
      <c r="C1311" s="86" t="s">
        <v>41</v>
      </c>
      <c r="D1311" s="86" t="s">
        <v>44</v>
      </c>
      <c r="E1311" s="87">
        <v>70000</v>
      </c>
    </row>
    <row r="1312" spans="1:162" s="5" customFormat="1" ht="12.75">
      <c r="A1312" s="1"/>
      <c r="B1312" s="82">
        <v>42425</v>
      </c>
      <c r="C1312" s="83" t="s">
        <v>41</v>
      </c>
      <c r="D1312" s="83" t="s">
        <v>49</v>
      </c>
      <c r="E1312" s="84">
        <v>21775</v>
      </c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</row>
    <row r="1313" spans="2:5" ht="12.75">
      <c r="B1313" s="85">
        <v>42425</v>
      </c>
      <c r="C1313" s="86" t="s">
        <v>41</v>
      </c>
      <c r="D1313" s="86" t="s">
        <v>49</v>
      </c>
      <c r="E1313" s="87">
        <v>4739.27328</v>
      </c>
    </row>
    <row r="1314" spans="1:162" s="5" customFormat="1" ht="12.75">
      <c r="A1314" s="1"/>
      <c r="B1314" s="82">
        <v>42425</v>
      </c>
      <c r="C1314" s="83" t="s">
        <v>41</v>
      </c>
      <c r="D1314" s="83" t="s">
        <v>49</v>
      </c>
      <c r="E1314" s="84">
        <v>820.03</v>
      </c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</row>
    <row r="1315" spans="2:5" ht="12.75">
      <c r="B1315" s="85">
        <v>42429</v>
      </c>
      <c r="C1315" s="86" t="s">
        <v>4</v>
      </c>
      <c r="D1315" s="86" t="s">
        <v>6</v>
      </c>
      <c r="E1315" s="87">
        <v>11218.8995</v>
      </c>
    </row>
    <row r="1316" spans="1:162" s="5" customFormat="1" ht="12.75">
      <c r="A1316" s="1"/>
      <c r="B1316" s="82">
        <v>42436</v>
      </c>
      <c r="C1316" s="83" t="s">
        <v>41</v>
      </c>
      <c r="D1316" s="83" t="s">
        <v>51</v>
      </c>
      <c r="E1316" s="84">
        <v>68308</v>
      </c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</row>
    <row r="1317" spans="2:5" ht="12.75">
      <c r="B1317" s="85">
        <v>42439</v>
      </c>
      <c r="C1317" s="86" t="s">
        <v>41</v>
      </c>
      <c r="D1317" s="86" t="s">
        <v>11</v>
      </c>
      <c r="E1317" s="87">
        <v>18500</v>
      </c>
    </row>
    <row r="1318" spans="1:162" s="5" customFormat="1" ht="12.75">
      <c r="A1318" s="1"/>
      <c r="B1318" s="82">
        <v>42443</v>
      </c>
      <c r="C1318" s="83" t="s">
        <v>41</v>
      </c>
      <c r="D1318" s="83" t="s">
        <v>52</v>
      </c>
      <c r="E1318" s="84">
        <v>75000</v>
      </c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</row>
    <row r="1319" spans="2:5" ht="12.75">
      <c r="B1319" s="85">
        <v>42446</v>
      </c>
      <c r="C1319" s="86" t="s">
        <v>41</v>
      </c>
      <c r="D1319" s="86" t="s">
        <v>6</v>
      </c>
      <c r="E1319" s="87">
        <v>56784.61312</v>
      </c>
    </row>
    <row r="1320" spans="1:162" s="5" customFormat="1" ht="12.75">
      <c r="A1320" s="1"/>
      <c r="B1320" s="82">
        <v>42446</v>
      </c>
      <c r="C1320" s="83" t="s">
        <v>41</v>
      </c>
      <c r="D1320" s="83" t="s">
        <v>51</v>
      </c>
      <c r="E1320" s="84">
        <v>71978</v>
      </c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</row>
    <row r="1321" spans="2:5" ht="12.75">
      <c r="B1321" s="85">
        <v>42447</v>
      </c>
      <c r="C1321" s="86" t="s">
        <v>41</v>
      </c>
      <c r="D1321" s="86" t="s">
        <v>55</v>
      </c>
      <c r="E1321" s="87">
        <v>68500</v>
      </c>
    </row>
    <row r="1322" spans="1:162" s="5" customFormat="1" ht="12.75">
      <c r="A1322" s="1"/>
      <c r="B1322" s="82">
        <v>42447</v>
      </c>
      <c r="C1322" s="83" t="s">
        <v>41</v>
      </c>
      <c r="D1322" s="83" t="s">
        <v>55</v>
      </c>
      <c r="E1322" s="84">
        <v>85000</v>
      </c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</row>
    <row r="1323" spans="2:5" ht="12.75">
      <c r="B1323" s="85">
        <v>42450</v>
      </c>
      <c r="C1323" s="86" t="s">
        <v>41</v>
      </c>
      <c r="D1323" s="86" t="s">
        <v>52</v>
      </c>
      <c r="E1323" s="87">
        <v>31021</v>
      </c>
    </row>
    <row r="1324" spans="1:162" s="5" customFormat="1" ht="12.75">
      <c r="A1324" s="1"/>
      <c r="B1324" s="82">
        <v>42452</v>
      </c>
      <c r="C1324" s="83" t="s">
        <v>4</v>
      </c>
      <c r="D1324" s="83" t="s">
        <v>6</v>
      </c>
      <c r="E1324" s="84">
        <v>25564.247249994947</v>
      </c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</row>
    <row r="1325" spans="2:5" ht="12.75">
      <c r="B1325" s="85">
        <v>42452</v>
      </c>
      <c r="C1325" s="86" t="s">
        <v>4</v>
      </c>
      <c r="D1325" s="86" t="s">
        <v>6</v>
      </c>
      <c r="E1325" s="87">
        <v>2840.47191</v>
      </c>
    </row>
    <row r="1326" spans="1:162" s="5" customFormat="1" ht="12.75">
      <c r="A1326" s="1"/>
      <c r="B1326" s="82">
        <v>42452</v>
      </c>
      <c r="C1326" s="83" t="s">
        <v>4</v>
      </c>
      <c r="D1326" s="83" t="s">
        <v>6</v>
      </c>
      <c r="E1326" s="84">
        <v>22581.44624999725</v>
      </c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</row>
    <row r="1327" spans="2:5" ht="12.75">
      <c r="B1327" s="85">
        <v>42452</v>
      </c>
      <c r="C1327" s="86" t="s">
        <v>4</v>
      </c>
      <c r="D1327" s="86" t="s">
        <v>6</v>
      </c>
      <c r="E1327" s="87">
        <v>2509.0496</v>
      </c>
    </row>
    <row r="1328" spans="1:162" s="5" customFormat="1" ht="12.75">
      <c r="A1328" s="1"/>
      <c r="B1328" s="82">
        <v>42453</v>
      </c>
      <c r="C1328" s="83" t="s">
        <v>41</v>
      </c>
      <c r="D1328" s="83" t="s">
        <v>52</v>
      </c>
      <c r="E1328" s="84">
        <v>105000</v>
      </c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</row>
    <row r="1329" spans="2:5" ht="12.75">
      <c r="B1329" s="85">
        <v>42472</v>
      </c>
      <c r="C1329" s="86" t="s">
        <v>41</v>
      </c>
      <c r="D1329" s="86" t="s">
        <v>61</v>
      </c>
      <c r="E1329" s="87">
        <v>18410</v>
      </c>
    </row>
    <row r="1330" spans="1:162" s="5" customFormat="1" ht="12.75">
      <c r="A1330" s="1"/>
      <c r="B1330" s="82">
        <v>42472</v>
      </c>
      <c r="C1330" s="83" t="s">
        <v>41</v>
      </c>
      <c r="D1330" s="83" t="s">
        <v>61</v>
      </c>
      <c r="E1330" s="84">
        <v>7890</v>
      </c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</row>
    <row r="1331" spans="2:5" ht="12.75">
      <c r="B1331" s="85">
        <v>42480</v>
      </c>
      <c r="C1331" s="86" t="s">
        <v>41</v>
      </c>
      <c r="D1331" s="86" t="s">
        <v>51</v>
      </c>
      <c r="E1331" s="87">
        <v>5438.6625</v>
      </c>
    </row>
    <row r="1332" spans="1:162" s="5" customFormat="1" ht="12.75">
      <c r="A1332" s="1"/>
      <c r="B1332" s="82">
        <v>42488</v>
      </c>
      <c r="C1332" s="83" t="s">
        <v>41</v>
      </c>
      <c r="D1332" s="83" t="s">
        <v>11</v>
      </c>
      <c r="E1332" s="84">
        <v>25000</v>
      </c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</row>
    <row r="1333" spans="2:5" ht="12.75">
      <c r="B1333" s="85">
        <v>42489</v>
      </c>
      <c r="C1333" s="86" t="s">
        <v>41</v>
      </c>
      <c r="D1333" s="86" t="s">
        <v>44</v>
      </c>
      <c r="E1333" s="87">
        <v>346343.756</v>
      </c>
    </row>
    <row r="1334" spans="1:162" s="5" customFormat="1" ht="12.75">
      <c r="A1334" s="1"/>
      <c r="B1334" s="82">
        <v>42489</v>
      </c>
      <c r="C1334" s="83" t="s">
        <v>41</v>
      </c>
      <c r="D1334" s="83" t="s">
        <v>44</v>
      </c>
      <c r="E1334" s="84">
        <v>15613.09652</v>
      </c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</row>
    <row r="1335" spans="2:5" ht="12.75">
      <c r="B1335" s="85">
        <v>42495</v>
      </c>
      <c r="C1335" s="86" t="s">
        <v>41</v>
      </c>
      <c r="D1335" s="86" t="s">
        <v>63</v>
      </c>
      <c r="E1335" s="87">
        <v>13000</v>
      </c>
    </row>
    <row r="1336" spans="1:162" s="5" customFormat="1" ht="12.75">
      <c r="A1336" s="1"/>
      <c r="B1336" s="82">
        <v>42499</v>
      </c>
      <c r="C1336" s="83" t="s">
        <v>41</v>
      </c>
      <c r="D1336" s="83" t="s">
        <v>49</v>
      </c>
      <c r="E1336" s="84">
        <v>13735</v>
      </c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</row>
    <row r="1337" spans="2:5" ht="12.75">
      <c r="B1337" s="85">
        <v>42499</v>
      </c>
      <c r="C1337" s="86" t="s">
        <v>41</v>
      </c>
      <c r="D1337" s="86" t="s">
        <v>49</v>
      </c>
      <c r="E1337" s="87">
        <v>3243.60036</v>
      </c>
    </row>
    <row r="1338" spans="1:162" s="5" customFormat="1" ht="12.75">
      <c r="A1338" s="1"/>
      <c r="B1338" s="82">
        <v>42499</v>
      </c>
      <c r="C1338" s="83" t="s">
        <v>41</v>
      </c>
      <c r="D1338" s="83" t="s">
        <v>49</v>
      </c>
      <c r="E1338" s="84">
        <v>525.112</v>
      </c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</row>
    <row r="1339" spans="2:5" ht="12.75">
      <c r="B1339" s="85">
        <v>42500</v>
      </c>
      <c r="C1339" s="86" t="s">
        <v>4</v>
      </c>
      <c r="D1339" s="86" t="s">
        <v>52</v>
      </c>
      <c r="E1339" s="87">
        <v>183793</v>
      </c>
    </row>
    <row r="1340" spans="1:162" s="5" customFormat="1" ht="12.75">
      <c r="A1340" s="1"/>
      <c r="B1340" s="82">
        <v>42508</v>
      </c>
      <c r="C1340" s="83" t="s">
        <v>41</v>
      </c>
      <c r="D1340" s="83" t="s">
        <v>52</v>
      </c>
      <c r="E1340" s="84">
        <v>5159</v>
      </c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</row>
    <row r="1341" spans="2:5" ht="12.75">
      <c r="B1341" s="85">
        <v>42508</v>
      </c>
      <c r="C1341" s="86" t="s">
        <v>41</v>
      </c>
      <c r="D1341" s="86" t="s">
        <v>52</v>
      </c>
      <c r="E1341" s="87">
        <v>100000</v>
      </c>
    </row>
    <row r="1342" spans="1:162" s="5" customFormat="1" ht="12.75">
      <c r="A1342" s="1"/>
      <c r="B1342" s="82">
        <v>42508</v>
      </c>
      <c r="C1342" s="83" t="s">
        <v>41</v>
      </c>
      <c r="D1342" s="83" t="s">
        <v>52</v>
      </c>
      <c r="E1342" s="84">
        <v>75000</v>
      </c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</row>
    <row r="1343" spans="2:5" ht="12.75">
      <c r="B1343" s="85">
        <v>42508</v>
      </c>
      <c r="C1343" s="86" t="s">
        <v>41</v>
      </c>
      <c r="D1343" s="86" t="s">
        <v>52</v>
      </c>
      <c r="E1343" s="87">
        <v>50000</v>
      </c>
    </row>
    <row r="1344" spans="1:162" s="5" customFormat="1" ht="12.75">
      <c r="A1344" s="1"/>
      <c r="B1344" s="82">
        <v>42515</v>
      </c>
      <c r="C1344" s="83" t="s">
        <v>41</v>
      </c>
      <c r="D1344" s="83" t="s">
        <v>8</v>
      </c>
      <c r="E1344" s="84">
        <v>2981980.93773</v>
      </c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</row>
    <row r="1345" spans="2:5" ht="12.75">
      <c r="B1345" s="85">
        <v>42515</v>
      </c>
      <c r="C1345" s="86" t="s">
        <v>41</v>
      </c>
      <c r="D1345" s="86" t="s">
        <v>8</v>
      </c>
      <c r="E1345" s="87">
        <v>408371.63568</v>
      </c>
    </row>
    <row r="1346" spans="1:162" s="5" customFormat="1" ht="12.75">
      <c r="A1346" s="1"/>
      <c r="B1346" s="82">
        <v>42515</v>
      </c>
      <c r="C1346" s="83" t="s">
        <v>41</v>
      </c>
      <c r="D1346" s="83" t="s">
        <v>8</v>
      </c>
      <c r="E1346" s="84">
        <v>308114.96149</v>
      </c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</row>
    <row r="1347" spans="2:5" ht="12.75">
      <c r="B1347" s="85">
        <v>42517</v>
      </c>
      <c r="C1347" s="86" t="s">
        <v>41</v>
      </c>
      <c r="D1347" s="86" t="s">
        <v>8</v>
      </c>
      <c r="E1347" s="87">
        <v>330348.01680000103</v>
      </c>
    </row>
    <row r="1348" spans="1:162" s="5" customFormat="1" ht="12.75">
      <c r="A1348" s="1"/>
      <c r="B1348" s="82">
        <v>42520</v>
      </c>
      <c r="C1348" s="83" t="s">
        <v>41</v>
      </c>
      <c r="D1348" s="83" t="s">
        <v>53</v>
      </c>
      <c r="E1348" s="84">
        <v>54913.9656</v>
      </c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</row>
    <row r="1349" spans="1:5" s="2" customFormat="1" ht="12.75">
      <c r="A1349" s="1"/>
      <c r="B1349" s="85">
        <v>42527</v>
      </c>
      <c r="C1349" s="86" t="s">
        <v>41</v>
      </c>
      <c r="D1349" s="86" t="s">
        <v>6</v>
      </c>
      <c r="E1349" s="87">
        <v>18000</v>
      </c>
    </row>
    <row r="1350" spans="1:162" s="5" customFormat="1" ht="12.75">
      <c r="A1350" s="1"/>
      <c r="B1350" s="82">
        <v>42527</v>
      </c>
      <c r="C1350" s="83" t="s">
        <v>41</v>
      </c>
      <c r="D1350" s="83" t="s">
        <v>55</v>
      </c>
      <c r="E1350" s="84">
        <v>115000</v>
      </c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</row>
    <row r="1351" spans="1:5" s="2" customFormat="1" ht="12.75">
      <c r="A1351" s="1"/>
      <c r="B1351" s="85">
        <v>42528</v>
      </c>
      <c r="C1351" s="86" t="s">
        <v>41</v>
      </c>
      <c r="D1351" s="86" t="s">
        <v>43</v>
      </c>
      <c r="E1351" s="87">
        <v>90900</v>
      </c>
    </row>
    <row r="1352" spans="1:162" s="5" customFormat="1" ht="12.75">
      <c r="A1352" s="1"/>
      <c r="B1352" s="82">
        <v>42536</v>
      </c>
      <c r="C1352" s="83" t="s">
        <v>41</v>
      </c>
      <c r="D1352" s="83" t="s">
        <v>63</v>
      </c>
      <c r="E1352" s="84">
        <v>46000</v>
      </c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</row>
    <row r="1353" spans="1:5" s="2" customFormat="1" ht="12.75">
      <c r="A1353" s="1"/>
      <c r="B1353" s="85">
        <v>42536</v>
      </c>
      <c r="C1353" s="86" t="s">
        <v>41</v>
      </c>
      <c r="D1353" s="86" t="s">
        <v>63</v>
      </c>
      <c r="E1353" s="87">
        <v>10400</v>
      </c>
    </row>
    <row r="1354" spans="1:162" s="5" customFormat="1" ht="12.75">
      <c r="A1354" s="1"/>
      <c r="B1354" s="82">
        <v>42541</v>
      </c>
      <c r="C1354" s="83" t="s">
        <v>41</v>
      </c>
      <c r="D1354" s="83" t="s">
        <v>46</v>
      </c>
      <c r="E1354" s="84">
        <v>8013.192750000001</v>
      </c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</row>
    <row r="1355" spans="1:5" s="2" customFormat="1" ht="12.75">
      <c r="A1355" s="1"/>
      <c r="B1355" s="85">
        <v>42543</v>
      </c>
      <c r="C1355" s="86" t="s">
        <v>41</v>
      </c>
      <c r="D1355" s="86" t="s">
        <v>8</v>
      </c>
      <c r="E1355" s="87">
        <v>20000</v>
      </c>
    </row>
    <row r="1356" spans="1:162" s="5" customFormat="1" ht="12.75">
      <c r="A1356" s="1"/>
      <c r="B1356" s="82">
        <v>42548</v>
      </c>
      <c r="C1356" s="83" t="s">
        <v>41</v>
      </c>
      <c r="D1356" s="83" t="s">
        <v>46</v>
      </c>
      <c r="E1356" s="84">
        <v>10581</v>
      </c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</row>
    <row r="1357" spans="1:5" s="2" customFormat="1" ht="12.75">
      <c r="A1357" s="1"/>
      <c r="B1357" s="85">
        <v>42558</v>
      </c>
      <c r="C1357" s="86" t="s">
        <v>4</v>
      </c>
      <c r="D1357" s="86" t="s">
        <v>52</v>
      </c>
      <c r="E1357" s="87">
        <v>275000</v>
      </c>
    </row>
    <row r="1358" spans="1:162" s="5" customFormat="1" ht="12.75">
      <c r="A1358" s="1"/>
      <c r="B1358" s="82">
        <v>42565</v>
      </c>
      <c r="C1358" s="83" t="s">
        <v>41</v>
      </c>
      <c r="D1358" s="83" t="s">
        <v>55</v>
      </c>
      <c r="E1358" s="84">
        <v>128540.194</v>
      </c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</row>
    <row r="1359" spans="1:5" s="2" customFormat="1" ht="12.75">
      <c r="A1359" s="1"/>
      <c r="B1359" s="85">
        <v>42566</v>
      </c>
      <c r="C1359" s="86" t="s">
        <v>41</v>
      </c>
      <c r="D1359" s="86" t="s">
        <v>8</v>
      </c>
      <c r="E1359" s="87">
        <v>3000</v>
      </c>
    </row>
    <row r="1360" spans="1:162" s="5" customFormat="1" ht="12.75">
      <c r="A1360" s="1"/>
      <c r="B1360" s="82">
        <v>42566</v>
      </c>
      <c r="C1360" s="83" t="s">
        <v>41</v>
      </c>
      <c r="D1360" s="83" t="s">
        <v>63</v>
      </c>
      <c r="E1360" s="84">
        <v>4000</v>
      </c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</row>
    <row r="1361" spans="1:5" s="2" customFormat="1" ht="12.75">
      <c r="A1361" s="1"/>
      <c r="B1361" s="85">
        <v>42571</v>
      </c>
      <c r="C1361" s="86" t="s">
        <v>41</v>
      </c>
      <c r="D1361" s="86" t="s">
        <v>8</v>
      </c>
      <c r="E1361" s="87">
        <v>7707.13009999981</v>
      </c>
    </row>
    <row r="1362" spans="1:162" s="5" customFormat="1" ht="12.75">
      <c r="A1362" s="1"/>
      <c r="B1362" s="82">
        <v>42572</v>
      </c>
      <c r="C1362" s="83" t="s">
        <v>41</v>
      </c>
      <c r="D1362" s="83" t="s">
        <v>46</v>
      </c>
      <c r="E1362" s="84">
        <v>28600</v>
      </c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</row>
    <row r="1363" spans="1:5" s="2" customFormat="1" ht="12.75">
      <c r="A1363" s="1"/>
      <c r="B1363" s="85">
        <v>42573</v>
      </c>
      <c r="C1363" s="86" t="s">
        <v>41</v>
      </c>
      <c r="D1363" s="86" t="s">
        <v>44</v>
      </c>
      <c r="E1363" s="87">
        <v>103419.984</v>
      </c>
    </row>
    <row r="1364" spans="1:162" s="5" customFormat="1" ht="12.75">
      <c r="A1364" s="1"/>
      <c r="B1364" s="82">
        <v>42573</v>
      </c>
      <c r="C1364" s="83" t="s">
        <v>41</v>
      </c>
      <c r="D1364" s="83" t="s">
        <v>60</v>
      </c>
      <c r="E1364" s="84">
        <v>8544.55513</v>
      </c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</row>
    <row r="1365" spans="1:5" s="2" customFormat="1" ht="12.75">
      <c r="A1365" s="1"/>
      <c r="B1365" s="85">
        <v>42576</v>
      </c>
      <c r="C1365" s="86" t="s">
        <v>41</v>
      </c>
      <c r="D1365" s="86" t="s">
        <v>63</v>
      </c>
      <c r="E1365" s="87">
        <v>9600</v>
      </c>
    </row>
    <row r="1366" spans="1:162" s="5" customFormat="1" ht="12.75">
      <c r="A1366" s="1"/>
      <c r="B1366" s="82">
        <v>42578</v>
      </c>
      <c r="C1366" s="83" t="s">
        <v>4</v>
      </c>
      <c r="D1366" s="83" t="s">
        <v>44</v>
      </c>
      <c r="E1366" s="84">
        <v>150000</v>
      </c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</row>
    <row r="1367" spans="1:5" s="2" customFormat="1" ht="12.75">
      <c r="A1367" s="1"/>
      <c r="B1367" s="85">
        <v>42585</v>
      </c>
      <c r="C1367" s="86" t="s">
        <v>41</v>
      </c>
      <c r="D1367" s="86" t="s">
        <v>52</v>
      </c>
      <c r="E1367" s="87">
        <v>29913</v>
      </c>
    </row>
    <row r="1368" spans="1:162" s="5" customFormat="1" ht="12.75">
      <c r="A1368" s="1"/>
      <c r="B1368" s="82">
        <v>42600</v>
      </c>
      <c r="C1368" s="83" t="s">
        <v>41</v>
      </c>
      <c r="D1368" s="83" t="s">
        <v>6</v>
      </c>
      <c r="E1368" s="84">
        <v>70000</v>
      </c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</row>
    <row r="1369" spans="1:5" s="2" customFormat="1" ht="12.75">
      <c r="A1369" s="1"/>
      <c r="B1369" s="85">
        <v>42601</v>
      </c>
      <c r="C1369" s="86" t="s">
        <v>41</v>
      </c>
      <c r="D1369" s="86" t="s">
        <v>54</v>
      </c>
      <c r="E1369" s="87">
        <v>32620.815510014338</v>
      </c>
    </row>
    <row r="1370" spans="1:162" s="5" customFormat="1" ht="12.75">
      <c r="A1370" s="1"/>
      <c r="B1370" s="82">
        <v>42601</v>
      </c>
      <c r="C1370" s="83" t="s">
        <v>41</v>
      </c>
      <c r="D1370" s="83" t="s">
        <v>187</v>
      </c>
      <c r="E1370" s="84">
        <v>90000</v>
      </c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</row>
    <row r="1371" spans="1:5" s="2" customFormat="1" ht="12.75">
      <c r="A1371" s="1"/>
      <c r="B1371" s="85">
        <v>42601</v>
      </c>
      <c r="C1371" s="86" t="s">
        <v>41</v>
      </c>
      <c r="D1371" s="86" t="s">
        <v>49</v>
      </c>
      <c r="E1371" s="87">
        <v>11400</v>
      </c>
    </row>
    <row r="1372" spans="1:162" s="5" customFormat="1" ht="12.75">
      <c r="A1372" s="1"/>
      <c r="B1372" s="82">
        <v>42601</v>
      </c>
      <c r="C1372" s="83" t="s">
        <v>41</v>
      </c>
      <c r="D1372" s="83" t="s">
        <v>49</v>
      </c>
      <c r="E1372" s="84">
        <v>2796</v>
      </c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</row>
    <row r="1373" spans="1:5" s="2" customFormat="1" ht="12.75">
      <c r="A1373" s="1"/>
      <c r="B1373" s="85">
        <v>42601</v>
      </c>
      <c r="C1373" s="86" t="s">
        <v>41</v>
      </c>
      <c r="D1373" s="86" t="s">
        <v>49</v>
      </c>
      <c r="E1373" s="87">
        <v>747.39386</v>
      </c>
    </row>
    <row r="1374" spans="1:162" s="5" customFormat="1" ht="12.75">
      <c r="A1374" s="1"/>
      <c r="B1374" s="82">
        <v>42607</v>
      </c>
      <c r="C1374" s="83" t="s">
        <v>41</v>
      </c>
      <c r="D1374" s="83" t="s">
        <v>52</v>
      </c>
      <c r="E1374" s="84">
        <v>34815</v>
      </c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</row>
    <row r="1375" spans="1:5" s="2" customFormat="1" ht="12.75">
      <c r="A1375" s="1"/>
      <c r="B1375" s="85">
        <v>42608</v>
      </c>
      <c r="C1375" s="86" t="s">
        <v>41</v>
      </c>
      <c r="D1375" s="86" t="s">
        <v>49</v>
      </c>
      <c r="E1375" s="87">
        <v>7880.05461</v>
      </c>
    </row>
    <row r="1376" spans="1:162" s="5" customFormat="1" ht="12.75">
      <c r="A1376" s="1"/>
      <c r="B1376" s="82">
        <v>42611</v>
      </c>
      <c r="C1376" s="83" t="s">
        <v>4</v>
      </c>
      <c r="D1376" s="83" t="s">
        <v>60</v>
      </c>
      <c r="E1376" s="84">
        <v>17951.18545</v>
      </c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</row>
    <row r="1377" spans="1:5" s="2" customFormat="1" ht="12.75">
      <c r="A1377" s="1"/>
      <c r="B1377" s="85">
        <v>42611</v>
      </c>
      <c r="C1377" s="86" t="s">
        <v>4</v>
      </c>
      <c r="D1377" s="86" t="s">
        <v>60</v>
      </c>
      <c r="E1377" s="87">
        <v>1994.5761599999998</v>
      </c>
    </row>
    <row r="1378" spans="1:162" s="5" customFormat="1" ht="12.75">
      <c r="A1378" s="1"/>
      <c r="B1378" s="82">
        <v>42611</v>
      </c>
      <c r="C1378" s="83" t="s">
        <v>41</v>
      </c>
      <c r="D1378" s="83" t="s">
        <v>52</v>
      </c>
      <c r="E1378" s="84">
        <v>150000</v>
      </c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</row>
    <row r="1379" spans="1:5" s="2" customFormat="1" ht="12.75">
      <c r="A1379" s="1"/>
      <c r="B1379" s="85">
        <v>42611</v>
      </c>
      <c r="C1379" s="86" t="s">
        <v>41</v>
      </c>
      <c r="D1379" s="86" t="s">
        <v>52</v>
      </c>
      <c r="E1379" s="87">
        <v>150000</v>
      </c>
    </row>
    <row r="1380" spans="1:162" s="5" customFormat="1" ht="12.75">
      <c r="A1380" s="1"/>
      <c r="B1380" s="82">
        <v>42611</v>
      </c>
      <c r="C1380" s="83" t="s">
        <v>41</v>
      </c>
      <c r="D1380" s="83" t="s">
        <v>46</v>
      </c>
      <c r="E1380" s="84">
        <v>54000</v>
      </c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</row>
    <row r="1381" spans="1:5" s="2" customFormat="1" ht="12.75">
      <c r="A1381" s="1"/>
      <c r="B1381" s="85">
        <v>42621</v>
      </c>
      <c r="C1381" s="86" t="s">
        <v>4</v>
      </c>
      <c r="D1381" s="86" t="s">
        <v>55</v>
      </c>
      <c r="E1381" s="87">
        <v>140000</v>
      </c>
    </row>
    <row r="1382" spans="1:162" s="5" customFormat="1" ht="12.75">
      <c r="A1382" s="1"/>
      <c r="B1382" s="82">
        <v>42625</v>
      </c>
      <c r="C1382" s="83" t="s">
        <v>41</v>
      </c>
      <c r="D1382" s="83" t="s">
        <v>59</v>
      </c>
      <c r="E1382" s="84">
        <v>40310.332</v>
      </c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</row>
    <row r="1383" spans="1:5" s="2" customFormat="1" ht="12.75">
      <c r="A1383" s="1"/>
      <c r="B1383" s="85">
        <v>42625</v>
      </c>
      <c r="C1383" s="86" t="s">
        <v>41</v>
      </c>
      <c r="D1383" s="86" t="s">
        <v>59</v>
      </c>
      <c r="E1383" s="87">
        <v>7113.588</v>
      </c>
    </row>
    <row r="1384" spans="1:162" s="5" customFormat="1" ht="12.75">
      <c r="A1384" s="1"/>
      <c r="B1384" s="82">
        <v>42626</v>
      </c>
      <c r="C1384" s="83" t="s">
        <v>41</v>
      </c>
      <c r="D1384" s="83" t="s">
        <v>8</v>
      </c>
      <c r="E1384" s="84">
        <v>37779.68548592836</v>
      </c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</row>
    <row r="1385" spans="1:5" s="2" customFormat="1" ht="12.75">
      <c r="A1385" s="1"/>
      <c r="B1385" s="85">
        <v>42626</v>
      </c>
      <c r="C1385" s="86" t="s">
        <v>41</v>
      </c>
      <c r="D1385" s="86" t="s">
        <v>8</v>
      </c>
      <c r="E1385" s="87">
        <v>37779.68548592836</v>
      </c>
    </row>
    <row r="1386" spans="1:162" s="5" customFormat="1" ht="12.75">
      <c r="A1386" s="1"/>
      <c r="B1386" s="82">
        <v>42627</v>
      </c>
      <c r="C1386" s="83" t="s">
        <v>41</v>
      </c>
      <c r="D1386" s="83" t="s">
        <v>55</v>
      </c>
      <c r="E1386" s="84">
        <v>65000</v>
      </c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</row>
    <row r="1387" spans="1:5" s="2" customFormat="1" ht="12.75">
      <c r="A1387" s="1"/>
      <c r="B1387" s="85">
        <v>42635</v>
      </c>
      <c r="C1387" s="86" t="s">
        <v>41</v>
      </c>
      <c r="D1387" s="86" t="s">
        <v>55</v>
      </c>
      <c r="E1387" s="87">
        <v>22000</v>
      </c>
    </row>
    <row r="1388" spans="1:162" s="5" customFormat="1" ht="12.75">
      <c r="A1388" s="1"/>
      <c r="B1388" s="82">
        <v>42635</v>
      </c>
      <c r="C1388" s="83" t="s">
        <v>41</v>
      </c>
      <c r="D1388" s="83" t="s">
        <v>55</v>
      </c>
      <c r="E1388" s="84">
        <v>9000</v>
      </c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</row>
    <row r="1389" spans="1:5" s="2" customFormat="1" ht="12.75">
      <c r="A1389" s="1"/>
      <c r="B1389" s="85">
        <v>42635</v>
      </c>
      <c r="C1389" s="86" t="s">
        <v>41</v>
      </c>
      <c r="D1389" s="86" t="s">
        <v>44</v>
      </c>
      <c r="E1389" s="87">
        <v>50000</v>
      </c>
    </row>
    <row r="1390" spans="1:162" s="5" customFormat="1" ht="12.75">
      <c r="A1390" s="1"/>
      <c r="B1390" s="82">
        <v>42640</v>
      </c>
      <c r="C1390" s="83" t="s">
        <v>41</v>
      </c>
      <c r="D1390" s="83" t="s">
        <v>44</v>
      </c>
      <c r="E1390" s="84">
        <v>92000</v>
      </c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</row>
    <row r="1391" spans="1:5" s="2" customFormat="1" ht="12.75">
      <c r="A1391" s="1"/>
      <c r="B1391" s="85">
        <v>42646</v>
      </c>
      <c r="C1391" s="86" t="s">
        <v>41</v>
      </c>
      <c r="D1391" s="86" t="s">
        <v>55</v>
      </c>
      <c r="E1391" s="87">
        <v>95000</v>
      </c>
    </row>
    <row r="1392" spans="1:162" s="5" customFormat="1" ht="12.75">
      <c r="A1392" s="1"/>
      <c r="B1392" s="82">
        <v>42650</v>
      </c>
      <c r="C1392" s="83" t="s">
        <v>41</v>
      </c>
      <c r="D1392" s="83" t="s">
        <v>11</v>
      </c>
      <c r="E1392" s="84">
        <v>15500</v>
      </c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</row>
    <row r="1393" spans="1:5" s="2" customFormat="1" ht="12.75">
      <c r="A1393" s="1"/>
      <c r="B1393" s="85">
        <v>42653</v>
      </c>
      <c r="C1393" s="86" t="s">
        <v>41</v>
      </c>
      <c r="D1393" s="86" t="s">
        <v>179</v>
      </c>
      <c r="E1393" s="87">
        <v>16030.52904</v>
      </c>
    </row>
    <row r="1394" spans="1:162" s="5" customFormat="1" ht="12.75">
      <c r="A1394" s="1"/>
      <c r="B1394" s="82">
        <v>42653</v>
      </c>
      <c r="C1394" s="83" t="s">
        <v>41</v>
      </c>
      <c r="D1394" s="83" t="s">
        <v>179</v>
      </c>
      <c r="E1394" s="84">
        <v>4007.6322603000003</v>
      </c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</row>
    <row r="1395" spans="1:5" s="2" customFormat="1" ht="12.75">
      <c r="A1395" s="1"/>
      <c r="B1395" s="85">
        <v>42654</v>
      </c>
      <c r="C1395" s="86" t="s">
        <v>4</v>
      </c>
      <c r="D1395" s="86" t="s">
        <v>52</v>
      </c>
      <c r="E1395" s="87">
        <v>102889</v>
      </c>
    </row>
    <row r="1396" spans="1:162" s="5" customFormat="1" ht="12.75">
      <c r="A1396" s="1"/>
      <c r="B1396" s="82">
        <v>42654</v>
      </c>
      <c r="C1396" s="83" t="s">
        <v>4</v>
      </c>
      <c r="D1396" s="83" t="s">
        <v>52</v>
      </c>
      <c r="E1396" s="84">
        <v>72111</v>
      </c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</row>
    <row r="1397" spans="1:5" s="2" customFormat="1" ht="12.75">
      <c r="A1397" s="1"/>
      <c r="B1397" s="85">
        <v>42657</v>
      </c>
      <c r="C1397" s="86" t="s">
        <v>41</v>
      </c>
      <c r="D1397" s="86" t="s">
        <v>49</v>
      </c>
      <c r="E1397" s="87">
        <v>19095</v>
      </c>
    </row>
    <row r="1398" spans="1:162" s="5" customFormat="1" ht="12.75">
      <c r="A1398" s="1"/>
      <c r="B1398" s="82">
        <v>42657</v>
      </c>
      <c r="C1398" s="83" t="s">
        <v>41</v>
      </c>
      <c r="D1398" s="83" t="s">
        <v>49</v>
      </c>
      <c r="E1398" s="84">
        <v>3077.0731800000003</v>
      </c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</row>
    <row r="1399" spans="1:5" s="2" customFormat="1" ht="12.75">
      <c r="A1399" s="1"/>
      <c r="B1399" s="85">
        <v>42657</v>
      </c>
      <c r="C1399" s="86" t="s">
        <v>41</v>
      </c>
      <c r="D1399" s="86" t="s">
        <v>49</v>
      </c>
      <c r="E1399" s="87">
        <v>804.1685200000001</v>
      </c>
    </row>
    <row r="1400" spans="1:162" s="5" customFormat="1" ht="12.75">
      <c r="A1400" s="1"/>
      <c r="B1400" s="82">
        <v>42660</v>
      </c>
      <c r="C1400" s="83" t="s">
        <v>4</v>
      </c>
      <c r="D1400" s="83" t="s">
        <v>52</v>
      </c>
      <c r="E1400" s="84">
        <v>144548</v>
      </c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</row>
    <row r="1401" spans="1:5" s="2" customFormat="1" ht="12.75">
      <c r="A1401" s="1"/>
      <c r="B1401" s="85">
        <v>42662</v>
      </c>
      <c r="C1401" s="86" t="s">
        <v>4</v>
      </c>
      <c r="D1401" s="86" t="s">
        <v>48</v>
      </c>
      <c r="E1401" s="87">
        <v>150000</v>
      </c>
    </row>
    <row r="1402" spans="1:162" s="5" customFormat="1" ht="12.75">
      <c r="A1402" s="1"/>
      <c r="B1402" s="82">
        <v>42667</v>
      </c>
      <c r="C1402" s="83" t="s">
        <v>41</v>
      </c>
      <c r="D1402" s="83" t="s">
        <v>46</v>
      </c>
      <c r="E1402" s="84">
        <v>31250</v>
      </c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</row>
    <row r="1403" spans="1:5" s="2" customFormat="1" ht="12.75">
      <c r="A1403" s="1"/>
      <c r="B1403" s="85">
        <v>42667</v>
      </c>
      <c r="C1403" s="86" t="s">
        <v>41</v>
      </c>
      <c r="D1403" s="86" t="s">
        <v>46</v>
      </c>
      <c r="E1403" s="87">
        <v>31250</v>
      </c>
    </row>
    <row r="1404" spans="1:162" s="5" customFormat="1" ht="12.75">
      <c r="A1404" s="1"/>
      <c r="B1404" s="82">
        <v>42671</v>
      </c>
      <c r="C1404" s="83" t="s">
        <v>41</v>
      </c>
      <c r="D1404" s="83" t="s">
        <v>11</v>
      </c>
      <c r="E1404" s="84">
        <v>8500</v>
      </c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</row>
    <row r="1405" spans="1:5" s="2" customFormat="1" ht="12.75">
      <c r="A1405" s="1"/>
      <c r="B1405" s="85">
        <v>42671</v>
      </c>
      <c r="C1405" s="86" t="s">
        <v>41</v>
      </c>
      <c r="D1405" s="86" t="s">
        <v>11</v>
      </c>
      <c r="E1405" s="87">
        <v>8500</v>
      </c>
    </row>
    <row r="1406" spans="1:162" s="5" customFormat="1" ht="12.75">
      <c r="A1406" s="1"/>
      <c r="B1406" s="82">
        <v>42671</v>
      </c>
      <c r="C1406" s="83" t="s">
        <v>41</v>
      </c>
      <c r="D1406" s="83" t="s">
        <v>11</v>
      </c>
      <c r="E1406" s="84">
        <v>8000</v>
      </c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</row>
    <row r="1407" spans="1:5" s="2" customFormat="1" ht="12.75">
      <c r="A1407" s="1"/>
      <c r="B1407" s="85">
        <v>42674</v>
      </c>
      <c r="C1407" s="86" t="s">
        <v>4</v>
      </c>
      <c r="D1407" s="86" t="s">
        <v>55</v>
      </c>
      <c r="E1407" s="87">
        <v>230000</v>
      </c>
    </row>
    <row r="1408" spans="1:162" s="5" customFormat="1" ht="12.75">
      <c r="A1408" s="1"/>
      <c r="B1408" s="82">
        <v>42690</v>
      </c>
      <c r="C1408" s="83" t="s">
        <v>41</v>
      </c>
      <c r="D1408" s="83" t="s">
        <v>63</v>
      </c>
      <c r="E1408" s="84">
        <v>12500</v>
      </c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</row>
    <row r="1409" spans="1:5" s="2" customFormat="1" ht="12.75">
      <c r="A1409" s="1"/>
      <c r="B1409" s="85">
        <v>42690</v>
      </c>
      <c r="C1409" s="86" t="s">
        <v>41</v>
      </c>
      <c r="D1409" s="86" t="s">
        <v>63</v>
      </c>
      <c r="E1409" s="87">
        <v>17500</v>
      </c>
    </row>
    <row r="1410" spans="1:162" s="5" customFormat="1" ht="12.75">
      <c r="A1410" s="1"/>
      <c r="B1410" s="82">
        <v>42702</v>
      </c>
      <c r="C1410" s="83" t="s">
        <v>41</v>
      </c>
      <c r="D1410" s="83" t="s">
        <v>59</v>
      </c>
      <c r="E1410" s="84">
        <v>40000</v>
      </c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</row>
    <row r="1411" spans="1:5" s="2" customFormat="1" ht="12.75">
      <c r="A1411" s="1"/>
      <c r="B1411" s="85">
        <v>42704</v>
      </c>
      <c r="C1411" s="86" t="s">
        <v>41</v>
      </c>
      <c r="D1411" s="86" t="s">
        <v>8</v>
      </c>
      <c r="E1411" s="87">
        <v>459975.97629</v>
      </c>
    </row>
    <row r="1412" spans="1:162" s="5" customFormat="1" ht="12.75">
      <c r="A1412" s="1"/>
      <c r="B1412" s="82">
        <v>42704</v>
      </c>
      <c r="C1412" s="83" t="s">
        <v>41</v>
      </c>
      <c r="D1412" s="83" t="s">
        <v>46</v>
      </c>
      <c r="E1412" s="84">
        <v>13150</v>
      </c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</row>
    <row r="1413" spans="1:5" s="2" customFormat="1" ht="12.75">
      <c r="A1413" s="1"/>
      <c r="B1413" s="85">
        <v>42705</v>
      </c>
      <c r="C1413" s="86" t="s">
        <v>41</v>
      </c>
      <c r="D1413" s="86" t="s">
        <v>46</v>
      </c>
      <c r="E1413" s="87">
        <v>40000</v>
      </c>
    </row>
    <row r="1414" spans="1:162" s="5" customFormat="1" ht="12.75">
      <c r="A1414" s="1"/>
      <c r="B1414" s="82">
        <v>42705</v>
      </c>
      <c r="C1414" s="83" t="s">
        <v>41</v>
      </c>
      <c r="D1414" s="83" t="s">
        <v>8</v>
      </c>
      <c r="E1414" s="84">
        <v>435216.05144999997</v>
      </c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</row>
    <row r="1415" spans="1:5" s="2" customFormat="1" ht="12.75">
      <c r="A1415" s="1"/>
      <c r="B1415" s="85">
        <v>42706</v>
      </c>
      <c r="C1415" s="86" t="s">
        <v>41</v>
      </c>
      <c r="D1415" s="86" t="s">
        <v>8</v>
      </c>
      <c r="E1415" s="87">
        <v>4046760.8766800007</v>
      </c>
    </row>
    <row r="1416" spans="1:162" s="5" customFormat="1" ht="12.75">
      <c r="A1416" s="1"/>
      <c r="B1416" s="82">
        <v>42706</v>
      </c>
      <c r="C1416" s="83" t="s">
        <v>41</v>
      </c>
      <c r="D1416" s="83" t="s">
        <v>8</v>
      </c>
      <c r="E1416" s="84">
        <v>2022310.5500199923</v>
      </c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</row>
    <row r="1417" spans="1:5" s="2" customFormat="1" ht="12.75">
      <c r="A1417" s="1"/>
      <c r="B1417" s="85">
        <v>42709</v>
      </c>
      <c r="C1417" s="86" t="s">
        <v>41</v>
      </c>
      <c r="D1417" s="86" t="s">
        <v>59</v>
      </c>
      <c r="E1417" s="87">
        <v>56660</v>
      </c>
    </row>
    <row r="1418" spans="1:162" s="5" customFormat="1" ht="12.75">
      <c r="A1418" s="1"/>
      <c r="B1418" s="82">
        <v>42709</v>
      </c>
      <c r="C1418" s="83" t="s">
        <v>41</v>
      </c>
      <c r="D1418" s="83" t="s">
        <v>59</v>
      </c>
      <c r="E1418" s="84">
        <v>48260</v>
      </c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</row>
    <row r="1419" spans="1:5" s="2" customFormat="1" ht="12.75">
      <c r="A1419" s="1"/>
      <c r="B1419" s="85">
        <v>42709</v>
      </c>
      <c r="C1419" s="86" t="s">
        <v>41</v>
      </c>
      <c r="D1419" s="86" t="s">
        <v>59</v>
      </c>
      <c r="E1419" s="87">
        <v>23232.3</v>
      </c>
    </row>
    <row r="1420" spans="1:162" s="5" customFormat="1" ht="12.75">
      <c r="A1420" s="1"/>
      <c r="B1420" s="82">
        <v>42711</v>
      </c>
      <c r="C1420" s="83" t="s">
        <v>41</v>
      </c>
      <c r="D1420" s="83" t="s">
        <v>6</v>
      </c>
      <c r="E1420" s="84">
        <v>35000</v>
      </c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</row>
    <row r="1421" spans="1:5" s="2" customFormat="1" ht="12.75">
      <c r="A1421" s="1"/>
      <c r="B1421" s="85">
        <v>42711</v>
      </c>
      <c r="C1421" s="86" t="s">
        <v>41</v>
      </c>
      <c r="D1421" s="86" t="s">
        <v>55</v>
      </c>
      <c r="E1421" s="87">
        <v>50000</v>
      </c>
    </row>
    <row r="1422" spans="1:162" s="5" customFormat="1" ht="12.75">
      <c r="A1422" s="1"/>
      <c r="B1422" s="82">
        <v>42713</v>
      </c>
      <c r="C1422" s="83" t="s">
        <v>41</v>
      </c>
      <c r="D1422" s="83" t="s">
        <v>55</v>
      </c>
      <c r="E1422" s="84">
        <v>100000</v>
      </c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</row>
    <row r="1423" spans="1:5" s="2" customFormat="1" ht="12.75">
      <c r="A1423" s="1"/>
      <c r="B1423" s="85">
        <v>42713</v>
      </c>
      <c r="C1423" s="86" t="s">
        <v>41</v>
      </c>
      <c r="D1423" s="86" t="s">
        <v>6</v>
      </c>
      <c r="E1423" s="87">
        <v>145000</v>
      </c>
    </row>
    <row r="1424" spans="1:162" s="5" customFormat="1" ht="12.75">
      <c r="A1424" s="1"/>
      <c r="B1424" s="82">
        <v>42713</v>
      </c>
      <c r="C1424" s="83" t="s">
        <v>41</v>
      </c>
      <c r="D1424" s="83" t="s">
        <v>49</v>
      </c>
      <c r="E1424" s="84">
        <v>14400</v>
      </c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</row>
    <row r="1425" spans="1:5" s="2" customFormat="1" ht="12.75">
      <c r="A1425" s="1"/>
      <c r="B1425" s="85">
        <v>42713</v>
      </c>
      <c r="C1425" s="86" t="s">
        <v>41</v>
      </c>
      <c r="D1425" s="86" t="s">
        <v>49</v>
      </c>
      <c r="E1425" s="87">
        <v>4155.40848</v>
      </c>
    </row>
    <row r="1426" spans="1:162" s="5" customFormat="1" ht="12.75">
      <c r="A1426" s="1"/>
      <c r="B1426" s="82">
        <v>42713</v>
      </c>
      <c r="C1426" s="83" t="s">
        <v>41</v>
      </c>
      <c r="D1426" s="83" t="s">
        <v>49</v>
      </c>
      <c r="E1426" s="84">
        <v>976.60053</v>
      </c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</row>
    <row r="1427" spans="1:5" s="2" customFormat="1" ht="12.75">
      <c r="A1427" s="1"/>
      <c r="B1427" s="85">
        <v>42718</v>
      </c>
      <c r="C1427" s="86" t="s">
        <v>41</v>
      </c>
      <c r="D1427" s="86" t="s">
        <v>48</v>
      </c>
      <c r="E1427" s="87">
        <v>100000</v>
      </c>
    </row>
    <row r="1428" spans="1:162" s="5" customFormat="1" ht="12.75">
      <c r="A1428" s="1"/>
      <c r="B1428" s="82">
        <v>42718</v>
      </c>
      <c r="C1428" s="83" t="s">
        <v>41</v>
      </c>
      <c r="D1428" s="83" t="s">
        <v>48</v>
      </c>
      <c r="E1428" s="84">
        <v>100000</v>
      </c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</row>
    <row r="1429" spans="1:5" s="2" customFormat="1" ht="12.75">
      <c r="A1429" s="1"/>
      <c r="B1429" s="85">
        <v>42719</v>
      </c>
      <c r="C1429" s="86" t="s">
        <v>41</v>
      </c>
      <c r="D1429" s="86" t="s">
        <v>8</v>
      </c>
      <c r="E1429" s="87">
        <v>190000</v>
      </c>
    </row>
    <row r="1430" spans="1:162" s="5" customFormat="1" ht="12.75">
      <c r="A1430" s="1"/>
      <c r="B1430" s="82">
        <v>42719</v>
      </c>
      <c r="C1430" s="83" t="s">
        <v>41</v>
      </c>
      <c r="D1430" s="83" t="s">
        <v>55</v>
      </c>
      <c r="E1430" s="84">
        <v>6648.056280000001</v>
      </c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</row>
    <row r="1431" spans="1:5" s="2" customFormat="1" ht="12.75">
      <c r="A1431" s="1"/>
      <c r="B1431" s="85">
        <v>42719</v>
      </c>
      <c r="C1431" s="86" t="s">
        <v>41</v>
      </c>
      <c r="D1431" s="86" t="s">
        <v>46</v>
      </c>
      <c r="E1431" s="87">
        <v>25000</v>
      </c>
    </row>
    <row r="1432" spans="1:162" s="5" customFormat="1" ht="12.75">
      <c r="A1432" s="1"/>
      <c r="B1432" s="82">
        <v>42720</v>
      </c>
      <c r="C1432" s="83" t="s">
        <v>41</v>
      </c>
      <c r="D1432" s="83" t="s">
        <v>44</v>
      </c>
      <c r="E1432" s="84">
        <v>15000</v>
      </c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</row>
    <row r="1433" spans="1:5" s="2" customFormat="1" ht="12.75">
      <c r="A1433" s="1"/>
      <c r="B1433" s="85">
        <v>42720</v>
      </c>
      <c r="C1433" s="86" t="s">
        <v>41</v>
      </c>
      <c r="D1433" s="86" t="s">
        <v>44</v>
      </c>
      <c r="E1433" s="87">
        <v>28677.29394</v>
      </c>
    </row>
    <row r="1434" spans="1:162" s="5" customFormat="1" ht="12.75">
      <c r="A1434" s="1"/>
      <c r="B1434" s="82">
        <v>42720</v>
      </c>
      <c r="C1434" s="83" t="s">
        <v>41</v>
      </c>
      <c r="D1434" s="83" t="s">
        <v>44</v>
      </c>
      <c r="E1434" s="84">
        <v>43677.2973</v>
      </c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</row>
    <row r="1435" spans="1:5" s="2" customFormat="1" ht="12.75">
      <c r="A1435" s="1"/>
      <c r="B1435" s="85">
        <v>42723</v>
      </c>
      <c r="C1435" s="86" t="s">
        <v>41</v>
      </c>
      <c r="D1435" s="86" t="s">
        <v>48</v>
      </c>
      <c r="E1435" s="87">
        <v>30000</v>
      </c>
    </row>
    <row r="1436" spans="1:162" s="5" customFormat="1" ht="12.75">
      <c r="A1436" s="1"/>
      <c r="B1436" s="82">
        <v>42723</v>
      </c>
      <c r="C1436" s="83" t="s">
        <v>41</v>
      </c>
      <c r="D1436" s="83" t="s">
        <v>187</v>
      </c>
      <c r="E1436" s="84">
        <v>40000</v>
      </c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</row>
    <row r="1437" spans="1:5" s="2" customFormat="1" ht="12.75">
      <c r="A1437" s="1"/>
      <c r="B1437" s="85">
        <v>42723</v>
      </c>
      <c r="C1437" s="86" t="s">
        <v>41</v>
      </c>
      <c r="D1437" s="86" t="s">
        <v>187</v>
      </c>
      <c r="E1437" s="87">
        <v>5000</v>
      </c>
    </row>
    <row r="1438" spans="1:162" s="5" customFormat="1" ht="12.75">
      <c r="A1438" s="1"/>
      <c r="B1438" s="82">
        <v>42723</v>
      </c>
      <c r="C1438" s="83" t="s">
        <v>41</v>
      </c>
      <c r="D1438" s="83" t="s">
        <v>187</v>
      </c>
      <c r="E1438" s="84">
        <v>5000</v>
      </c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</row>
    <row r="1439" spans="1:5" s="2" customFormat="1" ht="12.75">
      <c r="A1439" s="1"/>
      <c r="B1439" s="85">
        <v>42724</v>
      </c>
      <c r="C1439" s="86" t="s">
        <v>41</v>
      </c>
      <c r="D1439" s="86" t="s">
        <v>52</v>
      </c>
      <c r="E1439" s="87">
        <v>120000</v>
      </c>
    </row>
    <row r="1440" spans="1:162" s="5" customFormat="1" ht="12.75">
      <c r="A1440" s="1"/>
      <c r="B1440" s="82">
        <v>42725</v>
      </c>
      <c r="C1440" s="83" t="s">
        <v>41</v>
      </c>
      <c r="D1440" s="83" t="s">
        <v>59</v>
      </c>
      <c r="E1440" s="84">
        <v>10457</v>
      </c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</row>
    <row r="1441" spans="1:5" s="2" customFormat="1" ht="12.75">
      <c r="A1441" s="1"/>
      <c r="B1441" s="85">
        <v>42730</v>
      </c>
      <c r="C1441" s="86" t="s">
        <v>4</v>
      </c>
      <c r="D1441" s="86" t="s">
        <v>8</v>
      </c>
      <c r="E1441" s="87">
        <v>300000</v>
      </c>
    </row>
    <row r="1442" spans="1:162" s="5" customFormat="1" ht="12.75">
      <c r="A1442" s="1"/>
      <c r="B1442" s="82">
        <v>42730</v>
      </c>
      <c r="C1442" s="83" t="s">
        <v>41</v>
      </c>
      <c r="D1442" s="83" t="s">
        <v>179</v>
      </c>
      <c r="E1442" s="84">
        <v>65893.406706</v>
      </c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</row>
    <row r="1443" spans="1:5" s="2" customFormat="1" ht="12.75">
      <c r="A1443" s="1"/>
      <c r="B1443" s="85">
        <v>42731</v>
      </c>
      <c r="C1443" s="86" t="s">
        <v>41</v>
      </c>
      <c r="D1443" s="86" t="s">
        <v>55</v>
      </c>
      <c r="E1443" s="87">
        <v>39000</v>
      </c>
    </row>
    <row r="1444" spans="1:162" s="5" customFormat="1" ht="12.75">
      <c r="A1444" s="1"/>
      <c r="B1444" s="82">
        <v>42731</v>
      </c>
      <c r="C1444" s="83" t="s">
        <v>41</v>
      </c>
      <c r="D1444" s="83" t="s">
        <v>55</v>
      </c>
      <c r="E1444" s="84">
        <v>39000</v>
      </c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</row>
    <row r="1445" spans="1:5" s="2" customFormat="1" ht="12.75">
      <c r="A1445" s="1"/>
      <c r="B1445" s="85">
        <v>42732</v>
      </c>
      <c r="C1445" s="86" t="s">
        <v>4</v>
      </c>
      <c r="D1445" s="86" t="s">
        <v>6</v>
      </c>
      <c r="E1445" s="87">
        <v>30000</v>
      </c>
    </row>
    <row r="1446" spans="1:162" s="5" customFormat="1" ht="12.75">
      <c r="A1446" s="1"/>
      <c r="B1446" s="82">
        <v>42733</v>
      </c>
      <c r="C1446" s="83" t="s">
        <v>41</v>
      </c>
      <c r="D1446" s="83" t="s">
        <v>63</v>
      </c>
      <c r="E1446" s="84">
        <v>11000</v>
      </c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</row>
    <row r="1447" spans="1:5" s="2" customFormat="1" ht="12.75">
      <c r="A1447" s="1"/>
      <c r="B1447" s="85">
        <v>42738</v>
      </c>
      <c r="C1447" s="86" t="s">
        <v>41</v>
      </c>
      <c r="D1447" s="86" t="s">
        <v>59</v>
      </c>
      <c r="E1447" s="87">
        <v>18000</v>
      </c>
    </row>
    <row r="1448" spans="1:162" s="5" customFormat="1" ht="12.75">
      <c r="A1448" s="1"/>
      <c r="B1448" s="82">
        <v>42738</v>
      </c>
      <c r="C1448" s="83" t="s">
        <v>41</v>
      </c>
      <c r="D1448" s="83" t="s">
        <v>59</v>
      </c>
      <c r="E1448" s="84">
        <v>47000</v>
      </c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</row>
    <row r="1449" spans="1:5" s="2" customFormat="1" ht="12.75">
      <c r="A1449" s="1"/>
      <c r="B1449" s="85">
        <v>42746</v>
      </c>
      <c r="C1449" s="86" t="s">
        <v>41</v>
      </c>
      <c r="D1449" s="86" t="s">
        <v>54</v>
      </c>
      <c r="E1449" s="87">
        <v>69913.66358063776</v>
      </c>
    </row>
    <row r="1450" spans="1:162" s="5" customFormat="1" ht="12.75">
      <c r="A1450" s="1"/>
      <c r="B1450" s="82">
        <v>42758</v>
      </c>
      <c r="C1450" s="83" t="s">
        <v>41</v>
      </c>
      <c r="D1450" s="83" t="s">
        <v>183</v>
      </c>
      <c r="E1450" s="84">
        <v>9000</v>
      </c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</row>
    <row r="1451" spans="1:5" s="2" customFormat="1" ht="12.75">
      <c r="A1451" s="1"/>
      <c r="B1451" s="85">
        <v>42768</v>
      </c>
      <c r="C1451" s="86" t="s">
        <v>41</v>
      </c>
      <c r="D1451" s="86" t="s">
        <v>52</v>
      </c>
      <c r="E1451" s="87">
        <v>141431</v>
      </c>
    </row>
    <row r="1452" spans="1:162" s="5" customFormat="1" ht="12.75">
      <c r="A1452" s="1"/>
      <c r="B1452" s="82">
        <v>42772</v>
      </c>
      <c r="C1452" s="83" t="s">
        <v>41</v>
      </c>
      <c r="D1452" s="83" t="s">
        <v>59</v>
      </c>
      <c r="E1452" s="84">
        <v>12644.75608</v>
      </c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</row>
    <row r="1453" spans="1:5" s="2" customFormat="1" ht="12.75">
      <c r="A1453" s="1"/>
      <c r="B1453" s="85">
        <v>42772</v>
      </c>
      <c r="C1453" s="86" t="s">
        <v>41</v>
      </c>
      <c r="D1453" s="86" t="s">
        <v>59</v>
      </c>
      <c r="E1453" s="87">
        <v>21798.03356000004</v>
      </c>
    </row>
    <row r="1454" spans="1:162" s="5" customFormat="1" ht="12.75">
      <c r="A1454" s="1"/>
      <c r="B1454" s="82">
        <v>42774</v>
      </c>
      <c r="C1454" s="83" t="s">
        <v>41</v>
      </c>
      <c r="D1454" s="83" t="s">
        <v>53</v>
      </c>
      <c r="E1454" s="84">
        <v>30750</v>
      </c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</row>
    <row r="1455" spans="1:5" s="2" customFormat="1" ht="12.75">
      <c r="A1455" s="1"/>
      <c r="B1455" s="85">
        <v>42779</v>
      </c>
      <c r="C1455" s="86" t="s">
        <v>41</v>
      </c>
      <c r="D1455" s="86" t="s">
        <v>52</v>
      </c>
      <c r="E1455" s="87">
        <v>11745</v>
      </c>
    </row>
    <row r="1456" spans="1:162" s="5" customFormat="1" ht="12.75">
      <c r="A1456" s="1"/>
      <c r="B1456" s="82">
        <v>42786</v>
      </c>
      <c r="C1456" s="83" t="s">
        <v>41</v>
      </c>
      <c r="D1456" s="83" t="s">
        <v>46</v>
      </c>
      <c r="E1456" s="84">
        <v>47000</v>
      </c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</row>
    <row r="1457" spans="1:5" s="2" customFormat="1" ht="12.75">
      <c r="A1457" s="1"/>
      <c r="B1457" s="85">
        <v>42789</v>
      </c>
      <c r="C1457" s="86" t="s">
        <v>41</v>
      </c>
      <c r="D1457" s="86" t="s">
        <v>61</v>
      </c>
      <c r="E1457" s="87">
        <v>2000</v>
      </c>
    </row>
    <row r="1458" spans="1:162" s="5" customFormat="1" ht="12.75">
      <c r="A1458" s="1"/>
      <c r="B1458" s="82">
        <v>42789</v>
      </c>
      <c r="C1458" s="83" t="s">
        <v>41</v>
      </c>
      <c r="D1458" s="83" t="s">
        <v>61</v>
      </c>
      <c r="E1458" s="84">
        <v>3000</v>
      </c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</row>
    <row r="1459" spans="1:5" s="2" customFormat="1" ht="12.75">
      <c r="A1459" s="1"/>
      <c r="B1459" s="85">
        <v>42789</v>
      </c>
      <c r="C1459" s="86" t="s">
        <v>41</v>
      </c>
      <c r="D1459" s="86" t="s">
        <v>61</v>
      </c>
      <c r="E1459" s="87">
        <v>1000</v>
      </c>
    </row>
    <row r="1460" spans="1:162" s="5" customFormat="1" ht="12.75">
      <c r="A1460" s="1"/>
      <c r="B1460" s="82">
        <v>42796</v>
      </c>
      <c r="C1460" s="83" t="s">
        <v>41</v>
      </c>
      <c r="D1460" s="83" t="s">
        <v>55</v>
      </c>
      <c r="E1460" s="84">
        <v>10025.271899999998</v>
      </c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</row>
    <row r="1461" spans="1:5" s="2" customFormat="1" ht="12.75">
      <c r="A1461" s="1"/>
      <c r="B1461" s="85">
        <v>42797</v>
      </c>
      <c r="C1461" s="86" t="s">
        <v>41</v>
      </c>
      <c r="D1461" s="86" t="s">
        <v>60</v>
      </c>
      <c r="E1461" s="87">
        <v>3927.66697370775</v>
      </c>
    </row>
    <row r="1462" spans="1:162" s="5" customFormat="1" ht="12.75">
      <c r="A1462" s="1"/>
      <c r="B1462" s="82">
        <v>42801</v>
      </c>
      <c r="C1462" s="83" t="s">
        <v>4</v>
      </c>
      <c r="D1462" s="83" t="s">
        <v>52</v>
      </c>
      <c r="E1462" s="84">
        <v>180000</v>
      </c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</row>
    <row r="1463" spans="1:5" s="2" customFormat="1" ht="12.75">
      <c r="A1463" s="1"/>
      <c r="B1463" s="85">
        <v>42802</v>
      </c>
      <c r="C1463" s="86" t="s">
        <v>41</v>
      </c>
      <c r="D1463" s="86" t="s">
        <v>54</v>
      </c>
      <c r="E1463" s="87">
        <v>19675.060025</v>
      </c>
    </row>
    <row r="1464" spans="1:162" s="5" customFormat="1" ht="12.75">
      <c r="A1464" s="1"/>
      <c r="B1464" s="82">
        <v>42815</v>
      </c>
      <c r="C1464" s="83" t="s">
        <v>41</v>
      </c>
      <c r="D1464" s="83" t="s">
        <v>63</v>
      </c>
      <c r="E1464" s="84">
        <v>4700</v>
      </c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</row>
    <row r="1465" spans="1:5" s="2" customFormat="1" ht="12.75">
      <c r="A1465" s="1"/>
      <c r="B1465" s="85">
        <v>42815</v>
      </c>
      <c r="C1465" s="86" t="s">
        <v>41</v>
      </c>
      <c r="D1465" s="86" t="s">
        <v>63</v>
      </c>
      <c r="E1465" s="87">
        <v>2000</v>
      </c>
    </row>
    <row r="1466" spans="1:162" s="5" customFormat="1" ht="12.75">
      <c r="A1466" s="1"/>
      <c r="B1466" s="82">
        <v>42815</v>
      </c>
      <c r="C1466" s="83" t="s">
        <v>41</v>
      </c>
      <c r="D1466" s="83" t="s">
        <v>63</v>
      </c>
      <c r="E1466" s="84">
        <v>8000</v>
      </c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</row>
    <row r="1467" spans="1:5" s="2" customFormat="1" ht="12.75">
      <c r="A1467" s="1"/>
      <c r="B1467" s="85">
        <v>42815</v>
      </c>
      <c r="C1467" s="86" t="s">
        <v>41</v>
      </c>
      <c r="D1467" s="86" t="s">
        <v>63</v>
      </c>
      <c r="E1467" s="87">
        <v>14000</v>
      </c>
    </row>
    <row r="1468" spans="1:162" s="5" customFormat="1" ht="12.75">
      <c r="A1468" s="1"/>
      <c r="B1468" s="82">
        <v>42818</v>
      </c>
      <c r="C1468" s="83" t="s">
        <v>41</v>
      </c>
      <c r="D1468" s="83" t="s">
        <v>49</v>
      </c>
      <c r="E1468" s="84">
        <v>17085</v>
      </c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</row>
    <row r="1469" spans="1:5" s="2" customFormat="1" ht="12.75">
      <c r="A1469" s="1"/>
      <c r="B1469" s="85">
        <v>42818</v>
      </c>
      <c r="C1469" s="86" t="s">
        <v>41</v>
      </c>
      <c r="D1469" s="86" t="s">
        <v>49</v>
      </c>
      <c r="E1469" s="87">
        <v>4758.02138</v>
      </c>
    </row>
    <row r="1470" spans="1:162" s="5" customFormat="1" ht="12.75">
      <c r="A1470" s="1"/>
      <c r="B1470" s="82">
        <v>42818</v>
      </c>
      <c r="C1470" s="83" t="s">
        <v>41</v>
      </c>
      <c r="D1470" s="83" t="s">
        <v>49</v>
      </c>
      <c r="E1470" s="84">
        <v>1149.63265</v>
      </c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</row>
    <row r="1471" spans="1:5" s="2" customFormat="1" ht="12.75">
      <c r="A1471" s="1"/>
      <c r="B1471" s="85">
        <v>42821</v>
      </c>
      <c r="C1471" s="86" t="s">
        <v>41</v>
      </c>
      <c r="D1471" s="86" t="s">
        <v>46</v>
      </c>
      <c r="E1471" s="87">
        <v>65900.48136</v>
      </c>
    </row>
    <row r="1472" spans="1:162" s="5" customFormat="1" ht="12.75">
      <c r="A1472" s="1"/>
      <c r="B1472" s="82">
        <v>42823</v>
      </c>
      <c r="C1472" s="83" t="s">
        <v>41</v>
      </c>
      <c r="D1472" s="83" t="s">
        <v>46</v>
      </c>
      <c r="E1472" s="84">
        <v>10000</v>
      </c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</row>
    <row r="1473" spans="1:5" s="2" customFormat="1" ht="12.75">
      <c r="A1473" s="1"/>
      <c r="B1473" s="85">
        <v>42823</v>
      </c>
      <c r="C1473" s="86" t="s">
        <v>41</v>
      </c>
      <c r="D1473" s="86" t="s">
        <v>46</v>
      </c>
      <c r="E1473" s="87">
        <v>60000</v>
      </c>
    </row>
    <row r="1474" spans="1:162" s="5" customFormat="1" ht="12.75">
      <c r="A1474" s="1"/>
      <c r="B1474" s="82">
        <v>42828</v>
      </c>
      <c r="C1474" s="83" t="s">
        <v>41</v>
      </c>
      <c r="D1474" s="83" t="s">
        <v>55</v>
      </c>
      <c r="E1474" s="84">
        <v>100000</v>
      </c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</row>
    <row r="1475" spans="1:5" s="2" customFormat="1" ht="12.75">
      <c r="A1475" s="1"/>
      <c r="B1475" s="85">
        <v>42832</v>
      </c>
      <c r="C1475" s="86" t="s">
        <v>41</v>
      </c>
      <c r="D1475" s="86" t="s">
        <v>34</v>
      </c>
      <c r="E1475" s="87">
        <v>71000</v>
      </c>
    </row>
    <row r="1476" spans="1:162" s="5" customFormat="1" ht="12.75">
      <c r="A1476" s="1"/>
      <c r="B1476" s="82">
        <v>42837</v>
      </c>
      <c r="C1476" s="83" t="s">
        <v>41</v>
      </c>
      <c r="D1476" s="83" t="s">
        <v>49</v>
      </c>
      <c r="E1476" s="84">
        <v>2010</v>
      </c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</row>
    <row r="1477" spans="1:5" s="2" customFormat="1" ht="12.75">
      <c r="A1477" s="1"/>
      <c r="B1477" s="85">
        <v>42837</v>
      </c>
      <c r="C1477" s="86" t="s">
        <v>41</v>
      </c>
      <c r="D1477" s="86" t="s">
        <v>49</v>
      </c>
      <c r="E1477" s="87">
        <v>1072.09245</v>
      </c>
    </row>
    <row r="1478" spans="1:162" s="5" customFormat="1" ht="12.75">
      <c r="A1478" s="1"/>
      <c r="B1478" s="82">
        <v>42838</v>
      </c>
      <c r="C1478" s="83" t="s">
        <v>41</v>
      </c>
      <c r="D1478" s="83" t="s">
        <v>55</v>
      </c>
      <c r="E1478" s="84">
        <v>120000</v>
      </c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</row>
    <row r="1479" spans="1:5" s="2" customFormat="1" ht="12.75">
      <c r="A1479" s="1"/>
      <c r="B1479" s="85">
        <v>42858</v>
      </c>
      <c r="C1479" s="86" t="s">
        <v>41</v>
      </c>
      <c r="D1479" s="86" t="s">
        <v>8</v>
      </c>
      <c r="E1479" s="87">
        <v>300000</v>
      </c>
    </row>
    <row r="1480" spans="1:162" s="5" customFormat="1" ht="12.75">
      <c r="A1480" s="1"/>
      <c r="B1480" s="82">
        <v>42859</v>
      </c>
      <c r="C1480" s="83" t="s">
        <v>41</v>
      </c>
      <c r="D1480" s="83" t="s">
        <v>8</v>
      </c>
      <c r="E1480" s="84">
        <v>30794.71257</v>
      </c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</row>
    <row r="1481" spans="1:5" s="2" customFormat="1" ht="12.75">
      <c r="A1481" s="1"/>
      <c r="B1481" s="85">
        <v>42859</v>
      </c>
      <c r="C1481" s="86" t="s">
        <v>41</v>
      </c>
      <c r="D1481" s="86" t="s">
        <v>8</v>
      </c>
      <c r="E1481" s="87">
        <v>30794.71257</v>
      </c>
    </row>
    <row r="1482" spans="1:162" s="5" customFormat="1" ht="12.75">
      <c r="A1482" s="1"/>
      <c r="B1482" s="82">
        <v>42859</v>
      </c>
      <c r="C1482" s="83" t="s">
        <v>41</v>
      </c>
      <c r="D1482" s="83" t="s">
        <v>8</v>
      </c>
      <c r="E1482" s="84">
        <v>26548.25915</v>
      </c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</row>
    <row r="1483" spans="1:5" s="2" customFormat="1" ht="12.75">
      <c r="A1483" s="1"/>
      <c r="B1483" s="85">
        <v>42859</v>
      </c>
      <c r="C1483" s="86" t="s">
        <v>41</v>
      </c>
      <c r="D1483" s="86" t="s">
        <v>8</v>
      </c>
      <c r="E1483" s="87">
        <v>26548.25915</v>
      </c>
    </row>
    <row r="1484" spans="1:162" s="5" customFormat="1" ht="12.75">
      <c r="A1484" s="1"/>
      <c r="B1484" s="82">
        <v>42860</v>
      </c>
      <c r="C1484" s="83" t="s">
        <v>41</v>
      </c>
      <c r="D1484" s="83" t="s">
        <v>46</v>
      </c>
      <c r="E1484" s="84">
        <v>100000</v>
      </c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</row>
    <row r="1485" spans="1:5" s="2" customFormat="1" ht="12.75">
      <c r="A1485" s="1"/>
      <c r="B1485" s="85">
        <v>42866</v>
      </c>
      <c r="C1485" s="86" t="s">
        <v>41</v>
      </c>
      <c r="D1485" s="86" t="s">
        <v>11</v>
      </c>
      <c r="E1485" s="87">
        <v>12000</v>
      </c>
    </row>
    <row r="1486" spans="1:162" s="5" customFormat="1" ht="12.75">
      <c r="A1486" s="1"/>
      <c r="B1486" s="82">
        <v>42871</v>
      </c>
      <c r="C1486" s="83" t="s">
        <v>41</v>
      </c>
      <c r="D1486" s="83" t="s">
        <v>38</v>
      </c>
      <c r="E1486" s="84">
        <v>55217</v>
      </c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</row>
    <row r="1487" spans="1:5" s="2" customFormat="1" ht="12.75">
      <c r="A1487" s="1"/>
      <c r="B1487" s="85">
        <v>42893</v>
      </c>
      <c r="C1487" s="86" t="s">
        <v>41</v>
      </c>
      <c r="D1487" s="86" t="s">
        <v>52</v>
      </c>
      <c r="E1487" s="87">
        <v>100000</v>
      </c>
    </row>
    <row r="1488" spans="1:162" s="5" customFormat="1" ht="12.75">
      <c r="A1488" s="1"/>
      <c r="B1488" s="82">
        <v>42898</v>
      </c>
      <c r="C1488" s="83" t="s">
        <v>4</v>
      </c>
      <c r="D1488" s="83" t="s">
        <v>40</v>
      </c>
      <c r="E1488" s="84">
        <v>172500</v>
      </c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</row>
    <row r="1489" spans="1:5" s="2" customFormat="1" ht="12.75">
      <c r="A1489" s="1"/>
      <c r="B1489" s="85">
        <v>42912</v>
      </c>
      <c r="C1489" s="86" t="s">
        <v>41</v>
      </c>
      <c r="D1489" s="86" t="s">
        <v>55</v>
      </c>
      <c r="E1489" s="87">
        <v>43000</v>
      </c>
    </row>
    <row r="1490" spans="1:162" s="5" customFormat="1" ht="12.75">
      <c r="A1490" s="1"/>
      <c r="B1490" s="82">
        <v>42926</v>
      </c>
      <c r="C1490" s="83" t="s">
        <v>41</v>
      </c>
      <c r="D1490" s="83" t="s">
        <v>55</v>
      </c>
      <c r="E1490" s="84">
        <v>125000</v>
      </c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</row>
    <row r="1491" spans="1:5" s="2" customFormat="1" ht="12.75">
      <c r="A1491" s="1"/>
      <c r="B1491" s="85">
        <v>42926</v>
      </c>
      <c r="C1491" s="86" t="s">
        <v>41</v>
      </c>
      <c r="D1491" s="86" t="s">
        <v>55</v>
      </c>
      <c r="E1491" s="87">
        <v>62500</v>
      </c>
    </row>
    <row r="1492" spans="1:162" s="5" customFormat="1" ht="12.75">
      <c r="A1492" s="1"/>
      <c r="B1492" s="82">
        <v>42926</v>
      </c>
      <c r="C1492" s="83" t="s">
        <v>41</v>
      </c>
      <c r="D1492" s="83" t="s">
        <v>55</v>
      </c>
      <c r="E1492" s="84">
        <v>62500</v>
      </c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</row>
    <row r="1493" spans="1:5" s="2" customFormat="1" ht="12.75">
      <c r="A1493" s="1"/>
      <c r="B1493" s="85">
        <v>42926</v>
      </c>
      <c r="C1493" s="86" t="s">
        <v>41</v>
      </c>
      <c r="D1493" s="86" t="s">
        <v>55</v>
      </c>
      <c r="E1493" s="87">
        <v>25000</v>
      </c>
    </row>
    <row r="1494" spans="1:162" s="5" customFormat="1" ht="12.75">
      <c r="A1494" s="1"/>
      <c r="B1494" s="82">
        <v>42934</v>
      </c>
      <c r="C1494" s="83" t="s">
        <v>41</v>
      </c>
      <c r="D1494" s="83" t="s">
        <v>52</v>
      </c>
      <c r="E1494" s="84">
        <v>60000</v>
      </c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</row>
    <row r="1495" spans="1:5" s="2" customFormat="1" ht="12.75">
      <c r="A1495" s="1"/>
      <c r="B1495" s="85">
        <v>42937</v>
      </c>
      <c r="C1495" s="86" t="s">
        <v>4</v>
      </c>
      <c r="D1495" s="86" t="s">
        <v>55</v>
      </c>
      <c r="E1495" s="87">
        <v>86250</v>
      </c>
    </row>
    <row r="1496" spans="1:162" s="5" customFormat="1" ht="12.75">
      <c r="A1496" s="1"/>
      <c r="B1496" s="82">
        <v>42940</v>
      </c>
      <c r="C1496" s="83" t="s">
        <v>41</v>
      </c>
      <c r="D1496" s="83" t="s">
        <v>46</v>
      </c>
      <c r="E1496" s="84">
        <v>6200</v>
      </c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</row>
    <row r="1497" spans="1:5" s="2" customFormat="1" ht="12.75">
      <c r="A1497" s="1"/>
      <c r="B1497" s="262">
        <v>42942</v>
      </c>
      <c r="C1497" s="263" t="s">
        <v>41</v>
      </c>
      <c r="D1497" s="263" t="s">
        <v>46</v>
      </c>
      <c r="E1497" s="264">
        <v>6200</v>
      </c>
    </row>
  </sheetData>
  <sheetProtection/>
  <mergeCells count="1">
    <mergeCell ref="B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2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9" width="16.7109375" style="89" customWidth="1"/>
    <col min="10" max="10" width="1.8515625" style="89" customWidth="1"/>
    <col min="11" max="11" width="15.421875" style="89" customWidth="1"/>
    <col min="12" max="16" width="12.7109375" style="89" customWidth="1"/>
    <col min="17" max="17" width="12.00390625" style="89" bestFit="1" customWidth="1"/>
    <col min="18" max="175" width="9.140625" style="88" customWidth="1"/>
    <col min="176" max="16384" width="9.140625" style="89" customWidth="1"/>
  </cols>
  <sheetData>
    <row r="1" spans="2:17" ht="21">
      <c r="B1" s="273" t="s">
        <v>169</v>
      </c>
      <c r="C1" s="274"/>
      <c r="D1" s="274"/>
      <c r="E1" s="274"/>
      <c r="F1" s="274"/>
      <c r="G1" s="274"/>
      <c r="H1" s="274"/>
      <c r="I1" s="249"/>
      <c r="J1" s="11"/>
      <c r="K1" s="11"/>
      <c r="L1" s="11"/>
      <c r="M1" s="11"/>
      <c r="N1" s="11"/>
      <c r="O1" s="11"/>
      <c r="P1" s="11"/>
      <c r="Q1" s="11"/>
    </row>
    <row r="2" spans="2:17" ht="12.75">
      <c r="B2" s="244"/>
      <c r="C2" s="245"/>
      <c r="D2" s="245"/>
      <c r="E2" s="88"/>
      <c r="F2" s="259"/>
      <c r="G2" s="259"/>
      <c r="H2" s="259"/>
      <c r="I2" s="259"/>
      <c r="J2" s="88"/>
      <c r="K2" s="90"/>
      <c r="L2" s="88"/>
      <c r="M2" s="88"/>
      <c r="N2" s="88"/>
      <c r="O2" s="88"/>
      <c r="P2" s="88"/>
      <c r="Q2" s="88"/>
    </row>
    <row r="3" spans="2:175" ht="15.75">
      <c r="B3" s="246" t="s">
        <v>81</v>
      </c>
      <c r="C3" s="245"/>
      <c r="D3" s="2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FM3" s="89"/>
      <c r="FN3" s="89"/>
      <c r="FO3" s="89"/>
      <c r="FP3" s="89"/>
      <c r="FQ3" s="89"/>
      <c r="FR3" s="89"/>
      <c r="FS3" s="89"/>
    </row>
    <row r="4" spans="2:175" ht="15.75">
      <c r="B4" s="272" t="s">
        <v>65</v>
      </c>
      <c r="C4" s="272"/>
      <c r="D4" s="272"/>
      <c r="E4" s="272"/>
      <c r="F4" s="272"/>
      <c r="G4" s="272"/>
      <c r="H4" s="272"/>
      <c r="I4" s="254"/>
      <c r="J4" s="91"/>
      <c r="K4" s="88"/>
      <c r="L4" s="88"/>
      <c r="M4" s="88"/>
      <c r="N4" s="88"/>
      <c r="O4" s="88"/>
      <c r="P4" s="88"/>
      <c r="Q4" s="88"/>
      <c r="FM4" s="89"/>
      <c r="FN4" s="89"/>
      <c r="FO4" s="89"/>
      <c r="FP4" s="89"/>
      <c r="FQ4" s="89"/>
      <c r="FR4" s="89"/>
      <c r="FS4" s="89"/>
    </row>
    <row r="5" spans="1:168" s="94" customFormat="1" ht="12.75">
      <c r="A5" s="88"/>
      <c r="B5" s="241" t="s">
        <v>66</v>
      </c>
      <c r="C5" s="235">
        <v>2011</v>
      </c>
      <c r="D5" s="235">
        <v>2012</v>
      </c>
      <c r="E5" s="235">
        <v>2013</v>
      </c>
      <c r="F5" s="235">
        <v>2014</v>
      </c>
      <c r="G5" s="240">
        <v>2015</v>
      </c>
      <c r="H5" s="250">
        <v>2016</v>
      </c>
      <c r="I5" s="243" t="s">
        <v>204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</row>
    <row r="6" spans="1:168" s="96" customFormat="1" ht="12.75">
      <c r="A6" s="91"/>
      <c r="B6" s="95" t="s">
        <v>82</v>
      </c>
      <c r="C6" s="95">
        <v>3984.92781973</v>
      </c>
      <c r="D6" s="95">
        <v>3167.99686264</v>
      </c>
      <c r="E6" s="95">
        <v>2209.6783593600003</v>
      </c>
      <c r="F6" s="95">
        <v>829.645672</v>
      </c>
      <c r="G6" s="95">
        <v>264.53800436</v>
      </c>
      <c r="H6" s="95">
        <v>1892.4675559199923</v>
      </c>
      <c r="I6" s="95">
        <v>438.75</v>
      </c>
      <c r="J6" s="88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</row>
    <row r="7" spans="2:175" ht="12.75" customHeight="1">
      <c r="B7" s="97" t="s">
        <v>83</v>
      </c>
      <c r="C7" s="97">
        <v>9396.79415765612</v>
      </c>
      <c r="D7" s="97">
        <v>7278.343826081559</v>
      </c>
      <c r="E7" s="97">
        <v>13682.22061930684</v>
      </c>
      <c r="F7" s="97">
        <v>15424.681642504716</v>
      </c>
      <c r="G7" s="97">
        <v>9663.411698137057</v>
      </c>
      <c r="H7" s="97">
        <v>15888.940492188163</v>
      </c>
      <c r="I7" s="97">
        <v>2002.8886233993455</v>
      </c>
      <c r="J7" s="97"/>
      <c r="K7" s="259"/>
      <c r="L7" s="88"/>
      <c r="M7" s="88"/>
      <c r="N7" s="88"/>
      <c r="O7" s="88"/>
      <c r="P7" s="88"/>
      <c r="Q7" s="88"/>
      <c r="FM7" s="89"/>
      <c r="FN7" s="89"/>
      <c r="FO7" s="89"/>
      <c r="FP7" s="89"/>
      <c r="FQ7" s="89"/>
      <c r="FR7" s="89"/>
      <c r="FS7" s="89"/>
    </row>
    <row r="8" spans="2:175" ht="12.75">
      <c r="B8" s="98" t="s">
        <v>79</v>
      </c>
      <c r="C8" s="98">
        <f aca="true" t="shared" si="0" ref="C8:I8">SUM(C6:C7)</f>
        <v>13381.721977386122</v>
      </c>
      <c r="D8" s="98">
        <f t="shared" si="0"/>
        <v>10446.340688721559</v>
      </c>
      <c r="E8" s="98">
        <f t="shared" si="0"/>
        <v>15891.898978666839</v>
      </c>
      <c r="F8" s="98">
        <f t="shared" si="0"/>
        <v>16254.327314504717</v>
      </c>
      <c r="G8" s="98">
        <f t="shared" si="0"/>
        <v>9927.949702497057</v>
      </c>
      <c r="H8" s="98">
        <f t="shared" si="0"/>
        <v>17781.408048108155</v>
      </c>
      <c r="I8" s="98">
        <f t="shared" si="0"/>
        <v>2441.6386233993453</v>
      </c>
      <c r="J8" s="99"/>
      <c r="K8" s="259"/>
      <c r="L8" s="88"/>
      <c r="M8" s="88"/>
      <c r="N8" s="88"/>
      <c r="O8" s="88"/>
      <c r="P8" s="88"/>
      <c r="Q8" s="88"/>
      <c r="FM8" s="89"/>
      <c r="FN8" s="89"/>
      <c r="FO8" s="89"/>
      <c r="FP8" s="89"/>
      <c r="FQ8" s="89"/>
      <c r="FR8" s="89"/>
      <c r="FS8" s="89"/>
    </row>
    <row r="9" spans="2:175" ht="12.75">
      <c r="B9" s="100"/>
      <c r="C9" s="101"/>
      <c r="D9" s="101"/>
      <c r="E9" s="101"/>
      <c r="F9" s="101"/>
      <c r="G9" s="101"/>
      <c r="H9" s="101"/>
      <c r="I9" s="101"/>
      <c r="J9" s="102"/>
      <c r="K9" s="88"/>
      <c r="L9" s="88"/>
      <c r="M9" s="88"/>
      <c r="N9" s="88"/>
      <c r="O9" s="88"/>
      <c r="P9" s="88"/>
      <c r="Q9" s="88"/>
      <c r="FM9" s="89"/>
      <c r="FN9" s="89"/>
      <c r="FO9" s="89"/>
      <c r="FP9" s="89"/>
      <c r="FQ9" s="89"/>
      <c r="FR9" s="89"/>
      <c r="FS9" s="89"/>
    </row>
    <row r="10" spans="2:10" s="103" customFormat="1" ht="12.75" customHeight="1">
      <c r="B10" s="89"/>
      <c r="C10" s="89"/>
      <c r="D10" s="89"/>
      <c r="E10" s="89"/>
      <c r="F10" s="89"/>
      <c r="G10" s="89"/>
      <c r="H10" s="89"/>
      <c r="I10" s="89"/>
      <c r="J10" s="89"/>
    </row>
    <row r="11" spans="2:10" s="102" customFormat="1" ht="12.75">
      <c r="B11" s="89"/>
      <c r="C11" s="89"/>
      <c r="D11" s="89"/>
      <c r="E11" s="89"/>
      <c r="F11" s="89"/>
      <c r="G11" s="89"/>
      <c r="H11" s="89"/>
      <c r="I11" s="89"/>
      <c r="J11" s="89"/>
    </row>
    <row r="12" spans="11:175" ht="12.75">
      <c r="K12" s="88"/>
      <c r="L12" s="88"/>
      <c r="M12" s="88"/>
      <c r="N12" s="88"/>
      <c r="O12" s="88"/>
      <c r="P12" s="88"/>
      <c r="Q12" s="88"/>
      <c r="FM12" s="89"/>
      <c r="FN12" s="89"/>
      <c r="FO12" s="89"/>
      <c r="FP12" s="89"/>
      <c r="FQ12" s="89"/>
      <c r="FR12" s="89"/>
      <c r="FS12" s="89"/>
    </row>
    <row r="13" spans="11:175" ht="12.75">
      <c r="K13" s="88"/>
      <c r="L13" s="88"/>
      <c r="M13" s="88"/>
      <c r="N13" s="88"/>
      <c r="O13" s="88"/>
      <c r="P13" s="88"/>
      <c r="Q13" s="88"/>
      <c r="FM13" s="89"/>
      <c r="FN13" s="89"/>
      <c r="FO13" s="89"/>
      <c r="FP13" s="89"/>
      <c r="FQ13" s="89"/>
      <c r="FR13" s="89"/>
      <c r="FS13" s="89"/>
    </row>
    <row r="14" spans="11:175" ht="12.75">
      <c r="K14" s="88"/>
      <c r="L14" s="88"/>
      <c r="M14" s="88"/>
      <c r="N14" s="88"/>
      <c r="O14" s="88"/>
      <c r="P14" s="88"/>
      <c r="Q14" s="88"/>
      <c r="FM14" s="89"/>
      <c r="FN14" s="89"/>
      <c r="FO14" s="89"/>
      <c r="FP14" s="89"/>
      <c r="FQ14" s="89"/>
      <c r="FR14" s="89"/>
      <c r="FS14" s="89"/>
    </row>
    <row r="15" spans="11:175" ht="12.75">
      <c r="K15" s="88"/>
      <c r="L15" s="88"/>
      <c r="M15" s="88"/>
      <c r="N15" s="88"/>
      <c r="O15" s="88"/>
      <c r="P15" s="88"/>
      <c r="Q15" s="88"/>
      <c r="FM15" s="89"/>
      <c r="FN15" s="89"/>
      <c r="FO15" s="89"/>
      <c r="FP15" s="89"/>
      <c r="FQ15" s="89"/>
      <c r="FR15" s="89"/>
      <c r="FS15" s="89"/>
    </row>
    <row r="16" spans="11:175" ht="12.75">
      <c r="K16" s="88"/>
      <c r="L16" s="88"/>
      <c r="M16" s="88"/>
      <c r="N16" s="88"/>
      <c r="O16" s="88"/>
      <c r="P16" s="88"/>
      <c r="Q16" s="88"/>
      <c r="FM16" s="89"/>
      <c r="FN16" s="89"/>
      <c r="FO16" s="89"/>
      <c r="FP16" s="89"/>
      <c r="FQ16" s="89"/>
      <c r="FR16" s="89"/>
      <c r="FS16" s="89"/>
    </row>
    <row r="17" spans="11:175" ht="12.75">
      <c r="K17" s="88"/>
      <c r="L17" s="88"/>
      <c r="M17" s="88"/>
      <c r="N17" s="88"/>
      <c r="O17" s="88"/>
      <c r="P17" s="88"/>
      <c r="Q17" s="88"/>
      <c r="FM17" s="89"/>
      <c r="FN17" s="89"/>
      <c r="FO17" s="89"/>
      <c r="FP17" s="89"/>
      <c r="FQ17" s="89"/>
      <c r="FR17" s="89"/>
      <c r="FS17" s="89"/>
    </row>
    <row r="18" spans="11:175" ht="12.75">
      <c r="K18" s="88"/>
      <c r="L18" s="88"/>
      <c r="M18" s="88"/>
      <c r="N18" s="88"/>
      <c r="O18" s="88"/>
      <c r="P18" s="88"/>
      <c r="Q18" s="88"/>
      <c r="FM18" s="89"/>
      <c r="FN18" s="89"/>
      <c r="FO18" s="89"/>
      <c r="FP18" s="89"/>
      <c r="FQ18" s="89"/>
      <c r="FR18" s="89"/>
      <c r="FS18" s="89"/>
    </row>
    <row r="19" spans="11:175" ht="12.75">
      <c r="K19" s="88"/>
      <c r="L19" s="88"/>
      <c r="M19" s="88"/>
      <c r="N19" s="88"/>
      <c r="O19" s="88"/>
      <c r="P19" s="88"/>
      <c r="Q19" s="88"/>
      <c r="FM19" s="89"/>
      <c r="FN19" s="89"/>
      <c r="FO19" s="89"/>
      <c r="FP19" s="89"/>
      <c r="FQ19" s="89"/>
      <c r="FR19" s="89"/>
      <c r="FS19" s="89"/>
    </row>
    <row r="20" spans="11:175" ht="12.75">
      <c r="K20" s="88"/>
      <c r="L20" s="88"/>
      <c r="M20" s="88"/>
      <c r="N20" s="88"/>
      <c r="O20" s="88"/>
      <c r="P20" s="88"/>
      <c r="Q20" s="88"/>
      <c r="FM20" s="89"/>
      <c r="FN20" s="89"/>
      <c r="FO20" s="89"/>
      <c r="FP20" s="89"/>
      <c r="FQ20" s="89"/>
      <c r="FR20" s="89"/>
      <c r="FS20" s="89"/>
    </row>
    <row r="21" spans="11:175" ht="12.75">
      <c r="K21" s="88"/>
      <c r="L21" s="88"/>
      <c r="M21" s="88"/>
      <c r="N21" s="88"/>
      <c r="O21" s="88"/>
      <c r="P21" s="88"/>
      <c r="Q21" s="88"/>
      <c r="FM21" s="89"/>
      <c r="FN21" s="89"/>
      <c r="FO21" s="89"/>
      <c r="FP21" s="89"/>
      <c r="FQ21" s="89"/>
      <c r="FR21" s="89"/>
      <c r="FS21" s="89"/>
    </row>
    <row r="22" spans="11:175" ht="12.75">
      <c r="K22" s="88"/>
      <c r="L22" s="88"/>
      <c r="M22" s="88"/>
      <c r="N22" s="88"/>
      <c r="O22" s="88"/>
      <c r="P22" s="88"/>
      <c r="Q22" s="88"/>
      <c r="FM22" s="89"/>
      <c r="FN22" s="89"/>
      <c r="FO22" s="89"/>
      <c r="FP22" s="89"/>
      <c r="FQ22" s="89"/>
      <c r="FR22" s="89"/>
      <c r="FS22" s="89"/>
    </row>
    <row r="23" spans="11:175" ht="12.75">
      <c r="K23" s="88"/>
      <c r="L23" s="88"/>
      <c r="M23" s="88"/>
      <c r="N23" s="88"/>
      <c r="O23" s="88"/>
      <c r="P23" s="88"/>
      <c r="Q23" s="88"/>
      <c r="FM23" s="89"/>
      <c r="FN23" s="89"/>
      <c r="FO23" s="89"/>
      <c r="FP23" s="89"/>
      <c r="FQ23" s="89"/>
      <c r="FR23" s="89"/>
      <c r="FS23" s="89"/>
    </row>
    <row r="24" spans="11:175" ht="12.75">
      <c r="K24" s="88"/>
      <c r="L24" s="88"/>
      <c r="M24" s="88"/>
      <c r="N24" s="88"/>
      <c r="O24" s="88"/>
      <c r="P24" s="88"/>
      <c r="Q24" s="88"/>
      <c r="FM24" s="89"/>
      <c r="FN24" s="89"/>
      <c r="FO24" s="89"/>
      <c r="FP24" s="89"/>
      <c r="FQ24" s="89"/>
      <c r="FR24" s="89"/>
      <c r="FS24" s="89"/>
    </row>
    <row r="25" spans="11:175" ht="12.75">
      <c r="K25" s="88"/>
      <c r="L25" s="88"/>
      <c r="M25" s="88"/>
      <c r="N25" s="88"/>
      <c r="O25" s="88"/>
      <c r="P25" s="88"/>
      <c r="Q25" s="88"/>
      <c r="FM25" s="89"/>
      <c r="FN25" s="89"/>
      <c r="FO25" s="89"/>
      <c r="FP25" s="89"/>
      <c r="FQ25" s="89"/>
      <c r="FR25" s="89"/>
      <c r="FS25" s="89"/>
    </row>
    <row r="26" spans="11:175" ht="12.75">
      <c r="K26" s="88"/>
      <c r="L26" s="88"/>
      <c r="M26" s="88"/>
      <c r="N26" s="88"/>
      <c r="O26" s="88"/>
      <c r="P26" s="88"/>
      <c r="Q26" s="88"/>
      <c r="FM26" s="89"/>
      <c r="FN26" s="89"/>
      <c r="FO26" s="89"/>
      <c r="FP26" s="89"/>
      <c r="FQ26" s="89"/>
      <c r="FR26" s="89"/>
      <c r="FS26" s="89"/>
    </row>
    <row r="27" spans="11:175" ht="12.75">
      <c r="K27" s="88"/>
      <c r="L27" s="88"/>
      <c r="M27" s="88"/>
      <c r="N27" s="88"/>
      <c r="O27" s="88"/>
      <c r="P27" s="88"/>
      <c r="Q27" s="88"/>
      <c r="FM27" s="89"/>
      <c r="FN27" s="89"/>
      <c r="FO27" s="89"/>
      <c r="FP27" s="89"/>
      <c r="FQ27" s="89"/>
      <c r="FR27" s="89"/>
      <c r="FS27" s="89"/>
    </row>
    <row r="28" spans="11:175" ht="12.75">
      <c r="K28" s="88"/>
      <c r="L28" s="88"/>
      <c r="M28" s="88"/>
      <c r="N28" s="88"/>
      <c r="O28" s="88"/>
      <c r="P28" s="88"/>
      <c r="Q28" s="88"/>
      <c r="FM28" s="89"/>
      <c r="FN28" s="89"/>
      <c r="FO28" s="89"/>
      <c r="FP28" s="89"/>
      <c r="FQ28" s="89"/>
      <c r="FR28" s="89"/>
      <c r="FS28" s="89"/>
    </row>
  </sheetData>
  <sheetProtection/>
  <mergeCells count="2">
    <mergeCell ref="B4:H4"/>
    <mergeCell ref="B1:H1"/>
  </mergeCells>
  <printOptions/>
  <pageMargins left="0.511811024" right="0.511811024" top="0.787401575" bottom="0.787401575" header="0.31496062" footer="0.31496062"/>
  <pageSetup orientation="portrait" paperSize="9"/>
  <ignoredErrors>
    <ignoredError sqref="C8:E8 F8:I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16.57421875" style="89" customWidth="1"/>
    <col min="3" max="9" width="16.7109375" style="89" customWidth="1"/>
    <col min="10" max="10" width="1.8515625" style="89" customWidth="1"/>
    <col min="11" max="11" width="15.421875" style="89" customWidth="1"/>
    <col min="12" max="16" width="12.7109375" style="89" customWidth="1"/>
    <col min="17" max="17" width="12.00390625" style="89" bestFit="1" customWidth="1"/>
    <col min="18" max="175" width="9.140625" style="88" customWidth="1"/>
    <col min="176" max="16384" width="9.140625" style="89" customWidth="1"/>
  </cols>
  <sheetData>
    <row r="1" spans="2:17" ht="21">
      <c r="B1" s="273" t="s">
        <v>169</v>
      </c>
      <c r="C1" s="274"/>
      <c r="D1" s="274"/>
      <c r="E1" s="274"/>
      <c r="F1" s="274"/>
      <c r="G1" s="274"/>
      <c r="H1" s="274"/>
      <c r="I1" s="251"/>
      <c r="J1" s="11"/>
      <c r="K1" s="11"/>
      <c r="L1" s="11"/>
      <c r="M1" s="11"/>
      <c r="N1" s="11"/>
      <c r="O1" s="11"/>
      <c r="P1" s="11"/>
      <c r="Q1" s="11"/>
    </row>
    <row r="2" spans="2:17" ht="12.75">
      <c r="B2" s="90"/>
      <c r="C2" s="88"/>
      <c r="D2" s="88"/>
      <c r="E2" s="88"/>
      <c r="F2" s="88"/>
      <c r="G2" s="88"/>
      <c r="H2" s="88"/>
      <c r="I2" s="88"/>
      <c r="J2" s="88"/>
      <c r="K2" s="90"/>
      <c r="L2" s="88"/>
      <c r="M2" s="88"/>
      <c r="N2" s="88"/>
      <c r="O2" s="88"/>
      <c r="P2" s="88"/>
      <c r="Q2" s="88"/>
    </row>
    <row r="3" spans="2:175" ht="15.75">
      <c r="B3" s="246" t="s">
        <v>81</v>
      </c>
      <c r="C3" s="245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FL3" s="89"/>
      <c r="FM3" s="89"/>
      <c r="FN3" s="89"/>
      <c r="FO3" s="89"/>
      <c r="FP3" s="89"/>
      <c r="FQ3" s="89"/>
      <c r="FR3" s="89"/>
      <c r="FS3" s="89"/>
    </row>
    <row r="4" spans="2:175" ht="15.75">
      <c r="B4" s="272" t="s">
        <v>80</v>
      </c>
      <c r="C4" s="272"/>
      <c r="D4" s="272"/>
      <c r="E4" s="272"/>
      <c r="F4" s="272"/>
      <c r="G4" s="272"/>
      <c r="H4" s="272"/>
      <c r="I4" s="272"/>
      <c r="J4" s="88"/>
      <c r="K4" s="88"/>
      <c r="L4" s="88"/>
      <c r="M4" s="88"/>
      <c r="N4" s="88"/>
      <c r="O4" s="88"/>
      <c r="P4" s="88"/>
      <c r="Q4" s="88"/>
      <c r="FL4" s="89"/>
      <c r="FM4" s="89"/>
      <c r="FN4" s="89"/>
      <c r="FO4" s="89"/>
      <c r="FP4" s="89"/>
      <c r="FQ4" s="89"/>
      <c r="FR4" s="89"/>
      <c r="FS4" s="89"/>
    </row>
    <row r="5" spans="1:167" s="94" customFormat="1" ht="12.75">
      <c r="A5" s="88"/>
      <c r="B5" s="241" t="s">
        <v>66</v>
      </c>
      <c r="C5" s="235">
        <v>2011</v>
      </c>
      <c r="D5" s="235">
        <v>2012</v>
      </c>
      <c r="E5" s="235">
        <v>2013</v>
      </c>
      <c r="F5" s="240">
        <v>2014</v>
      </c>
      <c r="G5" s="247">
        <v>2015</v>
      </c>
      <c r="H5" s="247">
        <v>2016</v>
      </c>
      <c r="I5" s="247" t="s">
        <v>204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1:167" s="96" customFormat="1" ht="12.75">
      <c r="A6" s="91"/>
      <c r="B6" s="95" t="s">
        <v>82</v>
      </c>
      <c r="C6" s="95">
        <v>70</v>
      </c>
      <c r="D6" s="95">
        <v>27</v>
      </c>
      <c r="E6" s="95">
        <v>10</v>
      </c>
      <c r="F6" s="95">
        <v>8</v>
      </c>
      <c r="G6" s="95">
        <v>5</v>
      </c>
      <c r="H6" s="95">
        <v>20</v>
      </c>
      <c r="I6" s="95">
        <v>3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2:175" ht="12.75" customHeight="1">
      <c r="B7" s="97" t="s">
        <v>83</v>
      </c>
      <c r="C7" s="97">
        <v>111</v>
      </c>
      <c r="D7" s="97">
        <v>99</v>
      </c>
      <c r="E7" s="97">
        <v>135</v>
      </c>
      <c r="F7" s="97">
        <v>148</v>
      </c>
      <c r="G7" s="97">
        <v>145</v>
      </c>
      <c r="H7" s="97">
        <v>120</v>
      </c>
      <c r="I7" s="97">
        <v>48</v>
      </c>
      <c r="J7" s="88"/>
      <c r="K7" s="88"/>
      <c r="L7" s="88"/>
      <c r="M7" s="88"/>
      <c r="N7" s="88"/>
      <c r="O7" s="88"/>
      <c r="P7" s="88"/>
      <c r="Q7" s="88"/>
      <c r="FL7" s="89"/>
      <c r="FM7" s="89"/>
      <c r="FN7" s="89"/>
      <c r="FO7" s="89"/>
      <c r="FP7" s="89"/>
      <c r="FQ7" s="89"/>
      <c r="FR7" s="89"/>
      <c r="FS7" s="89"/>
    </row>
    <row r="8" spans="2:175" ht="12.75">
      <c r="B8" s="98" t="s">
        <v>79</v>
      </c>
      <c r="C8" s="98">
        <f aca="true" t="shared" si="0" ref="C8:I8">SUM(C6:C7)</f>
        <v>181</v>
      </c>
      <c r="D8" s="98">
        <f t="shared" si="0"/>
        <v>126</v>
      </c>
      <c r="E8" s="98">
        <f t="shared" si="0"/>
        <v>145</v>
      </c>
      <c r="F8" s="98">
        <f t="shared" si="0"/>
        <v>156</v>
      </c>
      <c r="G8" s="98">
        <f t="shared" si="0"/>
        <v>150</v>
      </c>
      <c r="H8" s="98">
        <f t="shared" si="0"/>
        <v>140</v>
      </c>
      <c r="I8" s="98">
        <f t="shared" si="0"/>
        <v>51</v>
      </c>
      <c r="J8" s="88"/>
      <c r="K8" s="88"/>
      <c r="L8" s="88"/>
      <c r="M8" s="88"/>
      <c r="N8" s="88"/>
      <c r="O8" s="88"/>
      <c r="P8" s="88"/>
      <c r="Q8" s="88"/>
      <c r="FL8" s="89"/>
      <c r="FM8" s="89"/>
      <c r="FN8" s="89"/>
      <c r="FO8" s="89"/>
      <c r="FP8" s="89"/>
      <c r="FQ8" s="89"/>
      <c r="FR8" s="89"/>
      <c r="FS8" s="89"/>
    </row>
    <row r="9" spans="2:175" ht="12.75">
      <c r="B9" s="100"/>
      <c r="C9" s="101"/>
      <c r="D9" s="101"/>
      <c r="E9" s="101"/>
      <c r="F9" s="101"/>
      <c r="G9" s="101"/>
      <c r="H9" s="101"/>
      <c r="I9" s="101"/>
      <c r="J9" s="88"/>
      <c r="K9" s="88"/>
      <c r="L9" s="88"/>
      <c r="M9" s="88"/>
      <c r="N9" s="88"/>
      <c r="O9" s="88"/>
      <c r="P9" s="88"/>
      <c r="Q9" s="88"/>
      <c r="FL9" s="89"/>
      <c r="FM9" s="89"/>
      <c r="FN9" s="89"/>
      <c r="FO9" s="89"/>
      <c r="FP9" s="89"/>
      <c r="FQ9" s="89"/>
      <c r="FR9" s="89"/>
      <c r="FS9" s="89"/>
    </row>
    <row r="10" spans="2:9" s="103" customFormat="1" ht="12.75" customHeight="1">
      <c r="B10" s="89"/>
      <c r="C10" s="89"/>
      <c r="D10" s="89"/>
      <c r="E10" s="89"/>
      <c r="F10" s="89"/>
      <c r="G10" s="89"/>
      <c r="H10" s="89"/>
      <c r="I10" s="89"/>
    </row>
    <row r="11" spans="2:9" s="102" customFormat="1" ht="12.75">
      <c r="B11" s="89"/>
      <c r="C11" s="89"/>
      <c r="D11" s="89"/>
      <c r="E11" s="89"/>
      <c r="F11" s="89"/>
      <c r="G11" s="89"/>
      <c r="H11" s="89"/>
      <c r="I11" s="89"/>
    </row>
    <row r="12" spans="10:175" ht="12.75">
      <c r="J12" s="88"/>
      <c r="K12" s="88"/>
      <c r="L12" s="88"/>
      <c r="M12" s="88"/>
      <c r="N12" s="88"/>
      <c r="O12" s="88"/>
      <c r="P12" s="88"/>
      <c r="Q12" s="88"/>
      <c r="FL12" s="89"/>
      <c r="FM12" s="89"/>
      <c r="FN12" s="89"/>
      <c r="FO12" s="89"/>
      <c r="FP12" s="89"/>
      <c r="FQ12" s="89"/>
      <c r="FR12" s="89"/>
      <c r="FS12" s="89"/>
    </row>
    <row r="13" spans="10:175" ht="12.75">
      <c r="J13" s="88"/>
      <c r="K13" s="88"/>
      <c r="L13" s="88"/>
      <c r="M13" s="88"/>
      <c r="N13" s="88"/>
      <c r="O13" s="88"/>
      <c r="P13" s="88"/>
      <c r="Q13" s="88"/>
      <c r="FL13" s="89"/>
      <c r="FM13" s="89"/>
      <c r="FN13" s="89"/>
      <c r="FO13" s="89"/>
      <c r="FP13" s="89"/>
      <c r="FQ13" s="89"/>
      <c r="FR13" s="89"/>
      <c r="FS13" s="89"/>
    </row>
    <row r="14" spans="10:175" ht="12.75">
      <c r="J14" s="88"/>
      <c r="K14" s="88"/>
      <c r="L14" s="88"/>
      <c r="M14" s="88"/>
      <c r="N14" s="88"/>
      <c r="O14" s="88"/>
      <c r="P14" s="88"/>
      <c r="Q14" s="88"/>
      <c r="FL14" s="89"/>
      <c r="FM14" s="89"/>
      <c r="FN14" s="89"/>
      <c r="FO14" s="89"/>
      <c r="FP14" s="89"/>
      <c r="FQ14" s="89"/>
      <c r="FR14" s="89"/>
      <c r="FS14" s="89"/>
    </row>
    <row r="15" spans="10:175" ht="12.75">
      <c r="J15" s="88"/>
      <c r="K15" s="88"/>
      <c r="L15" s="88"/>
      <c r="M15" s="88"/>
      <c r="N15" s="88"/>
      <c r="O15" s="88"/>
      <c r="P15" s="88"/>
      <c r="Q15" s="88"/>
      <c r="FL15" s="89"/>
      <c r="FM15" s="89"/>
      <c r="FN15" s="89"/>
      <c r="FO15" s="89"/>
      <c r="FP15" s="89"/>
      <c r="FQ15" s="89"/>
      <c r="FR15" s="89"/>
      <c r="FS15" s="89"/>
    </row>
    <row r="16" spans="10:175" ht="12.75">
      <c r="J16" s="88"/>
      <c r="K16" s="88"/>
      <c r="L16" s="88"/>
      <c r="M16" s="88"/>
      <c r="N16" s="88"/>
      <c r="O16" s="88"/>
      <c r="P16" s="88"/>
      <c r="Q16" s="88"/>
      <c r="FL16" s="89"/>
      <c r="FM16" s="89"/>
      <c r="FN16" s="89"/>
      <c r="FO16" s="89"/>
      <c r="FP16" s="89"/>
      <c r="FQ16" s="89"/>
      <c r="FR16" s="89"/>
      <c r="FS16" s="89"/>
    </row>
    <row r="17" spans="10:175" ht="12.75">
      <c r="J17" s="88"/>
      <c r="K17" s="88"/>
      <c r="L17" s="88"/>
      <c r="M17" s="88"/>
      <c r="N17" s="88"/>
      <c r="O17" s="88"/>
      <c r="P17" s="88"/>
      <c r="Q17" s="88"/>
      <c r="FL17" s="89"/>
      <c r="FM17" s="89"/>
      <c r="FN17" s="89"/>
      <c r="FO17" s="89"/>
      <c r="FP17" s="89"/>
      <c r="FQ17" s="89"/>
      <c r="FR17" s="89"/>
      <c r="FS17" s="89"/>
    </row>
    <row r="18" spans="10:175" ht="12.75">
      <c r="J18" s="88"/>
      <c r="K18" s="88"/>
      <c r="L18" s="88"/>
      <c r="M18" s="88"/>
      <c r="N18" s="88"/>
      <c r="O18" s="88"/>
      <c r="P18" s="88"/>
      <c r="Q18" s="88"/>
      <c r="FL18" s="89"/>
      <c r="FM18" s="89"/>
      <c r="FN18" s="89"/>
      <c r="FO18" s="89"/>
      <c r="FP18" s="89"/>
      <c r="FQ18" s="89"/>
      <c r="FR18" s="89"/>
      <c r="FS18" s="89"/>
    </row>
    <row r="19" spans="10:175" ht="12.75">
      <c r="J19" s="88"/>
      <c r="K19" s="88"/>
      <c r="L19" s="88"/>
      <c r="M19" s="88"/>
      <c r="N19" s="88"/>
      <c r="O19" s="88"/>
      <c r="P19" s="88"/>
      <c r="Q19" s="88"/>
      <c r="FL19" s="89"/>
      <c r="FM19" s="89"/>
      <c r="FN19" s="89"/>
      <c r="FO19" s="89"/>
      <c r="FP19" s="89"/>
      <c r="FQ19" s="89"/>
      <c r="FR19" s="89"/>
      <c r="FS19" s="89"/>
    </row>
    <row r="20" spans="10:175" ht="12.75">
      <c r="J20" s="88"/>
      <c r="K20" s="88"/>
      <c r="L20" s="88"/>
      <c r="M20" s="88"/>
      <c r="N20" s="88"/>
      <c r="O20" s="88"/>
      <c r="P20" s="88"/>
      <c r="Q20" s="88"/>
      <c r="FL20" s="89"/>
      <c r="FM20" s="89"/>
      <c r="FN20" s="89"/>
      <c r="FO20" s="89"/>
      <c r="FP20" s="89"/>
      <c r="FQ20" s="89"/>
      <c r="FR20" s="89"/>
      <c r="FS20" s="89"/>
    </row>
    <row r="21" spans="10:175" ht="12.75">
      <c r="J21" s="88"/>
      <c r="K21" s="88"/>
      <c r="L21" s="88"/>
      <c r="M21" s="88"/>
      <c r="N21" s="88"/>
      <c r="O21" s="88"/>
      <c r="P21" s="88"/>
      <c r="Q21" s="88"/>
      <c r="FL21" s="89"/>
      <c r="FM21" s="89"/>
      <c r="FN21" s="89"/>
      <c r="FO21" s="89"/>
      <c r="FP21" s="89"/>
      <c r="FQ21" s="89"/>
      <c r="FR21" s="89"/>
      <c r="FS21" s="89"/>
    </row>
    <row r="22" spans="10:175" ht="12.75">
      <c r="J22" s="88"/>
      <c r="K22" s="88"/>
      <c r="L22" s="88"/>
      <c r="M22" s="88"/>
      <c r="N22" s="88"/>
      <c r="O22" s="88"/>
      <c r="P22" s="88"/>
      <c r="Q22" s="88"/>
      <c r="FL22" s="89"/>
      <c r="FM22" s="89"/>
      <c r="FN22" s="89"/>
      <c r="FO22" s="89"/>
      <c r="FP22" s="89"/>
      <c r="FQ22" s="89"/>
      <c r="FR22" s="89"/>
      <c r="FS22" s="89"/>
    </row>
    <row r="23" spans="10:175" ht="12.75">
      <c r="J23" s="88"/>
      <c r="K23" s="88"/>
      <c r="L23" s="88"/>
      <c r="M23" s="88"/>
      <c r="N23" s="88"/>
      <c r="O23" s="88"/>
      <c r="P23" s="88"/>
      <c r="Q23" s="88"/>
      <c r="FL23" s="89"/>
      <c r="FM23" s="89"/>
      <c r="FN23" s="89"/>
      <c r="FO23" s="89"/>
      <c r="FP23" s="89"/>
      <c r="FQ23" s="89"/>
      <c r="FR23" s="89"/>
      <c r="FS23" s="89"/>
    </row>
    <row r="24" spans="10:175" ht="12.75">
      <c r="J24" s="88"/>
      <c r="K24" s="88"/>
      <c r="L24" s="88"/>
      <c r="M24" s="88"/>
      <c r="N24" s="88"/>
      <c r="O24" s="88"/>
      <c r="P24" s="88"/>
      <c r="Q24" s="88"/>
      <c r="FL24" s="89"/>
      <c r="FM24" s="89"/>
      <c r="FN24" s="89"/>
      <c r="FO24" s="89"/>
      <c r="FP24" s="89"/>
      <c r="FQ24" s="89"/>
      <c r="FR24" s="89"/>
      <c r="FS24" s="89"/>
    </row>
    <row r="25" spans="10:175" ht="12.75">
      <c r="J25" s="88"/>
      <c r="K25" s="88"/>
      <c r="L25" s="88"/>
      <c r="M25" s="88"/>
      <c r="N25" s="88"/>
      <c r="O25" s="88"/>
      <c r="P25" s="88"/>
      <c r="Q25" s="88"/>
      <c r="FL25" s="89"/>
      <c r="FM25" s="89"/>
      <c r="FN25" s="89"/>
      <c r="FO25" s="89"/>
      <c r="FP25" s="89"/>
      <c r="FQ25" s="89"/>
      <c r="FR25" s="89"/>
      <c r="FS25" s="89"/>
    </row>
    <row r="26" spans="10:175" ht="12.75">
      <c r="J26" s="88"/>
      <c r="K26" s="88"/>
      <c r="L26" s="88"/>
      <c r="M26" s="88"/>
      <c r="N26" s="88"/>
      <c r="O26" s="88"/>
      <c r="P26" s="88"/>
      <c r="Q26" s="88"/>
      <c r="FL26" s="89"/>
      <c r="FM26" s="89"/>
      <c r="FN26" s="89"/>
      <c r="FO26" s="89"/>
      <c r="FP26" s="89"/>
      <c r="FQ26" s="89"/>
      <c r="FR26" s="89"/>
      <c r="FS26" s="89"/>
    </row>
    <row r="27" spans="10:175" ht="12.75">
      <c r="J27" s="88"/>
      <c r="K27" s="88"/>
      <c r="L27" s="88"/>
      <c r="M27" s="88"/>
      <c r="N27" s="88"/>
      <c r="O27" s="88"/>
      <c r="P27" s="88"/>
      <c r="Q27" s="88"/>
      <c r="FL27" s="89"/>
      <c r="FM27" s="89"/>
      <c r="FN27" s="89"/>
      <c r="FO27" s="89"/>
      <c r="FP27" s="89"/>
      <c r="FQ27" s="89"/>
      <c r="FR27" s="89"/>
      <c r="FS27" s="89"/>
    </row>
  </sheetData>
  <sheetProtection/>
  <mergeCells count="2">
    <mergeCell ref="B1:H1"/>
    <mergeCell ref="B4:I4"/>
  </mergeCells>
  <printOptions/>
  <pageMargins left="0.511811024" right="0.511811024" top="0.787401575" bottom="0.787401575" header="0.31496062" footer="0.31496062"/>
  <pageSetup orientation="portrait" paperSize="9"/>
  <ignoredErrors>
    <ignoredError sqref="C8:E8 F8:I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19.140625" style="89" customWidth="1"/>
    <col min="3" max="9" width="14.8515625" style="89" customWidth="1"/>
    <col min="10" max="10" width="18.57421875" style="89" customWidth="1"/>
    <col min="11" max="11" width="17.28125" style="89" customWidth="1"/>
    <col min="12" max="167" width="9.140625" style="88" customWidth="1"/>
    <col min="168" max="16384" width="9.140625" style="89" customWidth="1"/>
  </cols>
  <sheetData>
    <row r="1" spans="2:11" ht="19.5" customHeight="1"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51"/>
    </row>
    <row r="2" spans="2:11" ht="12.75">
      <c r="B2" s="90"/>
      <c r="C2" s="88"/>
      <c r="D2" s="88"/>
      <c r="E2" s="88"/>
      <c r="F2" s="88"/>
      <c r="G2" s="88"/>
      <c r="H2" s="88"/>
      <c r="I2" s="88"/>
      <c r="J2" s="88"/>
      <c r="K2" s="88"/>
    </row>
    <row r="3" spans="2:11" ht="18.75" customHeight="1">
      <c r="B3" s="246" t="s">
        <v>64</v>
      </c>
      <c r="C3" s="245"/>
      <c r="D3" s="245"/>
      <c r="E3" s="88"/>
      <c r="F3" s="88"/>
      <c r="G3" s="88"/>
      <c r="H3" s="88"/>
      <c r="I3" s="88"/>
      <c r="J3" s="88"/>
      <c r="K3" s="88"/>
    </row>
    <row r="4" spans="2:11" ht="17.25" customHeight="1">
      <c r="B4" s="272" t="s">
        <v>65</v>
      </c>
      <c r="C4" s="272"/>
      <c r="D4" s="272"/>
      <c r="E4" s="272"/>
      <c r="F4" s="272"/>
      <c r="G4" s="272"/>
      <c r="H4" s="272"/>
      <c r="I4" s="272"/>
      <c r="J4" s="272"/>
      <c r="K4" s="254"/>
    </row>
    <row r="5" spans="1:167" s="107" customFormat="1" ht="18" customHeight="1">
      <c r="A5" s="104"/>
      <c r="B5" s="241" t="s">
        <v>66</v>
      </c>
      <c r="C5" s="235">
        <v>2009</v>
      </c>
      <c r="D5" s="235">
        <v>2010</v>
      </c>
      <c r="E5" s="235">
        <v>2011</v>
      </c>
      <c r="F5" s="235">
        <v>2012</v>
      </c>
      <c r="G5" s="235">
        <v>2013</v>
      </c>
      <c r="H5" s="235">
        <v>2014</v>
      </c>
      <c r="I5" s="235">
        <v>2015</v>
      </c>
      <c r="J5" s="235">
        <v>2016</v>
      </c>
      <c r="K5" s="255">
        <v>2017</v>
      </c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</row>
    <row r="6" spans="1:167" s="96" customFormat="1" ht="16.5" customHeight="1">
      <c r="A6" s="91"/>
      <c r="B6" s="108" t="s">
        <v>67</v>
      </c>
      <c r="C6" s="109">
        <v>198.17896591</v>
      </c>
      <c r="D6" s="109">
        <v>177.74206350477868</v>
      </c>
      <c r="E6" s="109">
        <v>1539.5912463538907</v>
      </c>
      <c r="F6" s="109">
        <v>837.4687524300001</v>
      </c>
      <c r="G6" s="109">
        <v>289.74122626004805</v>
      </c>
      <c r="H6" s="109">
        <v>278.34765045</v>
      </c>
      <c r="I6" s="109">
        <v>600.7579652399997</v>
      </c>
      <c r="J6" s="109">
        <v>160.4999995</v>
      </c>
      <c r="K6" s="109">
        <v>143.91366358063777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2:11" ht="18" customHeight="1">
      <c r="B7" s="110" t="s">
        <v>68</v>
      </c>
      <c r="C7" s="111">
        <v>115.35616368</v>
      </c>
      <c r="D7" s="111">
        <v>158.92457125999996</v>
      </c>
      <c r="E7" s="111">
        <v>2577.5057446376322</v>
      </c>
      <c r="F7" s="111">
        <v>573.03927886</v>
      </c>
      <c r="G7" s="111">
        <v>63.72294485000015</v>
      </c>
      <c r="H7" s="111">
        <v>2481.7214843899997</v>
      </c>
      <c r="I7" s="111">
        <v>229.85235689999996</v>
      </c>
      <c r="J7" s="111">
        <v>138.01988257999997</v>
      </c>
      <c r="K7" s="111">
        <v>271.36878964000005</v>
      </c>
    </row>
    <row r="8" spans="2:11" ht="13.5" customHeight="1">
      <c r="B8" s="108" t="s">
        <v>69</v>
      </c>
      <c r="C8" s="109">
        <v>284.20161088000003</v>
      </c>
      <c r="D8" s="109">
        <v>623.84861008</v>
      </c>
      <c r="E8" s="109">
        <v>545.121667006112</v>
      </c>
      <c r="F8" s="109">
        <v>248.24136791</v>
      </c>
      <c r="G8" s="109">
        <v>224.40827528999995</v>
      </c>
      <c r="H8" s="109">
        <v>2529.4867909196796</v>
      </c>
      <c r="I8" s="109">
        <v>1435.3343066400005</v>
      </c>
      <c r="J8" s="109">
        <v>633.5868281299922</v>
      </c>
      <c r="K8" s="109">
        <v>401.22113428870773</v>
      </c>
    </row>
    <row r="9" spans="2:11" ht="12.75">
      <c r="B9" s="110" t="s">
        <v>70</v>
      </c>
      <c r="C9" s="111">
        <v>189.32231442</v>
      </c>
      <c r="D9" s="111">
        <v>236.01561439000002</v>
      </c>
      <c r="E9" s="111">
        <v>265.05858637</v>
      </c>
      <c r="F9" s="111">
        <v>315.56315441000004</v>
      </c>
      <c r="G9" s="111">
        <v>260.10322539000003</v>
      </c>
      <c r="H9" s="111">
        <v>205.16543520000002</v>
      </c>
      <c r="I9" s="111">
        <v>1008.5290845199996</v>
      </c>
      <c r="J9" s="111">
        <v>418.69551502</v>
      </c>
      <c r="K9" s="111">
        <v>294.08209245</v>
      </c>
    </row>
    <row r="10" spans="1:11" ht="13.5" customHeight="1">
      <c r="A10" s="103"/>
      <c r="B10" s="108" t="s">
        <v>71</v>
      </c>
      <c r="C10" s="109">
        <v>293.53072013</v>
      </c>
      <c r="D10" s="109">
        <v>594.2301420699999</v>
      </c>
      <c r="E10" s="109">
        <v>924.1988653571764</v>
      </c>
      <c r="F10" s="109">
        <v>447.7126181</v>
      </c>
      <c r="G10" s="109">
        <v>296.04579420000005</v>
      </c>
      <c r="H10" s="109">
        <v>431.20669076</v>
      </c>
      <c r="I10" s="109">
        <v>2245.2384985300023</v>
      </c>
      <c r="J10" s="109">
        <v>4528.185229660001</v>
      </c>
      <c r="K10" s="109">
        <v>581.90294344</v>
      </c>
    </row>
    <row r="11" spans="1:11" ht="12.75">
      <c r="A11" s="102"/>
      <c r="B11" s="110" t="s">
        <v>72</v>
      </c>
      <c r="C11" s="111">
        <v>538.6208559400001</v>
      </c>
      <c r="D11" s="111">
        <v>897.7190348899999</v>
      </c>
      <c r="E11" s="111">
        <v>726.7957298914266</v>
      </c>
      <c r="F11" s="111">
        <v>1439.9749025700005</v>
      </c>
      <c r="G11" s="111">
        <v>632.4578675499998</v>
      </c>
      <c r="H11" s="111">
        <v>1898.8743962500014</v>
      </c>
      <c r="I11" s="111">
        <v>482.8645645399998</v>
      </c>
      <c r="J11" s="111">
        <v>318.89419275</v>
      </c>
      <c r="K11" s="111">
        <v>315.5</v>
      </c>
    </row>
    <row r="12" spans="2:11" ht="13.5" customHeight="1">
      <c r="B12" s="108" t="s">
        <v>73</v>
      </c>
      <c r="C12" s="109">
        <v>152.41133222000002</v>
      </c>
      <c r="D12" s="109">
        <v>29.877796999999997</v>
      </c>
      <c r="E12" s="109">
        <v>200.94315962740305</v>
      </c>
      <c r="F12" s="109">
        <v>319.6347308</v>
      </c>
      <c r="G12" s="109">
        <v>1347.58735338337</v>
      </c>
      <c r="H12" s="109">
        <v>970.27589496</v>
      </c>
      <c r="I12" s="109">
        <v>161.15995488999994</v>
      </c>
      <c r="J12" s="109">
        <v>718.4118632299998</v>
      </c>
      <c r="K12" s="109">
        <v>433.65</v>
      </c>
    </row>
    <row r="13" spans="2:11" ht="12.75">
      <c r="B13" s="110" t="s">
        <v>74</v>
      </c>
      <c r="C13" s="111">
        <v>231.40698527</v>
      </c>
      <c r="D13" s="111">
        <v>2191.5057593200004</v>
      </c>
      <c r="E13" s="111">
        <v>835.6166283600005</v>
      </c>
      <c r="F13" s="111">
        <v>847.11430824</v>
      </c>
      <c r="G13" s="111">
        <v>1004.3579713299998</v>
      </c>
      <c r="H13" s="111">
        <v>858.5921097</v>
      </c>
      <c r="I13" s="111">
        <v>431.51268798000007</v>
      </c>
      <c r="J13" s="111">
        <v>654.1180255900144</v>
      </c>
      <c r="K13" s="111">
        <v>0</v>
      </c>
    </row>
    <row r="14" spans="2:11" ht="13.5" customHeight="1">
      <c r="B14" s="108" t="s">
        <v>75</v>
      </c>
      <c r="C14" s="109">
        <v>180.09386971651963</v>
      </c>
      <c r="D14" s="109">
        <v>387.54123751000003</v>
      </c>
      <c r="E14" s="109">
        <v>2892.1576004331996</v>
      </c>
      <c r="F14" s="109">
        <v>3099.8833528586933</v>
      </c>
      <c r="G14" s="109">
        <v>3514.9049729991757</v>
      </c>
      <c r="H14" s="109">
        <v>968.58503291</v>
      </c>
      <c r="I14" s="109">
        <v>524.01290959</v>
      </c>
      <c r="J14" s="109">
        <v>500.9832909718567</v>
      </c>
      <c r="K14" s="109">
        <v>0</v>
      </c>
    </row>
    <row r="15" spans="2:11" ht="12.75">
      <c r="B15" s="110" t="s">
        <v>76</v>
      </c>
      <c r="C15" s="111">
        <v>323.6035141133448</v>
      </c>
      <c r="D15" s="111">
        <v>1306.3927279388</v>
      </c>
      <c r="E15" s="111">
        <v>91.55053833000001</v>
      </c>
      <c r="F15" s="111">
        <v>139.31567460999986</v>
      </c>
      <c r="G15" s="111">
        <v>4833.99851932</v>
      </c>
      <c r="H15" s="111">
        <v>923.0003418800005</v>
      </c>
      <c r="I15" s="111">
        <v>561.78538959</v>
      </c>
      <c r="J15" s="111">
        <v>940.5624030003</v>
      </c>
      <c r="K15" s="111">
        <v>0</v>
      </c>
    </row>
    <row r="16" spans="2:11" ht="13.5" customHeight="1">
      <c r="B16" s="108" t="s">
        <v>77</v>
      </c>
      <c r="C16" s="109">
        <v>436.7482817</v>
      </c>
      <c r="D16" s="109">
        <v>247.98804521000002</v>
      </c>
      <c r="E16" s="109">
        <v>762.7006933399986</v>
      </c>
      <c r="F16" s="109">
        <v>1244.7758525</v>
      </c>
      <c r="G16" s="109">
        <v>1664.905937654248</v>
      </c>
      <c r="H16" s="109">
        <v>1048.0923361224013</v>
      </c>
      <c r="I16" s="109">
        <v>377.55173054</v>
      </c>
      <c r="J16" s="109">
        <v>543.12597629</v>
      </c>
      <c r="K16" s="109">
        <v>0</v>
      </c>
    </row>
    <row r="17" spans="2:11" ht="12.75">
      <c r="B17" s="110" t="s">
        <v>78</v>
      </c>
      <c r="C17" s="111">
        <v>252.05776972304673</v>
      </c>
      <c r="D17" s="111">
        <v>915.4761727760255</v>
      </c>
      <c r="E17" s="111">
        <v>2020.4815176792754</v>
      </c>
      <c r="F17" s="111">
        <v>933.6166954328658</v>
      </c>
      <c r="G17" s="111">
        <v>1759.6648904399997</v>
      </c>
      <c r="H17" s="111">
        <v>3660.979150962632</v>
      </c>
      <c r="I17" s="111">
        <v>1869.3502535370576</v>
      </c>
      <c r="J17" s="111">
        <v>8226.324841385993</v>
      </c>
      <c r="K17" s="111">
        <v>0</v>
      </c>
    </row>
    <row r="18" spans="2:11" ht="13.5" customHeight="1" thickBot="1">
      <c r="B18" s="112" t="s">
        <v>79</v>
      </c>
      <c r="C18" s="113">
        <f aca="true" t="shared" si="0" ref="C18:K18">SUM(C6:C17)</f>
        <v>3195.532383702912</v>
      </c>
      <c r="D18" s="113">
        <f t="shared" si="0"/>
        <v>7767.261775949604</v>
      </c>
      <c r="E18" s="113">
        <f t="shared" si="0"/>
        <v>13381.721977386118</v>
      </c>
      <c r="F18" s="113">
        <f t="shared" si="0"/>
        <v>10446.34068872156</v>
      </c>
      <c r="G18" s="113">
        <f t="shared" si="0"/>
        <v>15891.89897866684</v>
      </c>
      <c r="H18" s="113">
        <f t="shared" si="0"/>
        <v>16254.327314504715</v>
      </c>
      <c r="I18" s="113">
        <f t="shared" si="0"/>
        <v>9927.94970249706</v>
      </c>
      <c r="J18" s="253">
        <f t="shared" si="0"/>
        <v>17781.40804810816</v>
      </c>
      <c r="K18" s="253">
        <f t="shared" si="0"/>
        <v>2441.6386233993458</v>
      </c>
    </row>
    <row r="19" spans="2:11" ht="12.75">
      <c r="B19" s="100"/>
      <c r="C19" s="100"/>
      <c r="D19" s="100"/>
      <c r="E19" s="100"/>
      <c r="F19" s="101"/>
      <c r="G19" s="101"/>
      <c r="H19" s="101"/>
      <c r="I19" s="101"/>
      <c r="J19" s="101"/>
      <c r="K19" s="101"/>
    </row>
    <row r="20" spans="1:11" s="103" customFormat="1" ht="17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s="102" customFormat="1" ht="15.7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38" ht="12.75">
      <c r="B38" s="114"/>
    </row>
  </sheetData>
  <sheetProtection/>
  <mergeCells count="2">
    <mergeCell ref="B1:J1"/>
    <mergeCell ref="B4:J4"/>
  </mergeCells>
  <printOptions/>
  <pageMargins left="0.511811024" right="0.511811024" top="0.787401575" bottom="0.787401575" header="0.31496062" footer="0.31496062"/>
  <pageSetup orientation="portrait" paperSize="9"/>
  <ignoredErrors>
    <ignoredError sqref="C18:K1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RowColHeaders="0" zoomScale="85" zoomScaleNormal="85" zoomScalePageLayoutView="0" workbookViewId="0" topLeftCell="A2">
      <selection activeCell="B51" sqref="B51"/>
    </sheetView>
  </sheetViews>
  <sheetFormatPr defaultColWidth="9.140625" defaultRowHeight="15"/>
  <cols>
    <col min="1" max="1" width="1.421875" style="88" customWidth="1"/>
    <col min="2" max="2" width="19.140625" style="89" customWidth="1"/>
    <col min="3" max="10" width="14.8515625" style="89" customWidth="1"/>
    <col min="11" max="11" width="17.421875" style="89" customWidth="1"/>
    <col min="12" max="13" width="9.140625" style="88" customWidth="1"/>
    <col min="14" max="14" width="9.8515625" style="88" bestFit="1" customWidth="1"/>
    <col min="15" max="171" width="9.140625" style="88" customWidth="1"/>
    <col min="172" max="16384" width="9.140625" style="89" customWidth="1"/>
  </cols>
  <sheetData>
    <row r="1" spans="2:11" ht="19.5" customHeight="1"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51"/>
    </row>
    <row r="2" spans="2:11" ht="12.75">
      <c r="B2" s="90"/>
      <c r="C2" s="88"/>
      <c r="D2" s="88"/>
      <c r="E2" s="88"/>
      <c r="F2" s="88"/>
      <c r="G2" s="88"/>
      <c r="H2" s="88"/>
      <c r="I2" s="88"/>
      <c r="J2" s="88"/>
      <c r="K2" s="88"/>
    </row>
    <row r="3" spans="2:11" ht="18.75" customHeight="1">
      <c r="B3" s="246" t="s">
        <v>64</v>
      </c>
      <c r="C3" s="245"/>
      <c r="D3" s="88"/>
      <c r="E3" s="88"/>
      <c r="F3" s="88"/>
      <c r="G3" s="88"/>
      <c r="H3" s="88"/>
      <c r="I3" s="88"/>
      <c r="J3" s="88"/>
      <c r="K3" s="88"/>
    </row>
    <row r="4" spans="2:11" ht="18" customHeight="1">
      <c r="B4" s="272" t="s">
        <v>80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2:11" ht="18" customHeight="1">
      <c r="B5" s="92" t="s">
        <v>66</v>
      </c>
      <c r="C5" s="93">
        <v>2009</v>
      </c>
      <c r="D5" s="93">
        <v>2010</v>
      </c>
      <c r="E5" s="93">
        <v>2011</v>
      </c>
      <c r="F5" s="93">
        <v>2012</v>
      </c>
      <c r="G5" s="93">
        <v>2013</v>
      </c>
      <c r="H5" s="93">
        <v>2014</v>
      </c>
      <c r="I5" s="115">
        <v>2015</v>
      </c>
      <c r="J5" s="115">
        <v>2016</v>
      </c>
      <c r="K5" s="115">
        <v>2017</v>
      </c>
    </row>
    <row r="6" spans="2:11" ht="12.75">
      <c r="B6" s="108" t="s">
        <v>67</v>
      </c>
      <c r="C6" s="109">
        <v>8</v>
      </c>
      <c r="D6" s="109">
        <v>7</v>
      </c>
      <c r="E6" s="109">
        <v>14</v>
      </c>
      <c r="F6" s="109">
        <v>10</v>
      </c>
      <c r="G6" s="109">
        <v>12</v>
      </c>
      <c r="H6" s="109">
        <v>11</v>
      </c>
      <c r="I6" s="109">
        <v>9</v>
      </c>
      <c r="J6" s="109">
        <v>2</v>
      </c>
      <c r="K6" s="109">
        <v>4</v>
      </c>
    </row>
    <row r="7" spans="2:11" ht="12.75">
      <c r="B7" s="110" t="s">
        <v>68</v>
      </c>
      <c r="C7" s="111">
        <v>2</v>
      </c>
      <c r="D7" s="111">
        <v>10</v>
      </c>
      <c r="E7" s="111">
        <v>23</v>
      </c>
      <c r="F7" s="111">
        <v>16</v>
      </c>
      <c r="G7" s="111">
        <v>2</v>
      </c>
      <c r="H7" s="111">
        <v>2</v>
      </c>
      <c r="I7" s="111">
        <v>6</v>
      </c>
      <c r="J7" s="111">
        <v>7</v>
      </c>
      <c r="K7" s="111">
        <v>9</v>
      </c>
    </row>
    <row r="8" spans="2:11" ht="13.5" customHeight="1">
      <c r="B8" s="108" t="s">
        <v>69</v>
      </c>
      <c r="C8" s="109">
        <v>15</v>
      </c>
      <c r="D8" s="109">
        <v>10</v>
      </c>
      <c r="E8" s="109">
        <v>8</v>
      </c>
      <c r="F8" s="109">
        <v>10</v>
      </c>
      <c r="G8" s="109">
        <v>20</v>
      </c>
      <c r="H8" s="109">
        <v>14</v>
      </c>
      <c r="I8" s="109">
        <v>10</v>
      </c>
      <c r="J8" s="109">
        <v>13</v>
      </c>
      <c r="K8" s="109">
        <v>14</v>
      </c>
    </row>
    <row r="9" spans="2:11" ht="12.75">
      <c r="B9" s="110" t="s">
        <v>70</v>
      </c>
      <c r="C9" s="111">
        <v>10</v>
      </c>
      <c r="D9" s="111">
        <v>19</v>
      </c>
      <c r="E9" s="111">
        <v>6</v>
      </c>
      <c r="F9" s="111">
        <v>9</v>
      </c>
      <c r="G9" s="111">
        <v>6</v>
      </c>
      <c r="H9" s="111">
        <v>5</v>
      </c>
      <c r="I9" s="111">
        <v>10</v>
      </c>
      <c r="J9" s="111">
        <v>6</v>
      </c>
      <c r="K9" s="111">
        <v>5</v>
      </c>
    </row>
    <row r="10" spans="1:11" ht="13.5" customHeight="1">
      <c r="A10" s="103"/>
      <c r="B10" s="108" t="s">
        <v>71</v>
      </c>
      <c r="C10" s="109">
        <v>3</v>
      </c>
      <c r="D10" s="109">
        <v>11</v>
      </c>
      <c r="E10" s="109">
        <v>12</v>
      </c>
      <c r="F10" s="109">
        <v>8</v>
      </c>
      <c r="G10" s="109">
        <v>10</v>
      </c>
      <c r="H10" s="109">
        <v>9</v>
      </c>
      <c r="I10" s="109">
        <v>28</v>
      </c>
      <c r="J10" s="109">
        <v>14</v>
      </c>
      <c r="K10" s="109">
        <v>8</v>
      </c>
    </row>
    <row r="11" spans="1:11" ht="12.75">
      <c r="A11" s="102"/>
      <c r="B11" s="110" t="s">
        <v>72</v>
      </c>
      <c r="C11" s="111">
        <v>15</v>
      </c>
      <c r="D11" s="111">
        <v>10</v>
      </c>
      <c r="E11" s="111">
        <v>13</v>
      </c>
      <c r="F11" s="111">
        <v>15</v>
      </c>
      <c r="G11" s="111">
        <v>13</v>
      </c>
      <c r="H11" s="111">
        <v>10</v>
      </c>
      <c r="I11" s="111">
        <v>11</v>
      </c>
      <c r="J11" s="111">
        <v>8</v>
      </c>
      <c r="K11" s="111">
        <v>3</v>
      </c>
    </row>
    <row r="12" spans="2:11" ht="13.5" customHeight="1">
      <c r="B12" s="108" t="s">
        <v>73</v>
      </c>
      <c r="C12" s="109">
        <v>8</v>
      </c>
      <c r="D12" s="109">
        <v>1</v>
      </c>
      <c r="E12" s="109">
        <v>10</v>
      </c>
      <c r="F12" s="109">
        <v>4</v>
      </c>
      <c r="G12" s="109">
        <v>13</v>
      </c>
      <c r="H12" s="109">
        <v>17</v>
      </c>
      <c r="I12" s="109">
        <v>6</v>
      </c>
      <c r="J12" s="109">
        <v>10</v>
      </c>
      <c r="K12" s="109">
        <v>8</v>
      </c>
    </row>
    <row r="13" spans="2:11" ht="12.75">
      <c r="B13" s="110" t="s">
        <v>74</v>
      </c>
      <c r="C13" s="111">
        <v>6</v>
      </c>
      <c r="D13" s="111">
        <v>12</v>
      </c>
      <c r="E13" s="111">
        <v>14</v>
      </c>
      <c r="F13" s="111">
        <v>13</v>
      </c>
      <c r="G13" s="111">
        <v>16</v>
      </c>
      <c r="H13" s="111">
        <v>15</v>
      </c>
      <c r="I13" s="111">
        <v>9</v>
      </c>
      <c r="J13" s="111">
        <v>14</v>
      </c>
      <c r="K13" s="111">
        <v>0</v>
      </c>
    </row>
    <row r="14" spans="2:11" ht="13.5" customHeight="1">
      <c r="B14" s="108" t="s">
        <v>75</v>
      </c>
      <c r="C14" s="109">
        <v>8</v>
      </c>
      <c r="D14" s="109">
        <v>11</v>
      </c>
      <c r="E14" s="109">
        <v>30</v>
      </c>
      <c r="F14" s="109">
        <v>9</v>
      </c>
      <c r="G14" s="109">
        <v>13</v>
      </c>
      <c r="H14" s="109">
        <v>14</v>
      </c>
      <c r="I14" s="109">
        <v>14</v>
      </c>
      <c r="J14" s="109">
        <v>10</v>
      </c>
      <c r="K14" s="109">
        <v>0</v>
      </c>
    </row>
    <row r="15" spans="2:11" ht="12.75">
      <c r="B15" s="110" t="s">
        <v>76</v>
      </c>
      <c r="C15" s="111">
        <v>6</v>
      </c>
      <c r="D15" s="111">
        <v>17</v>
      </c>
      <c r="E15" s="111">
        <v>5</v>
      </c>
      <c r="F15" s="111">
        <v>3</v>
      </c>
      <c r="G15" s="111">
        <v>13</v>
      </c>
      <c r="H15" s="111">
        <v>13</v>
      </c>
      <c r="I15" s="111">
        <v>16</v>
      </c>
      <c r="J15" s="111">
        <v>17</v>
      </c>
      <c r="K15" s="111">
        <v>0</v>
      </c>
    </row>
    <row r="16" spans="2:11" ht="13.5" customHeight="1">
      <c r="B16" s="108" t="s">
        <v>77</v>
      </c>
      <c r="C16" s="109">
        <v>12</v>
      </c>
      <c r="D16" s="109">
        <v>6</v>
      </c>
      <c r="E16" s="109">
        <v>20</v>
      </c>
      <c r="F16" s="109">
        <v>13</v>
      </c>
      <c r="G16" s="109">
        <v>10</v>
      </c>
      <c r="H16" s="109">
        <v>17</v>
      </c>
      <c r="I16" s="109">
        <v>10</v>
      </c>
      <c r="J16" s="109">
        <v>5</v>
      </c>
      <c r="K16" s="109">
        <v>0</v>
      </c>
    </row>
    <row r="17" spans="2:11" ht="12.75">
      <c r="B17" s="110" t="s">
        <v>78</v>
      </c>
      <c r="C17" s="111">
        <v>8</v>
      </c>
      <c r="D17" s="111">
        <v>19</v>
      </c>
      <c r="E17" s="111">
        <v>26</v>
      </c>
      <c r="F17" s="111">
        <v>16</v>
      </c>
      <c r="G17" s="111">
        <v>17</v>
      </c>
      <c r="H17" s="111">
        <v>29</v>
      </c>
      <c r="I17" s="111">
        <v>21</v>
      </c>
      <c r="J17" s="111">
        <v>34</v>
      </c>
      <c r="K17" s="111">
        <v>0</v>
      </c>
    </row>
    <row r="18" spans="2:11" ht="13.5" customHeight="1" thickBot="1">
      <c r="B18" s="112" t="s">
        <v>79</v>
      </c>
      <c r="C18" s="113">
        <f aca="true" t="shared" si="0" ref="C18:H18">SUM(C6:C17)</f>
        <v>101</v>
      </c>
      <c r="D18" s="113">
        <f t="shared" si="0"/>
        <v>133</v>
      </c>
      <c r="E18" s="113">
        <f>SUM(E6:E17)</f>
        <v>181</v>
      </c>
      <c r="F18" s="113">
        <f t="shared" si="0"/>
        <v>126</v>
      </c>
      <c r="G18" s="113">
        <f>SUM(G6:G17)</f>
        <v>145</v>
      </c>
      <c r="H18" s="113">
        <f t="shared" si="0"/>
        <v>156</v>
      </c>
      <c r="I18" s="113">
        <f>SUM(I6:I17)</f>
        <v>150</v>
      </c>
      <c r="J18" s="253">
        <f>SUM(J6:J17)</f>
        <v>140</v>
      </c>
      <c r="K18" s="253">
        <f>SUM(K6:K17)</f>
        <v>51</v>
      </c>
    </row>
    <row r="20" spans="1:11" s="103" customFormat="1" ht="17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39" ht="12.75">
      <c r="B39" s="114"/>
    </row>
  </sheetData>
  <sheetProtection/>
  <mergeCells count="2">
    <mergeCell ref="B1:J1"/>
    <mergeCell ref="B4:K4"/>
  </mergeCells>
  <printOptions/>
  <pageMargins left="0.511811024" right="0.511811024" top="0.787401575" bottom="0.787401575" header="0.31496062" footer="0.31496062"/>
  <pageSetup orientation="portrait" paperSize="9"/>
  <ignoredErrors>
    <ignoredError sqref="C18:E18 F18:G18 H18:K18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8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65.140625" style="89" customWidth="1"/>
    <col min="3" max="3" width="18.8515625" style="89" customWidth="1"/>
    <col min="4" max="4" width="13.7109375" style="89" bestFit="1" customWidth="1"/>
    <col min="5" max="5" width="11.00390625" style="89" customWidth="1"/>
    <col min="6" max="6" width="8.421875" style="89" customWidth="1"/>
    <col min="7" max="7" width="13.57421875" style="96" customWidth="1"/>
    <col min="8" max="8" width="9.8515625" style="127" bestFit="1" customWidth="1"/>
    <col min="9" max="15" width="9.140625" style="96" customWidth="1"/>
    <col min="16" max="18" width="9.8515625" style="96" customWidth="1"/>
    <col min="19" max="25" width="9.8515625" style="91" customWidth="1"/>
    <col min="26" max="167" width="9.140625" style="91" customWidth="1"/>
    <col min="168" max="16384" width="9.140625" style="96" customWidth="1"/>
  </cols>
  <sheetData>
    <row r="1" spans="1:18" ht="18.75" customHeight="1">
      <c r="A1" s="116"/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67" s="120" customFormat="1" ht="12.75" customHeight="1">
      <c r="A2" s="117"/>
      <c r="B2" s="11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</row>
    <row r="3" spans="2:18" ht="18.75" customHeight="1">
      <c r="B3" s="246" t="s">
        <v>84</v>
      </c>
      <c r="C3" s="100"/>
      <c r="D3" s="100"/>
      <c r="E3" s="88"/>
      <c r="F3" s="88"/>
      <c r="G3" s="91"/>
      <c r="H3" s="12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2:18" ht="18.75" customHeight="1">
      <c r="B4" s="246"/>
      <c r="C4" s="100"/>
      <c r="D4" s="100"/>
      <c r="E4" s="88"/>
      <c r="F4" s="88"/>
      <c r="G4" s="91"/>
      <c r="H4" s="12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5.75">
      <c r="B5" s="282">
        <v>42917</v>
      </c>
      <c r="C5" s="277"/>
      <c r="D5" s="277"/>
      <c r="E5" s="277"/>
      <c r="F5" s="277"/>
      <c r="G5" s="91"/>
      <c r="H5" s="12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67" s="124" customFormat="1" ht="12.75">
      <c r="A6" s="88"/>
      <c r="B6" s="252" t="s">
        <v>85</v>
      </c>
      <c r="C6" s="235" t="s">
        <v>86</v>
      </c>
      <c r="D6" s="278" t="s">
        <v>87</v>
      </c>
      <c r="E6" s="279"/>
      <c r="F6" s="280"/>
      <c r="G6" s="91"/>
      <c r="H6" s="12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1:10" s="161" customFormat="1" ht="18" customHeight="1">
      <c r="A7" s="160"/>
      <c r="B7" s="133" t="s">
        <v>55</v>
      </c>
      <c r="C7" s="134">
        <v>634.2752719</v>
      </c>
      <c r="D7" s="275">
        <f>C7/$C$24</f>
        <v>0.2597744260028689</v>
      </c>
      <c r="E7" s="275">
        <f aca="true" t="shared" si="0" ref="E7:E12">C7/$C$24</f>
        <v>0.2597744260028689</v>
      </c>
      <c r="F7" s="275"/>
      <c r="H7" s="162"/>
      <c r="J7" s="163"/>
    </row>
    <row r="8" spans="1:10" s="161" customFormat="1" ht="18" customHeight="1">
      <c r="A8" s="160"/>
      <c r="B8" s="97" t="s">
        <v>52</v>
      </c>
      <c r="C8" s="111">
        <v>493.17600000000004</v>
      </c>
      <c r="D8" s="276">
        <f>C8/$C$24</f>
        <v>0.20198566457528466</v>
      </c>
      <c r="E8" s="276">
        <f t="shared" si="0"/>
        <v>0.20198566457528466</v>
      </c>
      <c r="F8" s="276"/>
      <c r="H8" s="162"/>
      <c r="J8" s="163"/>
    </row>
    <row r="9" spans="1:10" s="161" customFormat="1" ht="18" customHeight="1">
      <c r="A9" s="160"/>
      <c r="B9" s="133" t="s">
        <v>8</v>
      </c>
      <c r="C9" s="134">
        <v>414.68594344</v>
      </c>
      <c r="D9" s="275">
        <f>C9/$C$24</f>
        <v>0.1698391971137227</v>
      </c>
      <c r="E9" s="275">
        <f t="shared" si="0"/>
        <v>0.1698391971137227</v>
      </c>
      <c r="F9" s="275"/>
      <c r="H9" s="162"/>
      <c r="J9" s="163"/>
    </row>
    <row r="10" spans="1:10" s="161" customFormat="1" ht="18" customHeight="1">
      <c r="A10" s="160"/>
      <c r="B10" s="97" t="s">
        <v>46</v>
      </c>
      <c r="C10" s="111">
        <v>295.30048136</v>
      </c>
      <c r="D10" s="276">
        <f>C10/$C$24</f>
        <v>0.1209435657390081</v>
      </c>
      <c r="E10" s="276">
        <f t="shared" si="0"/>
        <v>0.1209435657390081</v>
      </c>
      <c r="F10" s="276"/>
      <c r="H10" s="162"/>
      <c r="J10" s="163"/>
    </row>
    <row r="11" spans="1:10" s="161" customFormat="1" ht="18" customHeight="1">
      <c r="A11" s="160"/>
      <c r="B11" s="133" t="s">
        <v>40</v>
      </c>
      <c r="C11" s="134">
        <v>172.5</v>
      </c>
      <c r="D11" s="275">
        <f>C11/$C$24</f>
        <v>0.0706492755917494</v>
      </c>
      <c r="E11" s="275">
        <f t="shared" si="0"/>
        <v>0.0706492755917494</v>
      </c>
      <c r="F11" s="275"/>
      <c r="H11" s="162"/>
      <c r="J11" s="163"/>
    </row>
    <row r="12" spans="1:10" s="161" customFormat="1" ht="18" customHeight="1">
      <c r="A12" s="160"/>
      <c r="B12" s="97" t="s">
        <v>88</v>
      </c>
      <c r="C12" s="111">
        <f>SUM(D13:D23)</f>
        <v>431.70092669934553</v>
      </c>
      <c r="D12" s="164" t="s">
        <v>86</v>
      </c>
      <c r="E12" s="129">
        <f t="shared" si="0"/>
        <v>0.1768078709773662</v>
      </c>
      <c r="F12" s="164" t="s">
        <v>87</v>
      </c>
      <c r="H12" s="162"/>
      <c r="J12" s="163"/>
    </row>
    <row r="13" spans="1:10" s="139" customFormat="1" ht="12" customHeight="1">
      <c r="A13" s="136"/>
      <c r="B13" s="178" t="s">
        <v>59</v>
      </c>
      <c r="C13" s="109"/>
      <c r="D13" s="109">
        <v>99.44278964000003</v>
      </c>
      <c r="E13" s="168"/>
      <c r="F13" s="239">
        <v>0.04072789015007955</v>
      </c>
      <c r="G13" s="137"/>
      <c r="H13" s="138"/>
      <c r="J13" s="140"/>
    </row>
    <row r="14" spans="1:10" s="139" customFormat="1" ht="12" customHeight="1">
      <c r="A14" s="136"/>
      <c r="B14" s="97" t="s">
        <v>54</v>
      </c>
      <c r="C14" s="111"/>
      <c r="D14" s="237">
        <v>89.58872360563777</v>
      </c>
      <c r="E14" s="129"/>
      <c r="F14" s="129">
        <v>0.03669204883436386</v>
      </c>
      <c r="G14" s="137"/>
      <c r="H14" s="138"/>
      <c r="J14" s="140"/>
    </row>
    <row r="15" spans="1:10" s="139" customFormat="1" ht="12" customHeight="1">
      <c r="A15" s="136"/>
      <c r="B15" s="178" t="s">
        <v>34</v>
      </c>
      <c r="C15" s="109"/>
      <c r="D15" s="109">
        <v>71</v>
      </c>
      <c r="E15" s="168"/>
      <c r="F15" s="239">
        <v>0.029078832272546123</v>
      </c>
      <c r="G15" s="137"/>
      <c r="H15" s="138"/>
      <c r="J15" s="140"/>
    </row>
    <row r="16" spans="1:10" s="139" customFormat="1" ht="12" customHeight="1">
      <c r="A16" s="136"/>
      <c r="B16" s="97" t="s">
        <v>38</v>
      </c>
      <c r="C16" s="111"/>
      <c r="D16" s="237">
        <v>55.217</v>
      </c>
      <c r="E16" s="129"/>
      <c r="F16" s="129">
        <v>0.022614730726664495</v>
      </c>
      <c r="G16" s="137"/>
      <c r="H16" s="138"/>
      <c r="J16" s="140"/>
    </row>
    <row r="17" spans="1:10" s="139" customFormat="1" ht="12" customHeight="1">
      <c r="A17" s="136"/>
      <c r="B17" s="178" t="s">
        <v>53</v>
      </c>
      <c r="C17" s="109"/>
      <c r="D17" s="109">
        <v>30.75</v>
      </c>
      <c r="E17" s="168"/>
      <c r="F17" s="239">
        <v>0.012594001301137935</v>
      </c>
      <c r="G17" s="137"/>
      <c r="H17" s="138"/>
      <c r="J17" s="140"/>
    </row>
    <row r="18" spans="1:10" s="139" customFormat="1" ht="12" customHeight="1">
      <c r="A18" s="136"/>
      <c r="B18" s="97" t="s">
        <v>63</v>
      </c>
      <c r="C18" s="111"/>
      <c r="D18" s="237">
        <v>28.7</v>
      </c>
      <c r="E18" s="129"/>
      <c r="F18" s="129">
        <v>0.011754401214395405</v>
      </c>
      <c r="G18" s="137"/>
      <c r="H18" s="138"/>
      <c r="J18" s="140"/>
    </row>
    <row r="19" spans="1:10" s="139" customFormat="1" ht="12" customHeight="1">
      <c r="A19" s="136"/>
      <c r="B19" s="178" t="s">
        <v>49</v>
      </c>
      <c r="C19" s="109"/>
      <c r="D19" s="109">
        <v>26.07474648</v>
      </c>
      <c r="E19" s="168"/>
      <c r="F19" s="239">
        <v>0.010679199710437782</v>
      </c>
      <c r="G19" s="137"/>
      <c r="H19" s="138"/>
      <c r="J19" s="140"/>
    </row>
    <row r="20" spans="1:10" s="139" customFormat="1" ht="12" customHeight="1">
      <c r="A20" s="136"/>
      <c r="B20" s="97" t="s">
        <v>11</v>
      </c>
      <c r="C20" s="111"/>
      <c r="D20" s="237">
        <v>12</v>
      </c>
      <c r="E20" s="129"/>
      <c r="F20" s="129">
        <v>0.004914732215078218</v>
      </c>
      <c r="G20" s="137"/>
      <c r="H20" s="138"/>
      <c r="J20" s="140"/>
    </row>
    <row r="21" spans="1:10" s="139" customFormat="1" ht="12" customHeight="1">
      <c r="A21" s="136"/>
      <c r="B21" s="178" t="s">
        <v>183</v>
      </c>
      <c r="C21" s="109"/>
      <c r="D21" s="109">
        <v>9</v>
      </c>
      <c r="E21" s="168"/>
      <c r="F21" s="239">
        <v>0.0036860491613086637</v>
      </c>
      <c r="G21" s="137"/>
      <c r="H21" s="138"/>
      <c r="J21" s="140"/>
    </row>
    <row r="22" spans="1:10" s="139" customFormat="1" ht="12" customHeight="1">
      <c r="A22" s="136"/>
      <c r="B22" s="97" t="s">
        <v>61</v>
      </c>
      <c r="C22" s="111"/>
      <c r="D22" s="237">
        <v>6</v>
      </c>
      <c r="E22" s="129"/>
      <c r="F22" s="129">
        <v>0.002457366107539109</v>
      </c>
      <c r="G22" s="137"/>
      <c r="H22" s="138"/>
      <c r="J22" s="140"/>
    </row>
    <row r="23" spans="1:10" s="139" customFormat="1" ht="12" customHeight="1">
      <c r="A23" s="136"/>
      <c r="B23" s="178" t="s">
        <v>60</v>
      </c>
      <c r="C23" s="109"/>
      <c r="D23" s="109">
        <v>3.92766697370775</v>
      </c>
      <c r="E23" s="168"/>
      <c r="F23" s="239">
        <v>0.001608619283815021</v>
      </c>
      <c r="G23" s="137"/>
      <c r="H23" s="138"/>
      <c r="J23" s="140"/>
    </row>
    <row r="24" spans="1:18" s="103" customFormat="1" ht="18" customHeight="1" thickBot="1">
      <c r="A24" s="88"/>
      <c r="B24" s="146" t="s">
        <v>89</v>
      </c>
      <c r="C24" s="146">
        <f>SUM(C7:C12)</f>
        <v>2441.6386233993458</v>
      </c>
      <c r="D24" s="146"/>
      <c r="E24" s="147">
        <f>SUM(E7:E12)</f>
        <v>0.9999999999999999</v>
      </c>
      <c r="F24" s="146"/>
      <c r="G24" s="148"/>
      <c r="H24" s="149"/>
      <c r="I24" s="150"/>
      <c r="J24" s="151"/>
      <c r="K24" s="150"/>
      <c r="L24" s="150"/>
      <c r="M24" s="150"/>
      <c r="N24" s="150"/>
      <c r="O24" s="150"/>
      <c r="P24" s="150"/>
      <c r="Q24" s="150"/>
      <c r="R24" s="152"/>
    </row>
    <row r="25" spans="1:8" s="91" customFormat="1" ht="21">
      <c r="A25" s="88"/>
      <c r="B25" s="123"/>
      <c r="C25" s="100"/>
      <c r="D25" s="100"/>
      <c r="E25" s="100"/>
      <c r="F25" s="100"/>
      <c r="H25" s="121"/>
    </row>
    <row r="26" spans="1:8" s="91" customFormat="1" ht="21">
      <c r="A26" s="88"/>
      <c r="B26" s="123"/>
      <c r="C26" s="100"/>
      <c r="D26" s="100"/>
      <c r="E26" s="100"/>
      <c r="F26" s="100"/>
      <c r="H26" s="121"/>
    </row>
    <row r="27" spans="1:8" s="91" customFormat="1" ht="21">
      <c r="A27" s="88"/>
      <c r="B27" s="123"/>
      <c r="C27" s="100"/>
      <c r="D27" s="100"/>
      <c r="E27" s="100"/>
      <c r="F27" s="100"/>
      <c r="H27" s="121"/>
    </row>
    <row r="28" spans="1:8" s="126" customFormat="1" ht="15.75">
      <c r="A28" s="88"/>
      <c r="B28" s="277">
        <v>2016</v>
      </c>
      <c r="C28" s="277"/>
      <c r="D28" s="277"/>
      <c r="E28" s="277"/>
      <c r="F28" s="277"/>
      <c r="G28" s="91"/>
      <c r="H28" s="125"/>
    </row>
    <row r="29" spans="2:6" ht="12.75">
      <c r="B29" s="256" t="s">
        <v>85</v>
      </c>
      <c r="C29" s="235" t="s">
        <v>86</v>
      </c>
      <c r="D29" s="278" t="s">
        <v>87</v>
      </c>
      <c r="E29" s="279"/>
      <c r="F29" s="280"/>
    </row>
    <row r="30" spans="1:10" s="161" customFormat="1" ht="18" customHeight="1">
      <c r="A30" s="160"/>
      <c r="B30" s="133" t="s">
        <v>8</v>
      </c>
      <c r="C30" s="134">
        <v>11589.345507211849</v>
      </c>
      <c r="D30" s="281">
        <f>C30/$C$50</f>
        <v>0.6517679986888385</v>
      </c>
      <c r="E30" s="281">
        <f>C30/$C$50</f>
        <v>0.6517679986888385</v>
      </c>
      <c r="F30" s="281"/>
      <c r="H30" s="162"/>
      <c r="J30" s="163"/>
    </row>
    <row r="31" spans="1:10" s="161" customFormat="1" ht="18" customHeight="1">
      <c r="A31" s="160"/>
      <c r="B31" s="97" t="s">
        <v>52</v>
      </c>
      <c r="C31" s="111">
        <v>1814.7489995</v>
      </c>
      <c r="D31" s="276">
        <f>C31/$C$50</f>
        <v>0.10205885421145258</v>
      </c>
      <c r="E31" s="276">
        <f>C31/$C$50</f>
        <v>0.10205885421145258</v>
      </c>
      <c r="F31" s="276"/>
      <c r="H31" s="162"/>
      <c r="J31" s="163"/>
    </row>
    <row r="32" spans="1:10" s="161" customFormat="1" ht="18" customHeight="1">
      <c r="A32" s="160"/>
      <c r="B32" s="133" t="s">
        <v>55</v>
      </c>
      <c r="C32" s="134">
        <v>1192.68825028</v>
      </c>
      <c r="D32" s="281">
        <f>C32/$C$50</f>
        <v>0.06707505902390717</v>
      </c>
      <c r="E32" s="281">
        <f>C32/$C$50</f>
        <v>0.06707505902390717</v>
      </c>
      <c r="F32" s="281"/>
      <c r="H32" s="162"/>
      <c r="J32" s="163"/>
    </row>
    <row r="33" spans="1:10" s="161" customFormat="1" ht="18" customHeight="1">
      <c r="A33" s="160"/>
      <c r="B33" s="97" t="s">
        <v>44</v>
      </c>
      <c r="C33" s="111">
        <v>914.73142776</v>
      </c>
      <c r="D33" s="276">
        <f>C33/$C$50</f>
        <v>0.05144317007702624</v>
      </c>
      <c r="E33" s="276">
        <f>C33/$C$50</f>
        <v>0.05144317007702624</v>
      </c>
      <c r="F33" s="276"/>
      <c r="H33" s="162"/>
      <c r="J33" s="163"/>
    </row>
    <row r="34" spans="1:10" s="161" customFormat="1" ht="18" customHeight="1">
      <c r="A34" s="160"/>
      <c r="B34" s="97" t="s">
        <v>88</v>
      </c>
      <c r="C34" s="111">
        <f>SUM(D35:D49)</f>
        <v>2269.882770186307</v>
      </c>
      <c r="D34" s="164" t="s">
        <v>86</v>
      </c>
      <c r="E34" s="129">
        <f>SUM(F35:F49)</f>
        <v>0.1276549179987755</v>
      </c>
      <c r="F34" s="164" t="s">
        <v>87</v>
      </c>
      <c r="H34" s="162"/>
      <c r="J34" s="163"/>
    </row>
    <row r="35" spans="1:10" s="139" customFormat="1" ht="12" customHeight="1">
      <c r="A35" s="136"/>
      <c r="B35" s="178" t="s">
        <v>6</v>
      </c>
      <c r="C35" s="109"/>
      <c r="D35" s="109">
        <v>498.9654074299923</v>
      </c>
      <c r="E35" s="168"/>
      <c r="F35" s="239">
        <f aca="true" t="shared" si="1" ref="F35:F49">D35/$C$50</f>
        <v>0.028061091526974898</v>
      </c>
      <c r="G35" s="137"/>
      <c r="H35" s="138"/>
      <c r="J35" s="140"/>
    </row>
    <row r="36" spans="1:10" s="139" customFormat="1" ht="12" customHeight="1">
      <c r="A36" s="136"/>
      <c r="B36" s="97" t="s">
        <v>48</v>
      </c>
      <c r="C36" s="111"/>
      <c r="D36" s="237">
        <v>380</v>
      </c>
      <c r="E36" s="129"/>
      <c r="F36" s="164">
        <f t="shared" si="1"/>
        <v>0.02137064939065254</v>
      </c>
      <c r="G36" s="137"/>
      <c r="H36" s="138"/>
      <c r="J36" s="140"/>
    </row>
    <row r="37" spans="1:10" s="139" customFormat="1" ht="12" customHeight="1">
      <c r="A37" s="136"/>
      <c r="B37" s="178" t="s">
        <v>46</v>
      </c>
      <c r="C37" s="109"/>
      <c r="D37" s="109">
        <v>241.84</v>
      </c>
      <c r="E37" s="168"/>
      <c r="F37" s="239">
        <f t="shared" si="1"/>
        <v>0.013600731180619502</v>
      </c>
      <c r="G37" s="137"/>
      <c r="H37" s="138"/>
      <c r="J37" s="140"/>
    </row>
    <row r="38" spans="1:10" s="139" customFormat="1" ht="12" customHeight="1">
      <c r="A38" s="136"/>
      <c r="B38" s="97" t="s">
        <v>59</v>
      </c>
      <c r="C38" s="111"/>
      <c r="D38" s="237">
        <v>226.03</v>
      </c>
      <c r="E38" s="129"/>
      <c r="F38" s="164">
        <f t="shared" si="1"/>
        <v>0.0127115996888663</v>
      </c>
      <c r="G38" s="137"/>
      <c r="H38" s="138"/>
      <c r="J38" s="140"/>
    </row>
    <row r="39" spans="1:10" s="139" customFormat="1" ht="12" customHeight="1">
      <c r="A39" s="136"/>
      <c r="B39" s="178" t="s">
        <v>51</v>
      </c>
      <c r="C39" s="109"/>
      <c r="D39" s="109">
        <v>145.72466250000002</v>
      </c>
      <c r="E39" s="168"/>
      <c r="F39" s="239">
        <f t="shared" si="1"/>
        <v>0.008195343868049139</v>
      </c>
      <c r="G39" s="137"/>
      <c r="H39" s="138"/>
      <c r="J39" s="140"/>
    </row>
    <row r="40" spans="1:10" s="139" customFormat="1" ht="12" customHeight="1">
      <c r="A40" s="136"/>
      <c r="B40" s="97" t="s">
        <v>187</v>
      </c>
      <c r="C40" s="111"/>
      <c r="D40" s="237">
        <v>140</v>
      </c>
      <c r="E40" s="129"/>
      <c r="F40" s="164">
        <f t="shared" si="1"/>
        <v>0.00787339714392462</v>
      </c>
      <c r="G40" s="137"/>
      <c r="H40" s="138"/>
      <c r="J40" s="140"/>
    </row>
    <row r="41" spans="1:10" s="139" customFormat="1" ht="12" customHeight="1">
      <c r="A41" s="136"/>
      <c r="B41" s="178" t="s">
        <v>63</v>
      </c>
      <c r="C41" s="109"/>
      <c r="D41" s="109">
        <v>124</v>
      </c>
      <c r="E41" s="168"/>
      <c r="F41" s="239">
        <f t="shared" si="1"/>
        <v>0.006973580327476092</v>
      </c>
      <c r="G41" s="137"/>
      <c r="H41" s="138"/>
      <c r="J41" s="140"/>
    </row>
    <row r="42" spans="1:10" s="139" customFormat="1" ht="12" customHeight="1">
      <c r="A42" s="136"/>
      <c r="B42" s="178" t="s">
        <v>49</v>
      </c>
      <c r="C42" s="109"/>
      <c r="D42" s="109">
        <v>110.17</v>
      </c>
      <c r="E42" s="168"/>
      <c r="F42" s="239">
        <f t="shared" si="1"/>
        <v>0.006195801166758396</v>
      </c>
      <c r="G42" s="137"/>
      <c r="H42" s="138"/>
      <c r="J42" s="140"/>
    </row>
    <row r="43" spans="1:10" s="139" customFormat="1" ht="12" customHeight="1">
      <c r="A43" s="136"/>
      <c r="B43" s="97" t="s">
        <v>43</v>
      </c>
      <c r="C43" s="111"/>
      <c r="D43" s="237">
        <v>90.9</v>
      </c>
      <c r="E43" s="129"/>
      <c r="F43" s="164">
        <f t="shared" si="1"/>
        <v>0.0051120842884482</v>
      </c>
      <c r="G43" s="137"/>
      <c r="H43" s="138"/>
      <c r="J43" s="140"/>
    </row>
    <row r="44" spans="1:10" s="139" customFormat="1" ht="12" customHeight="1">
      <c r="A44" s="136"/>
      <c r="B44" s="178" t="s">
        <v>179</v>
      </c>
      <c r="C44" s="109"/>
      <c r="D44" s="109">
        <v>85.9315680063</v>
      </c>
      <c r="E44" s="168"/>
      <c r="F44" s="239">
        <f t="shared" si="1"/>
        <v>0.00483266687224119</v>
      </c>
      <c r="G44" s="137"/>
      <c r="H44" s="138"/>
      <c r="J44" s="140"/>
    </row>
    <row r="45" spans="1:10" s="139" customFormat="1" ht="12" customHeight="1">
      <c r="A45" s="136"/>
      <c r="B45" s="97" t="s">
        <v>11</v>
      </c>
      <c r="C45" s="111"/>
      <c r="D45" s="237">
        <v>84</v>
      </c>
      <c r="E45" s="129"/>
      <c r="F45" s="164">
        <f t="shared" si="1"/>
        <v>0.004724038286354772</v>
      </c>
      <c r="G45" s="137"/>
      <c r="H45" s="138"/>
      <c r="J45" s="140"/>
    </row>
    <row r="46" spans="1:10" s="139" customFormat="1" ht="12" customHeight="1">
      <c r="A46" s="136"/>
      <c r="B46" s="178" t="s">
        <v>53</v>
      </c>
      <c r="C46" s="109"/>
      <c r="D46" s="109">
        <v>54.91</v>
      </c>
      <c r="E46" s="168"/>
      <c r="F46" s="239">
        <f t="shared" si="1"/>
        <v>0.003088058836949292</v>
      </c>
      <c r="G46" s="137"/>
      <c r="H46" s="138"/>
      <c r="J46" s="140"/>
    </row>
    <row r="47" spans="1:10" s="139" customFormat="1" ht="12" customHeight="1">
      <c r="A47" s="136"/>
      <c r="B47" s="97" t="s">
        <v>54</v>
      </c>
      <c r="C47" s="111"/>
      <c r="D47" s="237">
        <v>32.62081551001434</v>
      </c>
      <c r="E47" s="129"/>
      <c r="F47" s="164">
        <f t="shared" si="1"/>
        <v>0.0018345473976359918</v>
      </c>
      <c r="G47" s="137"/>
      <c r="H47" s="138"/>
      <c r="J47" s="140"/>
    </row>
    <row r="48" spans="1:10" s="139" customFormat="1" ht="12" customHeight="1">
      <c r="A48" s="136"/>
      <c r="B48" s="178" t="s">
        <v>60</v>
      </c>
      <c r="C48" s="109"/>
      <c r="D48" s="109">
        <v>28.490316740000004</v>
      </c>
      <c r="E48" s="168"/>
      <c r="F48" s="239">
        <f t="shared" si="1"/>
        <v>0.001602254131787313</v>
      </c>
      <c r="G48" s="137"/>
      <c r="H48" s="138"/>
      <c r="J48" s="140"/>
    </row>
    <row r="49" spans="1:10" s="139" customFormat="1" ht="12" customHeight="1">
      <c r="A49" s="136"/>
      <c r="B49" s="97" t="s">
        <v>61</v>
      </c>
      <c r="C49" s="111"/>
      <c r="D49" s="237">
        <v>26.3</v>
      </c>
      <c r="E49" s="129"/>
      <c r="F49" s="164">
        <f t="shared" si="1"/>
        <v>0.0014790738920372679</v>
      </c>
      <c r="G49" s="137"/>
      <c r="H49" s="138"/>
      <c r="J49" s="140"/>
    </row>
    <row r="50" spans="1:18" s="103" customFormat="1" ht="18" customHeight="1" thickBot="1">
      <c r="A50" s="88"/>
      <c r="B50" s="146" t="s">
        <v>89</v>
      </c>
      <c r="C50" s="146">
        <f>SUM(C30:C34)</f>
        <v>17781.396954938155</v>
      </c>
      <c r="D50" s="146"/>
      <c r="E50" s="147">
        <f>SUM(E30:E34)</f>
        <v>1</v>
      </c>
      <c r="F50" s="146"/>
      <c r="G50" s="148"/>
      <c r="H50" s="149"/>
      <c r="I50" s="150"/>
      <c r="J50" s="151"/>
      <c r="K50" s="150"/>
      <c r="L50" s="150"/>
      <c r="M50" s="150"/>
      <c r="N50" s="150"/>
      <c r="O50" s="150"/>
      <c r="P50" s="150"/>
      <c r="Q50" s="150"/>
      <c r="R50" s="152"/>
    </row>
    <row r="51" spans="1:18" s="103" customFormat="1" ht="25.5" customHeight="1">
      <c r="A51" s="88"/>
      <c r="B51" s="153"/>
      <c r="C51" s="153"/>
      <c r="D51" s="153"/>
      <c r="E51" s="154"/>
      <c r="F51" s="153"/>
      <c r="G51" s="155"/>
      <c r="H51" s="156"/>
      <c r="I51" s="157"/>
      <c r="J51" s="158"/>
      <c r="K51" s="157"/>
      <c r="L51" s="157"/>
      <c r="M51" s="157"/>
      <c r="N51" s="157"/>
      <c r="O51" s="157"/>
      <c r="P51" s="157"/>
      <c r="Q51" s="157"/>
      <c r="R51" s="157"/>
    </row>
    <row r="52" spans="1:8" s="137" customFormat="1" ht="12.75" customHeight="1">
      <c r="A52" s="136"/>
      <c r="B52" s="277">
        <v>2015</v>
      </c>
      <c r="C52" s="277"/>
      <c r="D52" s="277"/>
      <c r="E52" s="277"/>
      <c r="F52" s="277"/>
      <c r="H52" s="159"/>
    </row>
    <row r="53" spans="1:8" s="139" customFormat="1" ht="12.75" customHeight="1">
      <c r="A53" s="136"/>
      <c r="B53" s="256" t="s">
        <v>85</v>
      </c>
      <c r="C53" s="235" t="s">
        <v>86</v>
      </c>
      <c r="D53" s="278" t="s">
        <v>87</v>
      </c>
      <c r="E53" s="279"/>
      <c r="F53" s="280"/>
      <c r="G53" s="137"/>
      <c r="H53" s="138"/>
    </row>
    <row r="54" spans="1:10" s="161" customFormat="1" ht="18" customHeight="1">
      <c r="A54" s="160"/>
      <c r="B54" s="133" t="s">
        <v>8</v>
      </c>
      <c r="C54" s="134">
        <v>2121.2503680200016</v>
      </c>
      <c r="D54" s="135"/>
      <c r="E54" s="135">
        <f>C54/$C$77</f>
        <v>0.21366449585118957</v>
      </c>
      <c r="F54" s="135"/>
      <c r="H54" s="162"/>
      <c r="J54" s="163"/>
    </row>
    <row r="55" spans="1:10" s="161" customFormat="1" ht="18" customHeight="1">
      <c r="A55" s="160"/>
      <c r="B55" s="97" t="s">
        <v>52</v>
      </c>
      <c r="C55" s="111">
        <v>1973.3324440301367</v>
      </c>
      <c r="D55" s="164"/>
      <c r="E55" s="129">
        <f>C55/$C$77</f>
        <v>0.19876535469693282</v>
      </c>
      <c r="F55" s="164"/>
      <c r="H55" s="162"/>
      <c r="J55" s="163"/>
    </row>
    <row r="56" spans="1:10" s="161" customFormat="1" ht="18" customHeight="1">
      <c r="A56" s="160"/>
      <c r="B56" s="133" t="s">
        <v>60</v>
      </c>
      <c r="C56" s="134">
        <v>1918.0478071999999</v>
      </c>
      <c r="D56" s="135"/>
      <c r="E56" s="135">
        <f>C56/$C$77</f>
        <v>0.19319676918967227</v>
      </c>
      <c r="F56" s="135"/>
      <c r="H56" s="162"/>
      <c r="J56" s="163"/>
    </row>
    <row r="57" spans="1:10" s="161" customFormat="1" ht="18" customHeight="1">
      <c r="A57" s="160"/>
      <c r="B57" s="97" t="s">
        <v>55</v>
      </c>
      <c r="C57" s="111">
        <v>1425.32574569</v>
      </c>
      <c r="D57" s="164"/>
      <c r="E57" s="129">
        <f>C57/$C$77</f>
        <v>0.14356697892330225</v>
      </c>
      <c r="F57" s="164"/>
      <c r="H57" s="162"/>
      <c r="J57" s="163"/>
    </row>
    <row r="58" spans="1:10" s="161" customFormat="1" ht="18" customHeight="1">
      <c r="A58" s="160"/>
      <c r="B58" s="133" t="s">
        <v>46</v>
      </c>
      <c r="C58" s="134">
        <v>511.36067368999994</v>
      </c>
      <c r="D58" s="135"/>
      <c r="E58" s="135">
        <f>C58/$C$77</f>
        <v>0.051507178119706176</v>
      </c>
      <c r="F58" s="135"/>
      <c r="H58" s="162"/>
      <c r="J58" s="163"/>
    </row>
    <row r="59" spans="1:10" s="161" customFormat="1" ht="18" customHeight="1">
      <c r="A59" s="160"/>
      <c r="B59" s="97" t="s">
        <v>88</v>
      </c>
      <c r="C59" s="111">
        <f>SUM(D60:D76)</f>
        <v>1978.6326638669204</v>
      </c>
      <c r="D59" s="164" t="s">
        <v>86</v>
      </c>
      <c r="E59" s="129">
        <f>SUM(F60:F74)</f>
        <v>0.19704116353631168</v>
      </c>
      <c r="F59" s="164" t="s">
        <v>87</v>
      </c>
      <c r="H59" s="162"/>
      <c r="J59" s="163"/>
    </row>
    <row r="60" spans="1:10" s="139" customFormat="1" ht="12" customHeight="1">
      <c r="A60" s="136"/>
      <c r="B60" s="165" t="s">
        <v>38</v>
      </c>
      <c r="C60" s="109"/>
      <c r="D60" s="167">
        <v>431.30064433</v>
      </c>
      <c r="E60" s="168"/>
      <c r="F60" s="169">
        <f aca="true" t="shared" si="2" ref="F60:F76">D60/$C$77</f>
        <v>0.04344307306689115</v>
      </c>
      <c r="G60" s="137"/>
      <c r="H60" s="138"/>
      <c r="J60" s="140"/>
    </row>
    <row r="61" spans="1:10" s="139" customFormat="1" ht="12" customHeight="1">
      <c r="A61" s="136"/>
      <c r="B61" s="141" t="s">
        <v>59</v>
      </c>
      <c r="C61" s="237"/>
      <c r="D61" s="143">
        <v>327.3</v>
      </c>
      <c r="E61" s="144"/>
      <c r="F61" s="145">
        <f t="shared" si="2"/>
        <v>0.03296753204920832</v>
      </c>
      <c r="G61" s="137"/>
      <c r="H61" s="138"/>
      <c r="J61" s="140"/>
    </row>
    <row r="62" spans="1:10" s="139" customFormat="1" ht="12" customHeight="1">
      <c r="A62" s="136"/>
      <c r="B62" s="165" t="s">
        <v>62</v>
      </c>
      <c r="C62" s="109"/>
      <c r="D62" s="167">
        <v>183.43159202</v>
      </c>
      <c r="E62" s="168"/>
      <c r="F62" s="169">
        <f t="shared" si="2"/>
        <v>0.01847628135886543</v>
      </c>
      <c r="G62" s="137"/>
      <c r="H62" s="138"/>
      <c r="J62" s="140"/>
    </row>
    <row r="63" spans="1:10" s="139" customFormat="1" ht="12" customHeight="1">
      <c r="A63" s="136"/>
      <c r="B63" s="141" t="s">
        <v>40</v>
      </c>
      <c r="C63" s="237"/>
      <c r="D63" s="143">
        <v>175</v>
      </c>
      <c r="E63" s="144"/>
      <c r="F63" s="145">
        <f t="shared" si="2"/>
        <v>0.017627003081611536</v>
      </c>
      <c r="G63" s="137"/>
      <c r="H63" s="138"/>
      <c r="J63" s="140"/>
    </row>
    <row r="64" spans="1:10" s="139" customFormat="1" ht="12" customHeight="1">
      <c r="A64" s="136"/>
      <c r="B64" s="165" t="s">
        <v>44</v>
      </c>
      <c r="C64" s="109"/>
      <c r="D64" s="167">
        <v>153.72255955</v>
      </c>
      <c r="E64" s="168"/>
      <c r="F64" s="169">
        <f t="shared" si="2"/>
        <v>0.015483817319434646</v>
      </c>
      <c r="G64" s="137"/>
      <c r="H64" s="138"/>
      <c r="J64" s="140"/>
    </row>
    <row r="65" spans="1:10" s="139" customFormat="1" ht="12" customHeight="1">
      <c r="A65" s="136"/>
      <c r="B65" s="141" t="s">
        <v>34</v>
      </c>
      <c r="C65" s="237"/>
      <c r="D65" s="143">
        <v>118</v>
      </c>
      <c r="E65" s="144"/>
      <c r="F65" s="145">
        <f t="shared" si="2"/>
        <v>0.011885636363600922</v>
      </c>
      <c r="G65" s="137"/>
      <c r="H65" s="138"/>
      <c r="J65" s="140"/>
    </row>
    <row r="66" spans="1:10" s="139" customFormat="1" ht="12" customHeight="1">
      <c r="A66" s="136"/>
      <c r="B66" s="165" t="s">
        <v>43</v>
      </c>
      <c r="C66" s="109"/>
      <c r="D66" s="167">
        <v>100</v>
      </c>
      <c r="E66" s="168"/>
      <c r="F66" s="169">
        <f t="shared" si="2"/>
        <v>0.010072573189492307</v>
      </c>
      <c r="G66" s="137"/>
      <c r="H66" s="138"/>
      <c r="J66" s="140"/>
    </row>
    <row r="67" spans="1:10" s="139" customFormat="1" ht="12" customHeight="1">
      <c r="A67" s="136"/>
      <c r="B67" s="141" t="s">
        <v>63</v>
      </c>
      <c r="C67" s="237"/>
      <c r="D67" s="143">
        <v>86.39744388999999</v>
      </c>
      <c r="E67" s="144"/>
      <c r="F67" s="145">
        <f t="shared" si="2"/>
        <v>0.008702445769670799</v>
      </c>
      <c r="G67" s="137"/>
      <c r="H67" s="138"/>
      <c r="J67" s="140"/>
    </row>
    <row r="68" spans="1:10" s="139" customFormat="1" ht="12" customHeight="1">
      <c r="A68" s="136"/>
      <c r="B68" s="165" t="s">
        <v>53</v>
      </c>
      <c r="C68" s="109"/>
      <c r="D68" s="167">
        <v>82.121994</v>
      </c>
      <c r="E68" s="168"/>
      <c r="F68" s="169">
        <f t="shared" si="2"/>
        <v>0.008271797950320481</v>
      </c>
      <c r="G68" s="137"/>
      <c r="H68" s="138"/>
      <c r="J68" s="140"/>
    </row>
    <row r="69" spans="1:10" s="139" customFormat="1" ht="12" customHeight="1">
      <c r="A69" s="136"/>
      <c r="B69" s="141" t="s">
        <v>6</v>
      </c>
      <c r="C69" s="237"/>
      <c r="D69" s="143">
        <v>77.86151114</v>
      </c>
      <c r="E69" s="144"/>
      <c r="F69" s="145">
        <f t="shared" si="2"/>
        <v>0.007842657696021207</v>
      </c>
      <c r="G69" s="137"/>
      <c r="H69" s="138"/>
      <c r="J69" s="140"/>
    </row>
    <row r="70" spans="1:10" s="139" customFormat="1" ht="12" customHeight="1">
      <c r="A70" s="136"/>
      <c r="B70" s="165" t="s">
        <v>49</v>
      </c>
      <c r="C70" s="109"/>
      <c r="D70" s="167">
        <v>67.00422171000001</v>
      </c>
      <c r="E70" s="168"/>
      <c r="F70" s="169">
        <f t="shared" si="2"/>
        <v>0.006749049271789445</v>
      </c>
      <c r="G70" s="137"/>
      <c r="H70" s="138"/>
      <c r="J70" s="140"/>
    </row>
    <row r="71" spans="1:10" s="139" customFormat="1" ht="12" customHeight="1">
      <c r="A71" s="136"/>
      <c r="B71" s="141" t="s">
        <v>61</v>
      </c>
      <c r="C71" s="237"/>
      <c r="D71" s="143">
        <v>59.9999999999998</v>
      </c>
      <c r="E71" s="144"/>
      <c r="F71" s="145">
        <f t="shared" si="2"/>
        <v>0.006043543913695364</v>
      </c>
      <c r="G71" s="137"/>
      <c r="H71" s="138"/>
      <c r="J71" s="140"/>
    </row>
    <row r="72" spans="1:10" s="139" customFormat="1" ht="12" customHeight="1">
      <c r="A72" s="136"/>
      <c r="B72" s="165" t="s">
        <v>27</v>
      </c>
      <c r="C72" s="109"/>
      <c r="D72" s="167">
        <v>36.888301049999995</v>
      </c>
      <c r="E72" s="168"/>
      <c r="F72" s="169">
        <f t="shared" si="2"/>
        <v>0.0037156011216215087</v>
      </c>
      <c r="G72" s="137"/>
      <c r="H72" s="138"/>
      <c r="J72" s="140"/>
    </row>
    <row r="73" spans="1:10" s="139" customFormat="1" ht="12" customHeight="1">
      <c r="A73" s="136"/>
      <c r="B73" s="141" t="s">
        <v>168</v>
      </c>
      <c r="C73" s="237"/>
      <c r="D73" s="143">
        <v>29.67649322</v>
      </c>
      <c r="E73" s="144"/>
      <c r="F73" s="145">
        <f t="shared" si="2"/>
        <v>0.0029891864996592224</v>
      </c>
      <c r="G73" s="137"/>
      <c r="H73" s="138"/>
      <c r="J73" s="140"/>
    </row>
    <row r="74" spans="1:10" s="139" customFormat="1" ht="12" customHeight="1">
      <c r="A74" s="136"/>
      <c r="B74" s="165" t="s">
        <v>51</v>
      </c>
      <c r="C74" s="109"/>
      <c r="D74" s="167">
        <v>27.51</v>
      </c>
      <c r="E74" s="168"/>
      <c r="F74" s="169">
        <f t="shared" si="2"/>
        <v>0.002770964884429334</v>
      </c>
      <c r="G74" s="137"/>
      <c r="H74" s="138"/>
      <c r="J74" s="140"/>
    </row>
    <row r="75" spans="1:10" s="139" customFormat="1" ht="12" customHeight="1">
      <c r="A75" s="136"/>
      <c r="B75" s="141" t="s">
        <v>54</v>
      </c>
      <c r="C75" s="237"/>
      <c r="D75" s="143">
        <v>11.91790295692056</v>
      </c>
      <c r="E75" s="144"/>
      <c r="F75" s="145">
        <f t="shared" si="2"/>
        <v>0.0012004394979884913</v>
      </c>
      <c r="G75" s="137"/>
      <c r="H75" s="138"/>
      <c r="J75" s="140"/>
    </row>
    <row r="76" spans="1:10" s="139" customFormat="1" ht="12" customHeight="1">
      <c r="A76" s="136"/>
      <c r="B76" s="165" t="s">
        <v>11</v>
      </c>
      <c r="C76" s="109"/>
      <c r="D76" s="167">
        <v>10.5</v>
      </c>
      <c r="E76" s="168"/>
      <c r="F76" s="169">
        <f t="shared" si="2"/>
        <v>0.0010576201848966921</v>
      </c>
      <c r="G76" s="137"/>
      <c r="H76" s="138"/>
      <c r="J76" s="140"/>
    </row>
    <row r="77" spans="1:18" s="139" customFormat="1" ht="16.5" customHeight="1" thickBot="1">
      <c r="A77" s="136"/>
      <c r="B77" s="146" t="s">
        <v>89</v>
      </c>
      <c r="C77" s="146">
        <f>SUM(C54:C59)</f>
        <v>9927.949702497059</v>
      </c>
      <c r="D77" s="146"/>
      <c r="E77" s="147">
        <f>SUM(E54:E59)</f>
        <v>0.9977419403171148</v>
      </c>
      <c r="F77" s="146"/>
      <c r="G77" s="170"/>
      <c r="H77" s="171"/>
      <c r="I77" s="172"/>
      <c r="J77" s="173"/>
      <c r="K77" s="172"/>
      <c r="L77" s="172"/>
      <c r="M77" s="172"/>
      <c r="N77" s="172"/>
      <c r="O77" s="172"/>
      <c r="P77" s="172"/>
      <c r="Q77" s="172"/>
      <c r="R77" s="174"/>
    </row>
    <row r="78" spans="1:10" s="139" customFormat="1" ht="25.5" customHeight="1">
      <c r="A78" s="136"/>
      <c r="B78" s="175"/>
      <c r="C78" s="176"/>
      <c r="D78" s="176"/>
      <c r="E78" s="177"/>
      <c r="F78" s="177"/>
      <c r="G78" s="137"/>
      <c r="H78" s="138"/>
      <c r="J78" s="140"/>
    </row>
    <row r="79" spans="1:8" s="137" customFormat="1" ht="12.75" customHeight="1">
      <c r="A79" s="136"/>
      <c r="B79" s="277">
        <v>2014</v>
      </c>
      <c r="C79" s="277"/>
      <c r="D79" s="277"/>
      <c r="E79" s="277"/>
      <c r="F79" s="277"/>
      <c r="H79" s="159"/>
    </row>
    <row r="80" spans="1:8" s="139" customFormat="1" ht="12.75" customHeight="1">
      <c r="A80" s="136"/>
      <c r="B80" s="256" t="s">
        <v>85</v>
      </c>
      <c r="C80" s="235" t="s">
        <v>86</v>
      </c>
      <c r="D80" s="278" t="s">
        <v>87</v>
      </c>
      <c r="E80" s="279"/>
      <c r="F80" s="280"/>
      <c r="G80" s="137"/>
      <c r="H80" s="138"/>
    </row>
    <row r="81" spans="1:10" s="161" customFormat="1" ht="18" customHeight="1">
      <c r="A81" s="160"/>
      <c r="B81" s="133" t="s">
        <v>8</v>
      </c>
      <c r="C81" s="134">
        <v>5229.1600898199995</v>
      </c>
      <c r="D81" s="281">
        <f aca="true" t="shared" si="3" ref="D81:D86">C81/$C$103</f>
        <v>0.32170879721080214</v>
      </c>
      <c r="E81" s="281"/>
      <c r="F81" s="281"/>
      <c r="H81" s="162"/>
      <c r="J81" s="163"/>
    </row>
    <row r="82" spans="1:10" s="161" customFormat="1" ht="18" customHeight="1">
      <c r="A82" s="160"/>
      <c r="B82" s="97" t="s">
        <v>52</v>
      </c>
      <c r="C82" s="111">
        <v>3074.674760647982</v>
      </c>
      <c r="D82" s="276">
        <f t="shared" si="3"/>
        <v>0.1891603817959458</v>
      </c>
      <c r="E82" s="276"/>
      <c r="F82" s="276"/>
      <c r="H82" s="162"/>
      <c r="J82" s="163"/>
    </row>
    <row r="83" spans="1:10" s="161" customFormat="1" ht="18" customHeight="1">
      <c r="A83" s="160"/>
      <c r="B83" s="133" t="s">
        <v>60</v>
      </c>
      <c r="C83" s="134">
        <v>2652.7359953800014</v>
      </c>
      <c r="D83" s="275">
        <f t="shared" si="3"/>
        <v>0.16320183198309324</v>
      </c>
      <c r="E83" s="275"/>
      <c r="F83" s="275"/>
      <c r="H83" s="162"/>
      <c r="J83" s="163"/>
    </row>
    <row r="84" spans="1:10" s="161" customFormat="1" ht="18" customHeight="1">
      <c r="A84" s="160"/>
      <c r="B84" s="97" t="s">
        <v>55</v>
      </c>
      <c r="C84" s="111">
        <v>1417.0220224099996</v>
      </c>
      <c r="D84" s="276">
        <f t="shared" si="3"/>
        <v>0.08717814001109142</v>
      </c>
      <c r="E84" s="276"/>
      <c r="F84" s="276"/>
      <c r="H84" s="162"/>
      <c r="J84" s="163"/>
    </row>
    <row r="85" spans="1:10" s="161" customFormat="1" ht="18" customHeight="1">
      <c r="A85" s="160"/>
      <c r="B85" s="133" t="s">
        <v>6</v>
      </c>
      <c r="C85" s="134">
        <v>878.7869125784003</v>
      </c>
      <c r="D85" s="275">
        <f t="shared" si="3"/>
        <v>0.05406479736594241</v>
      </c>
      <c r="E85" s="275"/>
      <c r="F85" s="275"/>
      <c r="H85" s="162"/>
      <c r="J85" s="163"/>
    </row>
    <row r="86" spans="1:10" s="161" customFormat="1" ht="18" customHeight="1">
      <c r="A86" s="160"/>
      <c r="B86" s="97" t="s">
        <v>44</v>
      </c>
      <c r="C86" s="111">
        <v>853.0270937000001</v>
      </c>
      <c r="D86" s="276">
        <f t="shared" si="3"/>
        <v>0.05247999976835662</v>
      </c>
      <c r="E86" s="276"/>
      <c r="F86" s="276"/>
      <c r="H86" s="162"/>
      <c r="J86" s="163"/>
    </row>
    <row r="87" spans="2:10" s="161" customFormat="1" ht="18" customHeight="1">
      <c r="B87" s="178" t="s">
        <v>88</v>
      </c>
      <c r="C87" s="109">
        <f>SUM(D88:D102)</f>
        <v>2148.9204399683326</v>
      </c>
      <c r="D87" s="179" t="s">
        <v>86</v>
      </c>
      <c r="E87" s="180">
        <f>SUM(F88:F102)</f>
        <v>0.13220605186476841</v>
      </c>
      <c r="F87" s="181" t="s">
        <v>87</v>
      </c>
      <c r="H87" s="162"/>
      <c r="J87" s="163"/>
    </row>
    <row r="88" spans="1:10" s="139" customFormat="1" ht="12" customHeight="1">
      <c r="A88" s="136"/>
      <c r="B88" s="141" t="s">
        <v>40</v>
      </c>
      <c r="C88" s="142"/>
      <c r="D88" s="143">
        <v>499.1355650000003</v>
      </c>
      <c r="E88" s="144"/>
      <c r="F88" s="145">
        <f aca="true" t="shared" si="4" ref="F88:F102">D88/$C$103</f>
        <v>0.030707857381128998</v>
      </c>
      <c r="G88" s="137"/>
      <c r="H88" s="138"/>
      <c r="J88" s="140"/>
    </row>
    <row r="89" spans="1:10" s="139" customFormat="1" ht="12" customHeight="1">
      <c r="A89" s="136"/>
      <c r="B89" s="165" t="s">
        <v>59</v>
      </c>
      <c r="C89" s="166"/>
      <c r="D89" s="167">
        <v>430.2097406799999</v>
      </c>
      <c r="E89" s="168"/>
      <c r="F89" s="169">
        <f t="shared" si="4"/>
        <v>0.02646739741090964</v>
      </c>
      <c r="G89" s="137"/>
      <c r="H89" s="138"/>
      <c r="J89" s="140"/>
    </row>
    <row r="90" spans="1:10" s="139" customFormat="1" ht="12" customHeight="1">
      <c r="A90" s="136"/>
      <c r="B90" s="141" t="s">
        <v>51</v>
      </c>
      <c r="C90" s="142"/>
      <c r="D90" s="143">
        <v>347.2052738999979</v>
      </c>
      <c r="E90" s="144"/>
      <c r="F90" s="145">
        <f t="shared" si="4"/>
        <v>0.0213607900949654</v>
      </c>
      <c r="G90" s="137"/>
      <c r="H90" s="138"/>
      <c r="J90" s="140"/>
    </row>
    <row r="91" spans="1:10" s="139" customFormat="1" ht="12" customHeight="1">
      <c r="A91" s="136"/>
      <c r="B91" s="165" t="s">
        <v>58</v>
      </c>
      <c r="C91" s="166"/>
      <c r="D91" s="167">
        <v>194.56</v>
      </c>
      <c r="E91" s="168"/>
      <c r="F91" s="169">
        <f t="shared" si="4"/>
        <v>0.011969735580898658</v>
      </c>
      <c r="G91" s="137"/>
      <c r="H91" s="138"/>
      <c r="J91" s="140"/>
    </row>
    <row r="92" spans="1:10" s="139" customFormat="1" ht="12" customHeight="1">
      <c r="A92" s="136"/>
      <c r="B92" s="141" t="s">
        <v>43</v>
      </c>
      <c r="C92" s="142"/>
      <c r="D92" s="143">
        <v>150</v>
      </c>
      <c r="E92" s="144"/>
      <c r="F92" s="145">
        <f t="shared" si="4"/>
        <v>0.009228311765701061</v>
      </c>
      <c r="G92" s="137"/>
      <c r="H92" s="138"/>
      <c r="J92" s="140"/>
    </row>
    <row r="93" spans="1:10" s="139" customFormat="1" ht="12" customHeight="1">
      <c r="A93" s="136"/>
      <c r="B93" s="165" t="s">
        <v>54</v>
      </c>
      <c r="C93" s="166"/>
      <c r="D93" s="167">
        <v>117.12810116000124</v>
      </c>
      <c r="E93" s="168"/>
      <c r="F93" s="169">
        <f t="shared" si="4"/>
        <v>0.007205964226860423</v>
      </c>
      <c r="G93" s="137"/>
      <c r="H93" s="138"/>
      <c r="J93" s="140"/>
    </row>
    <row r="94" spans="1:10" s="139" customFormat="1" ht="12" customHeight="1">
      <c r="A94" s="136"/>
      <c r="B94" s="141" t="s">
        <v>46</v>
      </c>
      <c r="C94" s="142"/>
      <c r="D94" s="143">
        <v>112.16465566</v>
      </c>
      <c r="E94" s="144"/>
      <c r="F94" s="145">
        <f t="shared" si="4"/>
        <v>0.006900602743486574</v>
      </c>
      <c r="G94" s="137"/>
      <c r="H94" s="138"/>
      <c r="J94" s="140"/>
    </row>
    <row r="95" spans="1:10" s="139" customFormat="1" ht="12" customHeight="1">
      <c r="A95" s="136"/>
      <c r="B95" s="165" t="s">
        <v>34</v>
      </c>
      <c r="C95" s="166"/>
      <c r="D95" s="167">
        <v>85</v>
      </c>
      <c r="E95" s="168"/>
      <c r="F95" s="169">
        <f t="shared" si="4"/>
        <v>0.0052293766672306015</v>
      </c>
      <c r="G95" s="137"/>
      <c r="H95" s="138"/>
      <c r="J95" s="140"/>
    </row>
    <row r="96" spans="1:10" s="139" customFormat="1" ht="12" customHeight="1">
      <c r="A96" s="136"/>
      <c r="B96" s="141" t="s">
        <v>53</v>
      </c>
      <c r="C96" s="142"/>
      <c r="D96" s="143">
        <v>54.960025279999996</v>
      </c>
      <c r="E96" s="144"/>
      <c r="F96" s="145">
        <f t="shared" si="4"/>
        <v>0.0033812549862310116</v>
      </c>
      <c r="G96" s="137"/>
      <c r="H96" s="138"/>
      <c r="J96" s="140"/>
    </row>
    <row r="97" spans="1:10" s="139" customFormat="1" ht="12" customHeight="1">
      <c r="A97" s="136"/>
      <c r="B97" s="165" t="s">
        <v>48</v>
      </c>
      <c r="C97" s="166"/>
      <c r="D97" s="167">
        <v>50</v>
      </c>
      <c r="E97" s="168"/>
      <c r="F97" s="169">
        <f t="shared" si="4"/>
        <v>0.003076103921900354</v>
      </c>
      <c r="G97" s="137"/>
      <c r="H97" s="138"/>
      <c r="J97" s="140"/>
    </row>
    <row r="98" spans="1:10" s="139" customFormat="1" ht="12" customHeight="1">
      <c r="A98" s="136"/>
      <c r="B98" s="141" t="s">
        <v>27</v>
      </c>
      <c r="C98" s="142"/>
      <c r="D98" s="143">
        <v>41.783665</v>
      </c>
      <c r="E98" s="144"/>
      <c r="F98" s="145">
        <f t="shared" si="4"/>
        <v>0.002570617915557411</v>
      </c>
      <c r="G98" s="137"/>
      <c r="H98" s="138"/>
      <c r="J98" s="140"/>
    </row>
    <row r="99" spans="1:10" s="139" customFormat="1" ht="12" customHeight="1">
      <c r="A99" s="136"/>
      <c r="B99" s="165" t="s">
        <v>61</v>
      </c>
      <c r="C99" s="166"/>
      <c r="D99" s="167">
        <v>22.78083791833324</v>
      </c>
      <c r="E99" s="168"/>
      <c r="F99" s="169">
        <f t="shared" si="4"/>
        <v>0.0014015244972952236</v>
      </c>
      <c r="G99" s="137"/>
      <c r="H99" s="138"/>
      <c r="J99" s="140"/>
    </row>
    <row r="100" spans="1:10" s="139" customFormat="1" ht="12" customHeight="1">
      <c r="A100" s="136"/>
      <c r="B100" s="141" t="s">
        <v>49</v>
      </c>
      <c r="C100" s="142"/>
      <c r="D100" s="143">
        <v>20.09257537</v>
      </c>
      <c r="E100" s="144"/>
      <c r="F100" s="145">
        <f t="shared" si="4"/>
        <v>0.001236136997934709</v>
      </c>
      <c r="G100" s="137"/>
      <c r="H100" s="138"/>
      <c r="J100" s="140"/>
    </row>
    <row r="101" spans="1:10" s="139" customFormat="1" ht="12" customHeight="1">
      <c r="A101" s="136"/>
      <c r="B101" s="165" t="s">
        <v>11</v>
      </c>
      <c r="C101" s="166"/>
      <c r="D101" s="167">
        <v>15.5</v>
      </c>
      <c r="E101" s="168"/>
      <c r="F101" s="169">
        <f t="shared" si="4"/>
        <v>0.0009535922157891096</v>
      </c>
      <c r="G101" s="137"/>
      <c r="H101" s="138"/>
      <c r="J101" s="140"/>
    </row>
    <row r="102" spans="1:10" s="139" customFormat="1" ht="12" customHeight="1">
      <c r="A102" s="136"/>
      <c r="B102" s="141" t="s">
        <v>171</v>
      </c>
      <c r="C102" s="142"/>
      <c r="D102" s="143">
        <v>8.4</v>
      </c>
      <c r="E102" s="144"/>
      <c r="F102" s="145">
        <f t="shared" si="4"/>
        <v>0.0005167854588792594</v>
      </c>
      <c r="G102" s="137"/>
      <c r="H102" s="138"/>
      <c r="J102" s="140"/>
    </row>
    <row r="103" spans="1:18" s="139" customFormat="1" ht="16.5" customHeight="1" thickBot="1">
      <c r="A103" s="136"/>
      <c r="B103" s="146" t="s">
        <v>89</v>
      </c>
      <c r="C103" s="146">
        <f>SUM(C81:C101)</f>
        <v>16254.327314504715</v>
      </c>
      <c r="D103" s="146"/>
      <c r="E103" s="147">
        <f>SUM(D81:F87)</f>
        <v>0.9999999999999999</v>
      </c>
      <c r="F103" s="146"/>
      <c r="G103" s="170"/>
      <c r="H103" s="171"/>
      <c r="I103" s="172"/>
      <c r="J103" s="173"/>
      <c r="K103" s="172"/>
      <c r="L103" s="172"/>
      <c r="M103" s="172"/>
      <c r="N103" s="172"/>
      <c r="O103" s="172"/>
      <c r="P103" s="172"/>
      <c r="Q103" s="172"/>
      <c r="R103" s="174"/>
    </row>
    <row r="104" spans="1:10" s="103" customFormat="1" ht="16.5" customHeight="1">
      <c r="A104" s="88"/>
      <c r="B104" s="182"/>
      <c r="C104" s="176"/>
      <c r="D104" s="176"/>
      <c r="E104" s="177"/>
      <c r="F104" s="177"/>
      <c r="G104" s="91"/>
      <c r="H104" s="183"/>
      <c r="J104" s="184"/>
    </row>
    <row r="105" spans="1:8" s="186" customFormat="1" ht="18" customHeight="1">
      <c r="A105" s="136"/>
      <c r="B105" s="277">
        <v>2013</v>
      </c>
      <c r="C105" s="277"/>
      <c r="D105" s="277"/>
      <c r="E105" s="277"/>
      <c r="F105" s="277"/>
      <c r="G105" s="137"/>
      <c r="H105" s="185"/>
    </row>
    <row r="106" spans="1:8" s="186" customFormat="1" ht="15.75" customHeight="1">
      <c r="A106" s="136"/>
      <c r="B106" s="256" t="s">
        <v>85</v>
      </c>
      <c r="C106" s="235" t="s">
        <v>86</v>
      </c>
      <c r="D106" s="278" t="s">
        <v>87</v>
      </c>
      <c r="E106" s="279"/>
      <c r="F106" s="280"/>
      <c r="G106" s="137"/>
      <c r="H106" s="185"/>
    </row>
    <row r="107" spans="1:10" s="161" customFormat="1" ht="18" customHeight="1">
      <c r="A107" s="160"/>
      <c r="B107" s="133" t="s">
        <v>55</v>
      </c>
      <c r="C107" s="134">
        <v>5369.37607868</v>
      </c>
      <c r="D107" s="281">
        <f>C107/$C$125</f>
        <v>0.3378687522421209</v>
      </c>
      <c r="E107" s="281"/>
      <c r="F107" s="281"/>
      <c r="H107" s="162"/>
      <c r="J107" s="163"/>
    </row>
    <row r="108" spans="1:10" s="161" customFormat="1" ht="18" customHeight="1">
      <c r="A108" s="160"/>
      <c r="B108" s="97" t="s">
        <v>44</v>
      </c>
      <c r="C108" s="111">
        <v>2958.28384369</v>
      </c>
      <c r="D108" s="276">
        <f>C108/$C$125</f>
        <v>0.18615043096241532</v>
      </c>
      <c r="E108" s="276"/>
      <c r="F108" s="276"/>
      <c r="H108" s="162"/>
      <c r="J108" s="163"/>
    </row>
    <row r="109" spans="1:10" s="161" customFormat="1" ht="18" customHeight="1">
      <c r="A109" s="160"/>
      <c r="B109" s="133" t="s">
        <v>6</v>
      </c>
      <c r="C109" s="134">
        <v>2880.5698031900474</v>
      </c>
      <c r="D109" s="275">
        <f>C109/$C$125</f>
        <v>0.1812602639279863</v>
      </c>
      <c r="E109" s="275"/>
      <c r="F109" s="275"/>
      <c r="H109" s="162"/>
      <c r="J109" s="163"/>
    </row>
    <row r="110" spans="1:10" s="161" customFormat="1" ht="18" customHeight="1">
      <c r="A110" s="160"/>
      <c r="B110" s="97" t="s">
        <v>52</v>
      </c>
      <c r="C110" s="111">
        <v>1736.16573622</v>
      </c>
      <c r="D110" s="276">
        <f>C110/$C$125</f>
        <v>0.10924847550004033</v>
      </c>
      <c r="E110" s="276"/>
      <c r="F110" s="276"/>
      <c r="H110" s="162"/>
      <c r="J110" s="163"/>
    </row>
    <row r="111" spans="1:10" s="161" customFormat="1" ht="18" customHeight="1">
      <c r="A111" s="160"/>
      <c r="B111" s="133" t="s">
        <v>8</v>
      </c>
      <c r="C111" s="134">
        <v>1635.3813802600002</v>
      </c>
      <c r="D111" s="275">
        <f>C111/$C$125</f>
        <v>0.10290660558913214</v>
      </c>
      <c r="E111" s="275"/>
      <c r="F111" s="275"/>
      <c r="H111" s="162"/>
      <c r="J111" s="163"/>
    </row>
    <row r="112" spans="1:10" s="161" customFormat="1" ht="18" customHeight="1">
      <c r="A112" s="160"/>
      <c r="B112" s="97" t="s">
        <v>88</v>
      </c>
      <c r="C112" s="111">
        <f>SUM(D113:D124)</f>
        <v>1312.1221366267919</v>
      </c>
      <c r="D112" s="187" t="s">
        <v>86</v>
      </c>
      <c r="E112" s="188">
        <f>SUM(F113:F124)</f>
        <v>0.08099234322811985</v>
      </c>
      <c r="F112" s="189" t="s">
        <v>87</v>
      </c>
      <c r="H112" s="162"/>
      <c r="J112" s="163"/>
    </row>
    <row r="113" spans="1:10" s="139" customFormat="1" ht="12" customHeight="1">
      <c r="A113" s="136"/>
      <c r="B113" s="165" t="s">
        <v>43</v>
      </c>
      <c r="C113" s="166"/>
      <c r="D113" s="167">
        <v>386.7158949</v>
      </c>
      <c r="E113" s="168"/>
      <c r="F113" s="169">
        <f aca="true" t="shared" si="5" ref="F113:F124">D113/$C$125</f>
        <v>0.02433415260310454</v>
      </c>
      <c r="G113" s="137"/>
      <c r="H113" s="138"/>
      <c r="J113" s="140"/>
    </row>
    <row r="114" spans="1:10" s="139" customFormat="1" ht="12" customHeight="1">
      <c r="A114" s="136"/>
      <c r="B114" s="141" t="s">
        <v>40</v>
      </c>
      <c r="C114" s="142"/>
      <c r="D114" s="143">
        <v>169.80707364000003</v>
      </c>
      <c r="E114" s="144"/>
      <c r="F114" s="145">
        <f t="shared" si="5"/>
        <v>0.010685134222659464</v>
      </c>
      <c r="G114" s="137"/>
      <c r="H114" s="138"/>
      <c r="J114" s="140"/>
    </row>
    <row r="115" spans="1:10" s="139" customFormat="1" ht="12" customHeight="1">
      <c r="A115" s="136"/>
      <c r="B115" s="165" t="s">
        <v>46</v>
      </c>
      <c r="C115" s="166"/>
      <c r="D115" s="167">
        <v>165.10016413999986</v>
      </c>
      <c r="E115" s="168"/>
      <c r="F115" s="169">
        <f t="shared" si="5"/>
        <v>0.010388951273955935</v>
      </c>
      <c r="G115" s="137"/>
      <c r="H115" s="138"/>
      <c r="J115" s="140"/>
    </row>
    <row r="116" spans="1:10" s="139" customFormat="1" ht="12" customHeight="1">
      <c r="A116" s="136"/>
      <c r="B116" s="141" t="s">
        <v>48</v>
      </c>
      <c r="C116" s="142"/>
      <c r="D116" s="143">
        <v>130</v>
      </c>
      <c r="E116" s="144"/>
      <c r="F116" s="145">
        <f t="shared" si="5"/>
        <v>0.008180268460963097</v>
      </c>
      <c r="G116" s="137"/>
      <c r="H116" s="138"/>
      <c r="J116" s="140"/>
    </row>
    <row r="117" spans="1:10" s="139" customFormat="1" ht="12" customHeight="1">
      <c r="A117" s="136"/>
      <c r="B117" s="165" t="s">
        <v>53</v>
      </c>
      <c r="C117" s="166"/>
      <c r="D117" s="167">
        <v>110.09003831</v>
      </c>
      <c r="E117" s="168"/>
      <c r="F117" s="169">
        <f t="shared" si="5"/>
        <v>0.006927431294257785</v>
      </c>
      <c r="G117" s="137"/>
      <c r="H117" s="138"/>
      <c r="J117" s="140"/>
    </row>
    <row r="118" spans="1:10" s="139" customFormat="1" ht="12" customHeight="1">
      <c r="A118" s="136"/>
      <c r="B118" s="141" t="s">
        <v>54</v>
      </c>
      <c r="C118" s="142"/>
      <c r="D118" s="143">
        <v>74.4388141676181</v>
      </c>
      <c r="E118" s="144"/>
      <c r="F118" s="145">
        <f t="shared" si="5"/>
        <v>0.004684072952360456</v>
      </c>
      <c r="G118" s="137"/>
      <c r="H118" s="138"/>
      <c r="J118" s="140"/>
    </row>
    <row r="119" spans="1:10" s="139" customFormat="1" ht="12" customHeight="1">
      <c r="A119" s="136"/>
      <c r="B119" s="165" t="s">
        <v>56</v>
      </c>
      <c r="C119" s="166"/>
      <c r="D119" s="167">
        <v>64.69375855917416</v>
      </c>
      <c r="E119" s="168"/>
      <c r="F119" s="169">
        <f t="shared" si="5"/>
        <v>0.004070863944329029</v>
      </c>
      <c r="G119" s="137"/>
      <c r="H119" s="138"/>
      <c r="J119" s="140"/>
    </row>
    <row r="120" spans="1:10" s="139" customFormat="1" ht="12" customHeight="1">
      <c r="A120" s="136"/>
      <c r="B120" s="141" t="s">
        <v>34</v>
      </c>
      <c r="C120" s="142"/>
      <c r="D120" s="143">
        <v>60</v>
      </c>
      <c r="E120" s="144"/>
      <c r="F120" s="145">
        <f t="shared" si="5"/>
        <v>0.0037755085204445064</v>
      </c>
      <c r="G120" s="137"/>
      <c r="H120" s="138"/>
      <c r="J120" s="140"/>
    </row>
    <row r="121" spans="1:10" s="139" customFormat="1" ht="12" customHeight="1">
      <c r="A121" s="136"/>
      <c r="B121" s="165" t="s">
        <v>49</v>
      </c>
      <c r="C121" s="166"/>
      <c r="D121" s="167">
        <v>60</v>
      </c>
      <c r="E121" s="168"/>
      <c r="F121" s="169">
        <f t="shared" si="5"/>
        <v>0.0037755085204445064</v>
      </c>
      <c r="G121" s="137"/>
      <c r="H121" s="138"/>
      <c r="J121" s="140"/>
    </row>
    <row r="122" spans="1:10" s="139" customFormat="1" ht="12" customHeight="1">
      <c r="A122" s="136"/>
      <c r="B122" s="141" t="s">
        <v>27</v>
      </c>
      <c r="C122" s="142"/>
      <c r="D122" s="143">
        <v>58.914366</v>
      </c>
      <c r="E122" s="144"/>
      <c r="F122" s="145">
        <f t="shared" si="5"/>
        <v>0.003707194846826436</v>
      </c>
      <c r="G122" s="137"/>
      <c r="H122" s="138"/>
      <c r="J122" s="140"/>
    </row>
    <row r="123" spans="1:10" s="139" customFormat="1" ht="12" customHeight="1">
      <c r="A123" s="136"/>
      <c r="B123" s="165" t="s">
        <v>57</v>
      </c>
      <c r="C123" s="166"/>
      <c r="D123" s="167">
        <v>25</v>
      </c>
      <c r="E123" s="168"/>
      <c r="F123" s="169"/>
      <c r="G123" s="137"/>
      <c r="H123" s="138"/>
      <c r="J123" s="140"/>
    </row>
    <row r="124" spans="1:10" s="139" customFormat="1" ht="12" customHeight="1">
      <c r="A124" s="136"/>
      <c r="B124" s="141" t="s">
        <v>38</v>
      </c>
      <c r="C124" s="142"/>
      <c r="D124" s="143">
        <v>7.362026910000001</v>
      </c>
      <c r="E124" s="144"/>
      <c r="F124" s="145">
        <f t="shared" si="5"/>
        <v>0.0004632565887741124</v>
      </c>
      <c r="G124" s="137"/>
      <c r="H124" s="138"/>
      <c r="J124" s="140"/>
    </row>
    <row r="125" spans="1:18" s="139" customFormat="1" ht="16.5" customHeight="1" thickBot="1">
      <c r="A125" s="136"/>
      <c r="B125" s="146" t="s">
        <v>89</v>
      </c>
      <c r="C125" s="146">
        <f>SUM(C107:C124)</f>
        <v>15891.898978666839</v>
      </c>
      <c r="D125" s="146"/>
      <c r="E125" s="147">
        <f>SUM(D107:F112)</f>
        <v>0.9984268714498149</v>
      </c>
      <c r="F125" s="146"/>
      <c r="G125" s="170"/>
      <c r="H125" s="171"/>
      <c r="I125" s="172"/>
      <c r="J125" s="173"/>
      <c r="K125" s="172"/>
      <c r="L125" s="172"/>
      <c r="M125" s="172"/>
      <c r="N125" s="172"/>
      <c r="O125" s="172"/>
      <c r="P125" s="172"/>
      <c r="Q125" s="172"/>
      <c r="R125" s="174"/>
    </row>
    <row r="126" spans="1:10" s="139" customFormat="1" ht="31.5" customHeight="1">
      <c r="A126" s="136"/>
      <c r="B126" s="175"/>
      <c r="C126" s="176"/>
      <c r="D126" s="176"/>
      <c r="E126" s="177"/>
      <c r="F126" s="177"/>
      <c r="G126" s="137"/>
      <c r="H126" s="138"/>
      <c r="J126" s="140"/>
    </row>
    <row r="127" spans="1:8" s="126" customFormat="1" ht="18" customHeight="1">
      <c r="A127" s="88"/>
      <c r="B127" s="272" t="s">
        <v>90</v>
      </c>
      <c r="C127" s="272"/>
      <c r="D127" s="272"/>
      <c r="E127" s="272"/>
      <c r="F127" s="272"/>
      <c r="G127" s="91"/>
      <c r="H127" s="125"/>
    </row>
    <row r="128" spans="1:8" s="126" customFormat="1" ht="18" customHeight="1">
      <c r="A128" s="88"/>
      <c r="B128" s="256" t="s">
        <v>85</v>
      </c>
      <c r="C128" s="235" t="s">
        <v>86</v>
      </c>
      <c r="D128" s="278" t="s">
        <v>87</v>
      </c>
      <c r="E128" s="279"/>
      <c r="F128" s="280"/>
      <c r="G128" s="91"/>
      <c r="H128" s="125"/>
    </row>
    <row r="129" spans="1:10" s="161" customFormat="1" ht="18" customHeight="1">
      <c r="A129" s="160"/>
      <c r="B129" s="133" t="s">
        <v>52</v>
      </c>
      <c r="C129" s="134">
        <v>3967.6121768999997</v>
      </c>
      <c r="D129" s="281">
        <f aca="true" t="shared" si="6" ref="D129:D134">C129/$C$147</f>
        <v>0.37980880531530525</v>
      </c>
      <c r="E129" s="281"/>
      <c r="F129" s="281"/>
      <c r="H129" s="162"/>
      <c r="J129" s="163"/>
    </row>
    <row r="130" spans="1:10" s="161" customFormat="1" ht="18" customHeight="1">
      <c r="A130" s="160"/>
      <c r="B130" s="97" t="s">
        <v>91</v>
      </c>
      <c r="C130" s="111">
        <v>1643.3143482100006</v>
      </c>
      <c r="D130" s="276">
        <f t="shared" si="6"/>
        <v>0.15731004733401163</v>
      </c>
      <c r="E130" s="276"/>
      <c r="F130" s="276"/>
      <c r="H130" s="162"/>
      <c r="J130" s="163"/>
    </row>
    <row r="131" spans="1:10" s="161" customFormat="1" ht="18" customHeight="1">
      <c r="A131" s="160"/>
      <c r="B131" s="133" t="s">
        <v>38</v>
      </c>
      <c r="C131" s="134">
        <v>1492.5417511386945</v>
      </c>
      <c r="D131" s="275">
        <f t="shared" si="6"/>
        <v>0.14287699354378933</v>
      </c>
      <c r="E131" s="275"/>
      <c r="F131" s="275"/>
      <c r="H131" s="162"/>
      <c r="J131" s="163"/>
    </row>
    <row r="132" spans="1:10" s="161" customFormat="1" ht="18" customHeight="1">
      <c r="A132" s="160"/>
      <c r="B132" s="97" t="s">
        <v>6</v>
      </c>
      <c r="C132" s="111">
        <v>1188.0565612428645</v>
      </c>
      <c r="D132" s="276">
        <f t="shared" si="6"/>
        <v>0.11372944810478515</v>
      </c>
      <c r="E132" s="276"/>
      <c r="F132" s="276"/>
      <c r="H132" s="162"/>
      <c r="J132" s="163"/>
    </row>
    <row r="133" spans="1:10" s="161" customFormat="1" ht="18" customHeight="1">
      <c r="A133" s="160"/>
      <c r="B133" s="133" t="s">
        <v>40</v>
      </c>
      <c r="C133" s="134">
        <v>585.6350000000006</v>
      </c>
      <c r="D133" s="275">
        <f t="shared" si="6"/>
        <v>0.056061257951531676</v>
      </c>
      <c r="E133" s="275"/>
      <c r="F133" s="275"/>
      <c r="H133" s="162"/>
      <c r="J133" s="163"/>
    </row>
    <row r="134" spans="1:10" s="161" customFormat="1" ht="18" customHeight="1">
      <c r="A134" s="160"/>
      <c r="B134" s="97" t="s">
        <v>8</v>
      </c>
      <c r="C134" s="111">
        <v>565.02182456</v>
      </c>
      <c r="D134" s="276">
        <f t="shared" si="6"/>
        <v>0.05408801430055104</v>
      </c>
      <c r="E134" s="276"/>
      <c r="F134" s="276"/>
      <c r="H134" s="162"/>
      <c r="J134" s="163"/>
    </row>
    <row r="135" spans="1:10" s="161" customFormat="1" ht="18" customHeight="1">
      <c r="A135" s="160"/>
      <c r="B135" s="178" t="s">
        <v>88</v>
      </c>
      <c r="C135" s="109">
        <f>SUM(D136:D146)</f>
        <v>1004.15902667</v>
      </c>
      <c r="D135" s="179" t="s">
        <v>86</v>
      </c>
      <c r="E135" s="180">
        <f>SUM(F136:F146)</f>
        <v>0.09612543345002568</v>
      </c>
      <c r="F135" s="181" t="s">
        <v>87</v>
      </c>
      <c r="H135" s="162"/>
      <c r="J135" s="163"/>
    </row>
    <row r="136" spans="1:10" s="139" customFormat="1" ht="12" customHeight="1">
      <c r="A136" s="136"/>
      <c r="B136" s="141" t="s">
        <v>48</v>
      </c>
      <c r="C136" s="142"/>
      <c r="D136" s="143">
        <v>300.000006</v>
      </c>
      <c r="E136" s="144"/>
      <c r="F136" s="145">
        <f>D136/$C$147</f>
        <v>0.028718190889934915</v>
      </c>
      <c r="G136" s="137"/>
      <c r="H136" s="138"/>
      <c r="J136" s="140"/>
    </row>
    <row r="137" spans="1:10" s="139" customFormat="1" ht="12" customHeight="1">
      <c r="A137" s="136"/>
      <c r="B137" s="165" t="s">
        <v>46</v>
      </c>
      <c r="C137" s="166"/>
      <c r="D137" s="167">
        <v>221.67852336</v>
      </c>
      <c r="E137" s="168"/>
      <c r="F137" s="169">
        <f aca="true" t="shared" si="7" ref="F137:F146">D137/$C$147</f>
        <v>0.021220686742424187</v>
      </c>
      <c r="G137" s="137"/>
      <c r="H137" s="138"/>
      <c r="J137" s="140"/>
    </row>
    <row r="138" spans="1:10" s="139" customFormat="1" ht="12" customHeight="1">
      <c r="A138" s="136"/>
      <c r="B138" s="141" t="s">
        <v>49</v>
      </c>
      <c r="C138" s="142"/>
      <c r="D138" s="143">
        <v>103.67764681999999</v>
      </c>
      <c r="E138" s="144"/>
      <c r="F138" s="145">
        <f t="shared" si="7"/>
        <v>0.009924781309491084</v>
      </c>
      <c r="G138" s="137"/>
      <c r="H138" s="138"/>
      <c r="J138" s="140"/>
    </row>
    <row r="139" spans="1:10" s="139" customFormat="1" ht="12" customHeight="1">
      <c r="A139" s="136"/>
      <c r="B139" s="165" t="s">
        <v>43</v>
      </c>
      <c r="C139" s="166"/>
      <c r="D139" s="167">
        <v>98.12543724</v>
      </c>
      <c r="E139" s="168"/>
      <c r="F139" s="169">
        <f t="shared" si="7"/>
        <v>0.009393283271523162</v>
      </c>
      <c r="G139" s="137"/>
      <c r="H139" s="138"/>
      <c r="J139" s="140"/>
    </row>
    <row r="140" spans="1:10" s="139" customFormat="1" ht="12" customHeight="1">
      <c r="A140" s="136"/>
      <c r="B140" s="141" t="s">
        <v>50</v>
      </c>
      <c r="C140" s="142"/>
      <c r="D140" s="143">
        <v>81</v>
      </c>
      <c r="E140" s="144"/>
      <c r="F140" s="145">
        <f t="shared" si="7"/>
        <v>0.0077539113852042</v>
      </c>
      <c r="G140" s="137"/>
      <c r="H140" s="138"/>
      <c r="J140" s="140"/>
    </row>
    <row r="141" spans="1:10" s="139" customFormat="1" ht="12" customHeight="1">
      <c r="A141" s="136"/>
      <c r="B141" s="165" t="s">
        <v>51</v>
      </c>
      <c r="C141" s="166"/>
      <c r="D141" s="167">
        <v>49.4917243</v>
      </c>
      <c r="E141" s="168"/>
      <c r="F141" s="169">
        <f t="shared" si="7"/>
        <v>0.004737709191643917</v>
      </c>
      <c r="G141" s="137"/>
      <c r="H141" s="138"/>
      <c r="J141" s="140"/>
    </row>
    <row r="142" spans="1:10" s="139" customFormat="1" ht="12" customHeight="1">
      <c r="A142" s="136"/>
      <c r="B142" s="141" t="s">
        <v>47</v>
      </c>
      <c r="C142" s="142"/>
      <c r="D142" s="143">
        <v>40.3431285</v>
      </c>
      <c r="E142" s="144"/>
      <c r="F142" s="145">
        <f t="shared" si="7"/>
        <v>0.0038619388072951358</v>
      </c>
      <c r="G142" s="137"/>
      <c r="H142" s="138"/>
      <c r="J142" s="140"/>
    </row>
    <row r="143" spans="1:10" s="139" customFormat="1" ht="12" customHeight="1">
      <c r="A143" s="136"/>
      <c r="B143" s="165" t="s">
        <v>92</v>
      </c>
      <c r="C143" s="166"/>
      <c r="D143" s="167">
        <v>34.634401000000004</v>
      </c>
      <c r="E143" s="168"/>
      <c r="F143" s="169">
        <f t="shared" si="7"/>
        <v>0.0033154577312793547</v>
      </c>
      <c r="G143" s="137"/>
      <c r="H143" s="138"/>
      <c r="J143" s="140"/>
    </row>
    <row r="144" spans="1:10" s="139" customFormat="1" ht="12" customHeight="1">
      <c r="A144" s="136"/>
      <c r="B144" s="141" t="s">
        <v>93</v>
      </c>
      <c r="C144" s="142"/>
      <c r="D144" s="143">
        <v>29.20815945</v>
      </c>
      <c r="E144" s="144"/>
      <c r="F144" s="145">
        <f t="shared" si="7"/>
        <v>0.002796018272842156</v>
      </c>
      <c r="G144" s="137"/>
      <c r="H144" s="138"/>
      <c r="J144" s="140"/>
    </row>
    <row r="145" spans="1:10" s="139" customFormat="1" ht="12" customHeight="1">
      <c r="A145" s="136"/>
      <c r="B145" s="165" t="s">
        <v>53</v>
      </c>
      <c r="C145" s="166"/>
      <c r="D145" s="167">
        <v>27</v>
      </c>
      <c r="E145" s="168"/>
      <c r="F145" s="169">
        <f t="shared" si="7"/>
        <v>0.0025846371284013996</v>
      </c>
      <c r="G145" s="137"/>
      <c r="H145" s="138"/>
      <c r="J145" s="140"/>
    </row>
    <row r="146" spans="1:10" s="139" customFormat="1" ht="12" customHeight="1">
      <c r="A146" s="136"/>
      <c r="B146" s="141" t="s">
        <v>34</v>
      </c>
      <c r="C146" s="142"/>
      <c r="D146" s="143">
        <v>19</v>
      </c>
      <c r="E146" s="144"/>
      <c r="F146" s="145">
        <f t="shared" si="7"/>
        <v>0.0018188187199861701</v>
      </c>
      <c r="G146" s="137"/>
      <c r="H146" s="138"/>
      <c r="J146" s="140"/>
    </row>
    <row r="147" spans="1:18" s="103" customFormat="1" ht="18" customHeight="1" thickBot="1">
      <c r="A147" s="88"/>
      <c r="B147" s="146" t="s">
        <v>89</v>
      </c>
      <c r="C147" s="146">
        <f>SUM(C129:C146)</f>
        <v>10446.340688721562</v>
      </c>
      <c r="D147" s="146"/>
      <c r="E147" s="147">
        <f>SUM(D129:F135)</f>
        <v>0.9999999999999998</v>
      </c>
      <c r="F147" s="146"/>
      <c r="G147" s="148"/>
      <c r="H147" s="149"/>
      <c r="I147" s="150"/>
      <c r="J147" s="151"/>
      <c r="K147" s="150"/>
      <c r="L147" s="150"/>
      <c r="M147" s="150"/>
      <c r="N147" s="150"/>
      <c r="O147" s="150"/>
      <c r="P147" s="150"/>
      <c r="Q147" s="150"/>
      <c r="R147" s="152"/>
    </row>
    <row r="148" spans="1:10" s="103" customFormat="1" ht="18" customHeight="1">
      <c r="A148" s="88"/>
      <c r="B148" s="182"/>
      <c r="C148" s="176"/>
      <c r="D148" s="176"/>
      <c r="E148" s="177"/>
      <c r="F148" s="177"/>
      <c r="G148" s="91"/>
      <c r="H148" s="183"/>
      <c r="J148" s="184"/>
    </row>
    <row r="149" spans="1:8" s="126" customFormat="1" ht="18" customHeight="1">
      <c r="A149" s="88"/>
      <c r="B149" s="272" t="s">
        <v>94</v>
      </c>
      <c r="C149" s="272"/>
      <c r="D149" s="272"/>
      <c r="E149" s="272"/>
      <c r="F149" s="272"/>
      <c r="G149" s="91"/>
      <c r="H149" s="125"/>
    </row>
    <row r="150" spans="2:6" ht="18" customHeight="1">
      <c r="B150" s="256" t="s">
        <v>85</v>
      </c>
      <c r="C150" s="235" t="s">
        <v>86</v>
      </c>
      <c r="D150" s="278" t="s">
        <v>87</v>
      </c>
      <c r="E150" s="279"/>
      <c r="F150" s="280"/>
    </row>
    <row r="151" spans="1:10" s="161" customFormat="1" ht="18" customHeight="1">
      <c r="A151" s="160"/>
      <c r="B151" s="133" t="s">
        <v>91</v>
      </c>
      <c r="C151" s="134">
        <v>3179.4794919099995</v>
      </c>
      <c r="D151" s="281">
        <f>C151/$C$167</f>
        <v>0.2375986810429202</v>
      </c>
      <c r="E151" s="281"/>
      <c r="F151" s="281"/>
      <c r="H151" s="162"/>
      <c r="J151" s="163"/>
    </row>
    <row r="152" spans="1:10" s="161" customFormat="1" ht="18" customHeight="1">
      <c r="A152" s="160"/>
      <c r="B152" s="97" t="s">
        <v>8</v>
      </c>
      <c r="C152" s="111">
        <v>3018.19132159</v>
      </c>
      <c r="D152" s="276">
        <f>C152/$C$167</f>
        <v>0.22554580992569315</v>
      </c>
      <c r="E152" s="276"/>
      <c r="F152" s="276"/>
      <c r="H152" s="162"/>
      <c r="J152" s="163"/>
    </row>
    <row r="153" spans="1:10" s="161" customFormat="1" ht="18" customHeight="1">
      <c r="A153" s="160"/>
      <c r="B153" s="133" t="s">
        <v>6</v>
      </c>
      <c r="C153" s="134">
        <v>2628.178923025763</v>
      </c>
      <c r="D153" s="275">
        <f>C153/$C$167</f>
        <v>0.1964006521333461</v>
      </c>
      <c r="E153" s="275"/>
      <c r="F153" s="275"/>
      <c r="H153" s="162"/>
      <c r="J153" s="163"/>
    </row>
    <row r="154" spans="1:10" s="161" customFormat="1" ht="18" customHeight="1">
      <c r="A154" s="160"/>
      <c r="B154" s="97" t="s">
        <v>38</v>
      </c>
      <c r="C154" s="111">
        <v>2325.8821079419986</v>
      </c>
      <c r="D154" s="276">
        <f>C154/$C$167</f>
        <v>0.1738103744699319</v>
      </c>
      <c r="E154" s="276"/>
      <c r="F154" s="276"/>
      <c r="H154" s="162"/>
      <c r="J154" s="163"/>
    </row>
    <row r="155" spans="1:10" s="161" customFormat="1" ht="18" customHeight="1">
      <c r="A155" s="160"/>
      <c r="B155" s="133" t="s">
        <v>43</v>
      </c>
      <c r="C155" s="134">
        <v>1353.18955501</v>
      </c>
      <c r="D155" s="275">
        <f>C155/$C$167</f>
        <v>0.10112222905966559</v>
      </c>
      <c r="E155" s="275"/>
      <c r="F155" s="275"/>
      <c r="H155" s="162"/>
      <c r="J155" s="163"/>
    </row>
    <row r="156" spans="1:10" s="161" customFormat="1" ht="18" customHeight="1">
      <c r="A156" s="160"/>
      <c r="B156" s="97" t="s">
        <v>88</v>
      </c>
      <c r="C156" s="111">
        <f>SUM(D157:D166)</f>
        <v>876.8005779083556</v>
      </c>
      <c r="D156" s="190" t="s">
        <v>86</v>
      </c>
      <c r="E156" s="188">
        <f>SUM(F157:F166)</f>
        <v>0.06552225336844301</v>
      </c>
      <c r="F156" s="257" t="s">
        <v>87</v>
      </c>
      <c r="H156" s="162"/>
      <c r="J156" s="163"/>
    </row>
    <row r="157" spans="1:10" s="139" customFormat="1" ht="12" customHeight="1">
      <c r="A157" s="136"/>
      <c r="B157" s="165" t="s">
        <v>48</v>
      </c>
      <c r="C157" s="166"/>
      <c r="D157" s="167">
        <v>270</v>
      </c>
      <c r="E157" s="168"/>
      <c r="F157" s="169">
        <f>D157/$C$167</f>
        <v>0.020176775489453094</v>
      </c>
      <c r="G157" s="137"/>
      <c r="H157" s="138"/>
      <c r="J157" s="140"/>
    </row>
    <row r="158" spans="1:10" s="139" customFormat="1" ht="12" customHeight="1">
      <c r="A158" s="136"/>
      <c r="B158" s="141" t="s">
        <v>40</v>
      </c>
      <c r="C158" s="142"/>
      <c r="D158" s="143">
        <v>114.59605612835557</v>
      </c>
      <c r="E158" s="144"/>
      <c r="F158" s="145">
        <f aca="true" t="shared" si="8" ref="F158:F166">D158/$C$167</f>
        <v>0.008563625542513317</v>
      </c>
      <c r="G158" s="137"/>
      <c r="H158" s="138"/>
      <c r="J158" s="140"/>
    </row>
    <row r="159" spans="1:10" s="139" customFormat="1" ht="12" customHeight="1">
      <c r="A159" s="136"/>
      <c r="B159" s="165" t="s">
        <v>92</v>
      </c>
      <c r="C159" s="166"/>
      <c r="D159" s="167">
        <v>110</v>
      </c>
      <c r="E159" s="168"/>
      <c r="F159" s="169">
        <f t="shared" si="8"/>
        <v>0.008220167791999407</v>
      </c>
      <c r="G159" s="137"/>
      <c r="H159" s="138"/>
      <c r="J159" s="140"/>
    </row>
    <row r="160" spans="1:10" s="139" customFormat="1" ht="12" customHeight="1">
      <c r="A160" s="136"/>
      <c r="B160" s="141" t="s">
        <v>49</v>
      </c>
      <c r="C160" s="142"/>
      <c r="D160" s="143">
        <v>105.42799008</v>
      </c>
      <c r="E160" s="144"/>
      <c r="F160" s="145">
        <f t="shared" si="8"/>
        <v>0.007878506985734992</v>
      </c>
      <c r="G160" s="137"/>
      <c r="H160" s="138"/>
      <c r="J160" s="140"/>
    </row>
    <row r="161" spans="1:10" s="139" customFormat="1" ht="12" customHeight="1">
      <c r="A161" s="136"/>
      <c r="B161" s="165" t="s">
        <v>50</v>
      </c>
      <c r="C161" s="166"/>
      <c r="D161" s="167">
        <v>90.28552664</v>
      </c>
      <c r="E161" s="168"/>
      <c r="F161" s="169">
        <f t="shared" si="8"/>
        <v>0.006746928892453023</v>
      </c>
      <c r="G161" s="137"/>
      <c r="H161" s="138"/>
      <c r="J161" s="140"/>
    </row>
    <row r="162" spans="1:10" s="139" customFormat="1" ht="12" customHeight="1">
      <c r="A162" s="136"/>
      <c r="B162" s="141" t="s">
        <v>46</v>
      </c>
      <c r="C162" s="142"/>
      <c r="D162" s="143">
        <v>82.28815977</v>
      </c>
      <c r="E162" s="144"/>
      <c r="F162" s="145">
        <f t="shared" si="8"/>
        <v>0.006149295278220503</v>
      </c>
      <c r="G162" s="137"/>
      <c r="H162" s="138"/>
      <c r="J162" s="140"/>
    </row>
    <row r="163" spans="1:10" s="139" customFormat="1" ht="12" customHeight="1">
      <c r="A163" s="136"/>
      <c r="B163" s="165" t="s">
        <v>93</v>
      </c>
      <c r="C163" s="166"/>
      <c r="D163" s="167">
        <v>59.299436549999996</v>
      </c>
      <c r="E163" s="168"/>
      <c r="F163" s="169">
        <f t="shared" si="8"/>
        <v>0.004431375621927477</v>
      </c>
      <c r="G163" s="137"/>
      <c r="H163" s="138"/>
      <c r="J163" s="140"/>
    </row>
    <row r="164" spans="1:10" s="139" customFormat="1" ht="12" customHeight="1">
      <c r="A164" s="136"/>
      <c r="B164" s="141" t="s">
        <v>47</v>
      </c>
      <c r="C164" s="142"/>
      <c r="D164" s="143">
        <v>26.4866211</v>
      </c>
      <c r="E164" s="144"/>
      <c r="F164" s="145">
        <f t="shared" si="8"/>
        <v>0.001979313360773745</v>
      </c>
      <c r="G164" s="137"/>
      <c r="H164" s="138"/>
      <c r="J164" s="140"/>
    </row>
    <row r="165" spans="1:10" s="139" customFormat="1" ht="12" customHeight="1">
      <c r="A165" s="136"/>
      <c r="B165" s="165" t="s">
        <v>51</v>
      </c>
      <c r="C165" s="166"/>
      <c r="D165" s="167">
        <v>14.530835999999999</v>
      </c>
      <c r="E165" s="168"/>
      <c r="F165" s="169">
        <f t="shared" si="8"/>
        <v>0.0010858719098002319</v>
      </c>
      <c r="G165" s="137"/>
      <c r="H165" s="138"/>
      <c r="J165" s="140"/>
    </row>
    <row r="166" spans="1:10" s="139" customFormat="1" ht="12" customHeight="1">
      <c r="A166" s="136"/>
      <c r="B166" s="141" t="s">
        <v>95</v>
      </c>
      <c r="C166" s="142"/>
      <c r="D166" s="143">
        <v>3.88595164</v>
      </c>
      <c r="E166" s="144"/>
      <c r="F166" s="145">
        <f t="shared" si="8"/>
        <v>0.0002903924955672298</v>
      </c>
      <c r="G166" s="137"/>
      <c r="H166" s="138"/>
      <c r="J166" s="140"/>
    </row>
    <row r="167" spans="1:18" s="103" customFormat="1" ht="18" customHeight="1" thickBot="1">
      <c r="A167" s="88"/>
      <c r="B167" s="146" t="s">
        <v>89</v>
      </c>
      <c r="C167" s="146">
        <f>SUM(C151:C166)</f>
        <v>13381.721977386118</v>
      </c>
      <c r="D167" s="146"/>
      <c r="E167" s="147">
        <f>SUM(D151:F156)</f>
        <v>0.9999999999999999</v>
      </c>
      <c r="F167" s="146"/>
      <c r="G167" s="148"/>
      <c r="H167" s="149"/>
      <c r="I167" s="150"/>
      <c r="J167" s="151"/>
      <c r="K167" s="150"/>
      <c r="L167" s="150"/>
      <c r="M167" s="150"/>
      <c r="N167" s="150"/>
      <c r="O167" s="150"/>
      <c r="P167" s="150"/>
      <c r="Q167" s="150"/>
      <c r="R167" s="152"/>
    </row>
    <row r="168" spans="1:10" s="103" customFormat="1" ht="18" customHeight="1">
      <c r="A168" s="88"/>
      <c r="B168" s="182"/>
      <c r="C168" s="176"/>
      <c r="D168" s="176"/>
      <c r="E168" s="177"/>
      <c r="F168" s="177"/>
      <c r="G168" s="91"/>
      <c r="H168" s="183"/>
      <c r="J168" s="184"/>
    </row>
    <row r="169" spans="1:8" s="126" customFormat="1" ht="18" customHeight="1">
      <c r="A169" s="88"/>
      <c r="B169" s="272" t="s">
        <v>96</v>
      </c>
      <c r="C169" s="272"/>
      <c r="D169" s="272"/>
      <c r="E169" s="272"/>
      <c r="F169" s="272"/>
      <c r="G169" s="91"/>
      <c r="H169" s="125"/>
    </row>
    <row r="170" spans="2:6" ht="18" customHeight="1">
      <c r="B170" s="256" t="s">
        <v>85</v>
      </c>
      <c r="C170" s="235" t="s">
        <v>86</v>
      </c>
      <c r="D170" s="278" t="s">
        <v>87</v>
      </c>
      <c r="E170" s="279"/>
      <c r="F170" s="280"/>
    </row>
    <row r="171" spans="1:10" s="161" customFormat="1" ht="18" customHeight="1">
      <c r="A171" s="160"/>
      <c r="B171" s="133" t="s">
        <v>6</v>
      </c>
      <c r="C171" s="134">
        <v>3534.77447084</v>
      </c>
      <c r="D171" s="281">
        <f>C171/$C$183</f>
        <v>0.4550863061915856</v>
      </c>
      <c r="E171" s="281"/>
      <c r="F171" s="281"/>
      <c r="H171" s="162"/>
      <c r="J171" s="163"/>
    </row>
    <row r="172" spans="1:10" s="161" customFormat="1" ht="18" customHeight="1">
      <c r="A172" s="160"/>
      <c r="B172" s="97" t="s">
        <v>38</v>
      </c>
      <c r="C172" s="111">
        <v>1419.8930013396043</v>
      </c>
      <c r="D172" s="276">
        <f>C172/$C$183</f>
        <v>0.1828048342256383</v>
      </c>
      <c r="E172" s="276"/>
      <c r="F172" s="276"/>
      <c r="H172" s="162"/>
      <c r="J172" s="163"/>
    </row>
    <row r="173" spans="1:10" s="161" customFormat="1" ht="18" customHeight="1">
      <c r="A173" s="160"/>
      <c r="B173" s="133" t="s">
        <v>8</v>
      </c>
      <c r="C173" s="134">
        <v>842.7266838600001</v>
      </c>
      <c r="D173" s="275">
        <f>C173/$C$183</f>
        <v>0.10849726817105643</v>
      </c>
      <c r="E173" s="275"/>
      <c r="F173" s="275"/>
      <c r="H173" s="162"/>
      <c r="J173" s="163"/>
    </row>
    <row r="174" spans="1:10" s="161" customFormat="1" ht="18" customHeight="1">
      <c r="A174" s="160"/>
      <c r="B174" s="97" t="s">
        <v>91</v>
      </c>
      <c r="C174" s="111">
        <v>823.85093927</v>
      </c>
      <c r="D174" s="276">
        <f>C174/$C$183</f>
        <v>0.10606710099831525</v>
      </c>
      <c r="E174" s="276"/>
      <c r="F174" s="276"/>
      <c r="H174" s="162"/>
      <c r="J174" s="163"/>
    </row>
    <row r="175" spans="1:10" s="161" customFormat="1" ht="18" customHeight="1">
      <c r="A175" s="160"/>
      <c r="B175" s="133" t="s">
        <v>43</v>
      </c>
      <c r="C175" s="134">
        <v>791.86275728</v>
      </c>
      <c r="D175" s="275">
        <f>C175/$C$183</f>
        <v>0.10194876651793922</v>
      </c>
      <c r="E175" s="275"/>
      <c r="F175" s="275"/>
      <c r="H175" s="162"/>
      <c r="J175" s="163"/>
    </row>
    <row r="176" spans="1:10" s="161" customFormat="1" ht="18" customHeight="1">
      <c r="A176" s="160"/>
      <c r="B176" s="97" t="s">
        <v>88</v>
      </c>
      <c r="C176" s="111">
        <f>SUM(D177:D182)</f>
        <v>354.15392335999996</v>
      </c>
      <c r="D176" s="190" t="s">
        <v>86</v>
      </c>
      <c r="E176" s="188">
        <f>SUM(F177:F182)</f>
        <v>0.04559572389546536</v>
      </c>
      <c r="F176" s="257" t="s">
        <v>87</v>
      </c>
      <c r="H176" s="162"/>
      <c r="J176" s="163"/>
    </row>
    <row r="177" spans="1:10" s="139" customFormat="1" ht="12" customHeight="1">
      <c r="A177" s="136"/>
      <c r="B177" s="165" t="s">
        <v>34</v>
      </c>
      <c r="C177" s="166"/>
      <c r="D177" s="167">
        <v>269.16635222</v>
      </c>
      <c r="E177" s="168"/>
      <c r="F177" s="169">
        <f aca="true" t="shared" si="9" ref="F177:F182">D177/$C$183</f>
        <v>0.034653956565934396</v>
      </c>
      <c r="G177" s="137"/>
      <c r="H177" s="138"/>
      <c r="J177" s="140"/>
    </row>
    <row r="178" spans="1:10" s="139" customFormat="1" ht="12" customHeight="1">
      <c r="A178" s="136"/>
      <c r="B178" s="141" t="s">
        <v>93</v>
      </c>
      <c r="C178" s="142"/>
      <c r="D178" s="143">
        <v>29.5</v>
      </c>
      <c r="E178" s="144"/>
      <c r="F178" s="145">
        <f t="shared" si="9"/>
        <v>0.003797992246294984</v>
      </c>
      <c r="G178" s="137"/>
      <c r="H178" s="138"/>
      <c r="J178" s="140"/>
    </row>
    <row r="179" spans="1:10" s="139" customFormat="1" ht="12" customHeight="1">
      <c r="A179" s="136"/>
      <c r="B179" s="165" t="s">
        <v>39</v>
      </c>
      <c r="C179" s="166"/>
      <c r="D179" s="167">
        <v>25.2481474</v>
      </c>
      <c r="E179" s="168"/>
      <c r="F179" s="169">
        <f t="shared" si="9"/>
        <v>0.00325058535791569</v>
      </c>
      <c r="G179" s="137"/>
      <c r="H179" s="138"/>
      <c r="J179" s="140"/>
    </row>
    <row r="180" spans="1:10" s="139" customFormat="1" ht="12" customHeight="1">
      <c r="A180" s="136"/>
      <c r="B180" s="141" t="s">
        <v>46</v>
      </c>
      <c r="C180" s="142"/>
      <c r="D180" s="143">
        <v>14.60000016</v>
      </c>
      <c r="E180" s="144"/>
      <c r="F180" s="145">
        <f t="shared" si="9"/>
        <v>0.001879684318765611</v>
      </c>
      <c r="G180" s="137"/>
      <c r="H180" s="138"/>
      <c r="J180" s="140"/>
    </row>
    <row r="181" spans="1:10" s="139" customFormat="1" ht="12" customHeight="1">
      <c r="A181" s="136"/>
      <c r="B181" s="165" t="s">
        <v>95</v>
      </c>
      <c r="C181" s="166"/>
      <c r="D181" s="167">
        <v>12.63808728</v>
      </c>
      <c r="E181" s="168"/>
      <c r="F181" s="169">
        <f t="shared" si="9"/>
        <v>0.0016270968643199752</v>
      </c>
      <c r="G181" s="137"/>
      <c r="H181" s="138"/>
      <c r="J181" s="140"/>
    </row>
    <row r="182" spans="1:10" s="139" customFormat="1" ht="12" customHeight="1">
      <c r="A182" s="136"/>
      <c r="B182" s="141" t="s">
        <v>92</v>
      </c>
      <c r="C182" s="142"/>
      <c r="D182" s="143">
        <v>3.0013362999999997</v>
      </c>
      <c r="E182" s="144"/>
      <c r="F182" s="145">
        <f t="shared" si="9"/>
        <v>0.00038640854223470086</v>
      </c>
      <c r="G182" s="137"/>
      <c r="H182" s="138"/>
      <c r="J182" s="140"/>
    </row>
    <row r="183" spans="1:18" s="103" customFormat="1" ht="18" customHeight="1" thickBot="1">
      <c r="A183" s="88"/>
      <c r="B183" s="146" t="s">
        <v>89</v>
      </c>
      <c r="C183" s="146">
        <f>SUM(C171:C182)</f>
        <v>7767.261775949603</v>
      </c>
      <c r="D183" s="146"/>
      <c r="E183" s="147">
        <f>SUM(D171:F176)</f>
        <v>1.0000000000000002</v>
      </c>
      <c r="F183" s="146"/>
      <c r="G183" s="148"/>
      <c r="H183" s="149"/>
      <c r="I183" s="150"/>
      <c r="J183" s="151"/>
      <c r="K183" s="150"/>
      <c r="L183" s="150"/>
      <c r="M183" s="150"/>
      <c r="N183" s="150"/>
      <c r="O183" s="150"/>
      <c r="P183" s="150"/>
      <c r="Q183" s="150"/>
      <c r="R183" s="152"/>
    </row>
    <row r="184" spans="1:10" s="103" customFormat="1" ht="18" customHeight="1">
      <c r="A184" s="88"/>
      <c r="B184" s="182"/>
      <c r="C184" s="176"/>
      <c r="D184" s="176"/>
      <c r="E184" s="177"/>
      <c r="F184" s="177"/>
      <c r="G184" s="91"/>
      <c r="H184" s="183"/>
      <c r="J184" s="184"/>
    </row>
    <row r="185" spans="1:10" s="103" customFormat="1" ht="18" customHeight="1">
      <c r="A185" s="88"/>
      <c r="B185" s="89"/>
      <c r="C185" s="89"/>
      <c r="D185" s="89"/>
      <c r="E185" s="89"/>
      <c r="F185" s="89"/>
      <c r="G185" s="91"/>
      <c r="H185" s="183"/>
      <c r="J185" s="184"/>
    </row>
    <row r="186" spans="1:8" s="126" customFormat="1" ht="18" customHeight="1">
      <c r="A186" s="88"/>
      <c r="B186" s="89"/>
      <c r="C186" s="89"/>
      <c r="D186" s="89"/>
      <c r="E186" s="89"/>
      <c r="F186" s="89"/>
      <c r="G186" s="91"/>
      <c r="H186" s="125"/>
    </row>
  </sheetData>
  <sheetProtection/>
  <mergeCells count="53">
    <mergeCell ref="D31:F31"/>
    <mergeCell ref="D32:F32"/>
    <mergeCell ref="D33:F33"/>
    <mergeCell ref="D9:F9"/>
    <mergeCell ref="D10:F10"/>
    <mergeCell ref="D11:F11"/>
    <mergeCell ref="D30:F30"/>
    <mergeCell ref="B1:R1"/>
    <mergeCell ref="B52:F52"/>
    <mergeCell ref="D53:F53"/>
    <mergeCell ref="B79:F79"/>
    <mergeCell ref="D80:F80"/>
    <mergeCell ref="D29:F29"/>
    <mergeCell ref="D6:F6"/>
    <mergeCell ref="B5:F5"/>
    <mergeCell ref="D7:F7"/>
    <mergeCell ref="D8:F8"/>
    <mergeCell ref="D174:F174"/>
    <mergeCell ref="D175:F175"/>
    <mergeCell ref="B28:F28"/>
    <mergeCell ref="D152:F152"/>
    <mergeCell ref="B127:F127"/>
    <mergeCell ref="D128:F128"/>
    <mergeCell ref="D129:F129"/>
    <mergeCell ref="D130:F130"/>
    <mergeCell ref="D131:F131"/>
    <mergeCell ref="D132:F132"/>
    <mergeCell ref="D133:F133"/>
    <mergeCell ref="D134:F134"/>
    <mergeCell ref="B149:F149"/>
    <mergeCell ref="D150:F150"/>
    <mergeCell ref="D151:F151"/>
    <mergeCell ref="D81:F81"/>
    <mergeCell ref="D111:F111"/>
    <mergeCell ref="D82:F82"/>
    <mergeCell ref="D83:F83"/>
    <mergeCell ref="D84:F84"/>
    <mergeCell ref="B169:F169"/>
    <mergeCell ref="D170:F170"/>
    <mergeCell ref="D171:F171"/>
    <mergeCell ref="D172:F172"/>
    <mergeCell ref="D173:F173"/>
    <mergeCell ref="D153:F153"/>
    <mergeCell ref="D154:F154"/>
    <mergeCell ref="D155:F155"/>
    <mergeCell ref="D109:F109"/>
    <mergeCell ref="D110:F110"/>
    <mergeCell ref="D85:F85"/>
    <mergeCell ref="D86:F86"/>
    <mergeCell ref="B105:F105"/>
    <mergeCell ref="D106:F106"/>
    <mergeCell ref="D107:F107"/>
    <mergeCell ref="D108:F10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3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45.140625" style="89" customWidth="1"/>
    <col min="3" max="3" width="16.8515625" style="89" customWidth="1"/>
    <col min="4" max="4" width="6.8515625" style="89" customWidth="1"/>
    <col min="5" max="5" width="13.7109375" style="89" bestFit="1" customWidth="1"/>
    <col min="6" max="6" width="6.8515625" style="89" customWidth="1"/>
    <col min="7" max="7" width="13.57421875" style="96" customWidth="1"/>
    <col min="8" max="8" width="9.8515625" style="127" bestFit="1" customWidth="1"/>
    <col min="9" max="15" width="9.140625" style="96" customWidth="1"/>
    <col min="16" max="16" width="9.8515625" style="96" customWidth="1"/>
    <col min="17" max="25" width="9.8515625" style="91" customWidth="1"/>
    <col min="26" max="170" width="9.140625" style="91" customWidth="1"/>
    <col min="171" max="16384" width="9.140625" style="96" customWidth="1"/>
  </cols>
  <sheetData>
    <row r="1" spans="2:16" ht="21">
      <c r="B1" s="273" t="s">
        <v>169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70" s="120" customFormat="1" ht="12.75" customHeight="1">
      <c r="A2" s="119"/>
      <c r="B2" s="11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</row>
    <row r="3" spans="2:16" ht="18.75" customHeight="1">
      <c r="B3" s="246" t="s">
        <v>97</v>
      </c>
      <c r="C3" s="100"/>
      <c r="D3" s="100"/>
      <c r="E3" s="100"/>
      <c r="F3" s="100"/>
      <c r="G3" s="91"/>
      <c r="H3" s="121"/>
      <c r="I3" s="91"/>
      <c r="J3" s="91"/>
      <c r="K3" s="91"/>
      <c r="L3" s="91"/>
      <c r="M3" s="91"/>
      <c r="N3" s="91"/>
      <c r="O3" s="91"/>
      <c r="P3" s="91"/>
    </row>
    <row r="4" spans="2:16" ht="15.75">
      <c r="B4" s="283"/>
      <c r="C4" s="272"/>
      <c r="D4" s="272"/>
      <c r="E4" s="272"/>
      <c r="F4" s="284"/>
      <c r="G4" s="119"/>
      <c r="H4" s="121"/>
      <c r="I4" s="91"/>
      <c r="J4" s="91"/>
      <c r="K4" s="91"/>
      <c r="L4" s="91"/>
      <c r="M4" s="91"/>
      <c r="N4" s="91"/>
      <c r="O4" s="91"/>
      <c r="P4" s="91"/>
    </row>
    <row r="5" spans="1:170" s="192" customFormat="1" ht="12.75">
      <c r="A5" s="88"/>
      <c r="B5" s="285" t="s">
        <v>98</v>
      </c>
      <c r="C5" s="285"/>
      <c r="D5" s="285"/>
      <c r="E5" s="285"/>
      <c r="F5" s="286"/>
      <c r="G5" s="119"/>
      <c r="H5" s="12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</row>
    <row r="6" spans="1:16" s="91" customFormat="1" ht="12.75">
      <c r="A6" s="119"/>
      <c r="B6" s="193" t="s">
        <v>180</v>
      </c>
      <c r="C6" s="194">
        <v>2016</v>
      </c>
      <c r="D6" s="194" t="s">
        <v>87</v>
      </c>
      <c r="E6" s="195">
        <v>42887</v>
      </c>
      <c r="F6" s="194" t="s">
        <v>87</v>
      </c>
      <c r="G6" s="119"/>
      <c r="H6" s="183"/>
      <c r="I6" s="103"/>
      <c r="J6" s="103"/>
      <c r="K6" s="103"/>
      <c r="L6" s="103"/>
      <c r="M6" s="103"/>
      <c r="N6" s="103"/>
      <c r="O6" s="103"/>
      <c r="P6" s="103"/>
    </row>
    <row r="7" spans="1:16" s="91" customFormat="1" ht="12.75">
      <c r="A7" s="119"/>
      <c r="B7" s="178" t="s">
        <v>100</v>
      </c>
      <c r="C7" s="109">
        <v>1740.0212949740835</v>
      </c>
      <c r="D7" s="196">
        <f>C7/$C$10</f>
        <v>0.10131257181268545</v>
      </c>
      <c r="E7" s="109">
        <v>1520.7033071368496</v>
      </c>
      <c r="F7" s="196">
        <f>E7/$E$10</f>
        <v>0.5285159073049233</v>
      </c>
      <c r="G7" s="197"/>
      <c r="H7" s="131"/>
      <c r="I7" s="130"/>
      <c r="J7" s="132"/>
      <c r="K7" s="130"/>
      <c r="L7" s="130"/>
      <c r="M7" s="130"/>
      <c r="N7" s="130"/>
      <c r="O7" s="130"/>
      <c r="P7" s="130"/>
    </row>
    <row r="8" spans="1:16" s="103" customFormat="1" ht="12.75">
      <c r="A8" s="88"/>
      <c r="B8" s="97" t="s">
        <v>101</v>
      </c>
      <c r="C8" s="111">
        <v>12483.432274550107</v>
      </c>
      <c r="D8" s="198">
        <f>C8/$C$10</f>
        <v>0.7268466382780622</v>
      </c>
      <c r="E8" s="111">
        <v>944.3114630145943</v>
      </c>
      <c r="F8" s="198">
        <f>E8/$E$10</f>
        <v>0.3281926377823579</v>
      </c>
      <c r="G8" s="197"/>
      <c r="H8" s="131"/>
      <c r="I8" s="130"/>
      <c r="J8" s="132"/>
      <c r="K8" s="130"/>
      <c r="L8" s="130"/>
      <c r="M8" s="130"/>
      <c r="N8" s="130"/>
      <c r="O8" s="130"/>
      <c r="P8" s="130"/>
    </row>
    <row r="9" spans="1:10" s="130" customFormat="1" ht="25.5">
      <c r="A9" s="128"/>
      <c r="B9" s="178" t="s">
        <v>102</v>
      </c>
      <c r="C9" s="109">
        <v>2951.328037946697</v>
      </c>
      <c r="D9" s="196">
        <f>C9/$C$10</f>
        <v>0.17184078990925242</v>
      </c>
      <c r="E9" s="109">
        <v>412.2937197508123</v>
      </c>
      <c r="F9" s="196">
        <f>E9/$E$10</f>
        <v>0.14329145491271886</v>
      </c>
      <c r="H9" s="131"/>
      <c r="J9" s="132"/>
    </row>
    <row r="10" spans="1:10" s="130" customFormat="1" ht="13.5" thickBot="1">
      <c r="A10" s="128"/>
      <c r="B10" s="199" t="s">
        <v>89</v>
      </c>
      <c r="C10" s="113">
        <f>SUM(C7:C9)</f>
        <v>17174.781607470886</v>
      </c>
      <c r="D10" s="200">
        <f>SUM(D7:D9)</f>
        <v>1</v>
      </c>
      <c r="E10" s="113">
        <f>SUM(E7:E9)</f>
        <v>2877.308489902256</v>
      </c>
      <c r="F10" s="201">
        <f>SUM(F7:F9)</f>
        <v>1</v>
      </c>
      <c r="H10" s="131"/>
      <c r="J10" s="132"/>
    </row>
    <row r="11" spans="2:16" s="130" customFormat="1" ht="12.75">
      <c r="B11" s="89"/>
      <c r="C11" s="89"/>
      <c r="D11" s="89"/>
      <c r="E11" s="89"/>
      <c r="F11" s="89"/>
      <c r="G11" s="120"/>
      <c r="H11" s="127"/>
      <c r="I11" s="96"/>
      <c r="J11" s="96"/>
      <c r="K11" s="96"/>
      <c r="L11" s="96"/>
      <c r="M11" s="96"/>
      <c r="N11" s="96"/>
      <c r="O11" s="96"/>
      <c r="P11" s="96"/>
    </row>
    <row r="12" spans="1:16" s="130" customFormat="1" ht="15.75">
      <c r="A12" s="202"/>
      <c r="B12" s="203"/>
      <c r="C12" s="204"/>
      <c r="D12" s="204"/>
      <c r="E12" s="204"/>
      <c r="F12" s="205"/>
      <c r="G12" s="120"/>
      <c r="H12" s="127"/>
      <c r="I12" s="96"/>
      <c r="J12" s="96"/>
      <c r="K12" s="96"/>
      <c r="L12" s="96"/>
      <c r="M12" s="96"/>
      <c r="N12" s="96"/>
      <c r="O12" s="96"/>
      <c r="P12" s="96"/>
    </row>
    <row r="13" spans="2:7" ht="12.75">
      <c r="B13" s="285" t="s">
        <v>98</v>
      </c>
      <c r="C13" s="285"/>
      <c r="D13" s="285"/>
      <c r="E13" s="285"/>
      <c r="F13" s="286"/>
      <c r="G13" s="120"/>
    </row>
    <row r="14" spans="2:6" ht="12.75">
      <c r="B14" s="206" t="s">
        <v>99</v>
      </c>
      <c r="C14" s="206"/>
      <c r="D14" s="207"/>
      <c r="E14" s="195">
        <f>E6</f>
        <v>42887</v>
      </c>
      <c r="F14" s="93" t="s">
        <v>87</v>
      </c>
    </row>
    <row r="15" spans="2:6" ht="12.75">
      <c r="B15" s="178" t="s">
        <v>100</v>
      </c>
      <c r="C15" s="109"/>
      <c r="D15" s="196"/>
      <c r="E15" s="109">
        <v>1520.7033071368496</v>
      </c>
      <c r="F15" s="208">
        <f aca="true" t="shared" si="0" ref="F15:F27">E15/$E$28</f>
        <v>0.5285159073049234</v>
      </c>
    </row>
    <row r="16" spans="2:6" ht="12.75">
      <c r="B16" s="97" t="s">
        <v>103</v>
      </c>
      <c r="C16" s="111"/>
      <c r="D16" s="198"/>
      <c r="E16" s="111">
        <v>14.97</v>
      </c>
      <c r="F16" s="191">
        <f t="shared" si="0"/>
        <v>0.005202778934735824</v>
      </c>
    </row>
    <row r="17" spans="2:6" ht="12.75">
      <c r="B17" s="178" t="s">
        <v>104</v>
      </c>
      <c r="C17" s="109"/>
      <c r="D17" s="196"/>
      <c r="E17" s="109">
        <v>863.6517925645944</v>
      </c>
      <c r="F17" s="208">
        <f t="shared" si="0"/>
        <v>0.30015960943900505</v>
      </c>
    </row>
    <row r="18" spans="2:6" ht="12.75">
      <c r="B18" s="97" t="s">
        <v>105</v>
      </c>
      <c r="C18" s="111"/>
      <c r="D18" s="198"/>
      <c r="E18" s="111">
        <v>0</v>
      </c>
      <c r="F18" s="191">
        <f t="shared" si="0"/>
        <v>0</v>
      </c>
    </row>
    <row r="19" spans="2:6" ht="12.75">
      <c r="B19" s="178" t="s">
        <v>106</v>
      </c>
      <c r="C19" s="109"/>
      <c r="D19" s="196"/>
      <c r="E19" s="109">
        <v>0</v>
      </c>
      <c r="F19" s="208">
        <f t="shared" si="0"/>
        <v>0</v>
      </c>
    </row>
    <row r="20" spans="2:6" ht="12.75">
      <c r="B20" s="97" t="s">
        <v>107</v>
      </c>
      <c r="C20" s="111"/>
      <c r="D20" s="198"/>
      <c r="E20" s="111">
        <v>0</v>
      </c>
      <c r="F20" s="191">
        <f t="shared" si="0"/>
        <v>0</v>
      </c>
    </row>
    <row r="21" spans="2:6" ht="25.5">
      <c r="B21" s="178" t="s">
        <v>108</v>
      </c>
      <c r="C21" s="109"/>
      <c r="D21" s="196"/>
      <c r="E21" s="109">
        <v>212.5701450381682</v>
      </c>
      <c r="F21" s="208">
        <f t="shared" si="0"/>
        <v>0.07387812109274017</v>
      </c>
    </row>
    <row r="22" spans="2:6" ht="25.5">
      <c r="B22" s="97" t="s">
        <v>109</v>
      </c>
      <c r="C22" s="111"/>
      <c r="D22" s="198"/>
      <c r="E22" s="111">
        <v>106.756</v>
      </c>
      <c r="F22" s="191">
        <f t="shared" si="0"/>
        <v>0.037102729990424695</v>
      </c>
    </row>
    <row r="23" spans="2:6" ht="12.75">
      <c r="B23" s="178" t="s">
        <v>110</v>
      </c>
      <c r="C23" s="109"/>
      <c r="D23" s="196"/>
      <c r="E23" s="109">
        <v>36.7940378</v>
      </c>
      <c r="F23" s="208">
        <f t="shared" si="0"/>
        <v>0.012787658302586082</v>
      </c>
    </row>
    <row r="24" spans="2:6" ht="25.5">
      <c r="B24" s="97" t="s">
        <v>111</v>
      </c>
      <c r="C24" s="111"/>
      <c r="D24" s="198"/>
      <c r="E24" s="111">
        <v>0</v>
      </c>
      <c r="F24" s="191">
        <f t="shared" si="0"/>
        <v>0</v>
      </c>
    </row>
    <row r="25" spans="2:6" ht="12.75">
      <c r="B25" s="178" t="s">
        <v>112</v>
      </c>
      <c r="C25" s="109"/>
      <c r="D25" s="196"/>
      <c r="E25" s="109">
        <v>3.7776326499999997</v>
      </c>
      <c r="F25" s="208">
        <f t="shared" si="0"/>
        <v>0.0013129049816025561</v>
      </c>
    </row>
    <row r="26" spans="2:6" ht="25.5">
      <c r="B26" s="97" t="s">
        <v>113</v>
      </c>
      <c r="C26" s="111"/>
      <c r="D26" s="198"/>
      <c r="E26" s="111">
        <v>92.96757471264408</v>
      </c>
      <c r="F26" s="191">
        <f t="shared" si="0"/>
        <v>0.03231060382955401</v>
      </c>
    </row>
    <row r="27" spans="2:6" ht="12.75">
      <c r="B27" s="178" t="s">
        <v>114</v>
      </c>
      <c r="C27" s="109"/>
      <c r="D27" s="196"/>
      <c r="E27" s="109">
        <v>25.118</v>
      </c>
      <c r="F27" s="208">
        <f t="shared" si="0"/>
        <v>0.008729686124428485</v>
      </c>
    </row>
    <row r="28" spans="1:10" s="130" customFormat="1" ht="13.5" thickBot="1">
      <c r="A28" s="128"/>
      <c r="B28" s="199" t="s">
        <v>89</v>
      </c>
      <c r="C28" s="113"/>
      <c r="D28" s="209"/>
      <c r="E28" s="113">
        <f>SUM(E15:E27)</f>
        <v>2877.3084899022556</v>
      </c>
      <c r="F28" s="210">
        <f>SUM(F15:F27)</f>
        <v>1.0000000000000004</v>
      </c>
      <c r="H28" s="131"/>
      <c r="J28" s="132"/>
    </row>
    <row r="33" ht="12.75">
      <c r="E33" s="211"/>
    </row>
  </sheetData>
  <sheetProtection/>
  <mergeCells count="4">
    <mergeCell ref="B1:P1"/>
    <mergeCell ref="B4:F4"/>
    <mergeCell ref="B5:F5"/>
    <mergeCell ref="B13:F13"/>
  </mergeCells>
  <printOptions/>
  <pageMargins left="0.511811024" right="0.511811024" top="0.787401575" bottom="0.787401575" header="0.31496062" footer="0.31496062"/>
  <pageSetup orientation="portrait" paperSize="9"/>
  <ignoredErrors>
    <ignoredError sqref="C10 E10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80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5"/>
  <cols>
    <col min="1" max="1" width="1.421875" style="88" customWidth="1"/>
    <col min="2" max="2" width="33.28125" style="219" customWidth="1"/>
    <col min="3" max="3" width="16.7109375" style="219" customWidth="1"/>
    <col min="4" max="4" width="15.140625" style="219" bestFit="1" customWidth="1"/>
    <col min="5" max="5" width="8.28125" style="219" customWidth="1"/>
    <col min="6" max="6" width="19.57421875" style="219" customWidth="1"/>
    <col min="7" max="7" width="14.7109375" style="219" customWidth="1"/>
    <col min="8" max="8" width="10.7109375" style="219" customWidth="1"/>
    <col min="9" max="9" width="19.8515625" style="219" customWidth="1"/>
    <col min="10" max="10" width="12.7109375" style="219" bestFit="1" customWidth="1"/>
    <col min="11" max="11" width="11.00390625" style="219" customWidth="1"/>
    <col min="12" max="12" width="3.421875" style="220" customWidth="1"/>
    <col min="13" max="13" width="9.8515625" style="220" bestFit="1" customWidth="1"/>
    <col min="14" max="18" width="9.140625" style="220" customWidth="1"/>
    <col min="19" max="19" width="9.8515625" style="220" customWidth="1"/>
    <col min="20" max="167" width="9.140625" style="220" customWidth="1"/>
    <col min="168" max="16384" width="9.140625" style="219" customWidth="1"/>
  </cols>
  <sheetData>
    <row r="1" spans="1:167" s="89" customFormat="1" ht="18" customHeight="1">
      <c r="A1" s="88"/>
      <c r="B1" s="273" t="s">
        <v>170</v>
      </c>
      <c r="C1" s="274"/>
      <c r="D1" s="274"/>
      <c r="E1" s="274"/>
      <c r="F1" s="274"/>
      <c r="G1" s="274"/>
      <c r="H1" s="274"/>
      <c r="I1" s="274"/>
      <c r="J1" s="274"/>
      <c r="K1" s="274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</row>
    <row r="2" spans="1:167" s="120" customFormat="1" ht="12.75" customHeight="1">
      <c r="A2" s="119"/>
      <c r="B2" s="118"/>
      <c r="C2" s="65"/>
      <c r="D2" s="65"/>
      <c r="E2" s="65"/>
      <c r="F2" s="65"/>
      <c r="G2" s="65"/>
      <c r="H2" s="65"/>
      <c r="I2" s="65"/>
      <c r="J2" s="65"/>
      <c r="K2" s="65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</row>
    <row r="3" spans="1:167" s="89" customFormat="1" ht="18.75" customHeight="1">
      <c r="A3" s="88"/>
      <c r="B3" s="246" t="s">
        <v>115</v>
      </c>
      <c r="C3" s="248"/>
      <c r="D3" s="248"/>
      <c r="E3" s="245"/>
      <c r="F3" s="24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</row>
    <row r="4" spans="1:167" s="212" customFormat="1" ht="14.25" customHeight="1" hidden="1">
      <c r="A4" s="88"/>
      <c r="B4" s="122"/>
      <c r="C4" s="101"/>
      <c r="D4" s="101"/>
      <c r="E4" s="100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</row>
    <row r="5" spans="1:11" s="91" customFormat="1" ht="16.5" customHeight="1" hidden="1">
      <c r="A5" s="88"/>
      <c r="B5" s="213"/>
      <c r="C5" s="214"/>
      <c r="D5" s="215"/>
      <c r="E5" s="215"/>
      <c r="F5" s="216"/>
      <c r="G5" s="216"/>
      <c r="H5" s="216"/>
      <c r="I5" s="216"/>
      <c r="J5" s="216"/>
      <c r="K5" s="217"/>
    </row>
    <row r="6" ht="15">
      <c r="B6" s="218">
        <v>42887</v>
      </c>
    </row>
    <row r="7" spans="1:167" s="89" customFormat="1" ht="15.75">
      <c r="A7" s="91"/>
      <c r="B7" s="272" t="s">
        <v>116</v>
      </c>
      <c r="C7" s="272"/>
      <c r="D7" s="272"/>
      <c r="E7" s="272"/>
      <c r="F7" s="272"/>
      <c r="G7" s="272"/>
      <c r="H7" s="272"/>
      <c r="I7" s="272"/>
      <c r="J7" s="272"/>
      <c r="K7" s="272"/>
      <c r="L7" s="221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</row>
    <row r="8" spans="1:12" s="222" customFormat="1" ht="12.75" customHeight="1">
      <c r="A8" s="88"/>
      <c r="B8" s="293" t="s">
        <v>117</v>
      </c>
      <c r="C8" s="295" t="s">
        <v>186</v>
      </c>
      <c r="D8" s="296"/>
      <c r="E8" s="293"/>
      <c r="F8" s="278" t="s">
        <v>118</v>
      </c>
      <c r="G8" s="279"/>
      <c r="H8" s="280"/>
      <c r="I8" s="278" t="s">
        <v>119</v>
      </c>
      <c r="J8" s="279"/>
      <c r="K8" s="279"/>
      <c r="L8" s="103"/>
    </row>
    <row r="9" spans="1:12" s="222" customFormat="1" ht="18" customHeight="1">
      <c r="A9" s="103"/>
      <c r="B9" s="294"/>
      <c r="C9" s="235" t="s">
        <v>185</v>
      </c>
      <c r="D9" s="235" t="s">
        <v>120</v>
      </c>
      <c r="E9" s="235" t="s">
        <v>87</v>
      </c>
      <c r="F9" s="235" t="s">
        <v>121</v>
      </c>
      <c r="G9" s="235" t="s">
        <v>120</v>
      </c>
      <c r="H9" s="235" t="s">
        <v>87</v>
      </c>
      <c r="I9" s="235" t="s">
        <v>122</v>
      </c>
      <c r="J9" s="235" t="s">
        <v>120</v>
      </c>
      <c r="K9" s="236" t="s">
        <v>87</v>
      </c>
      <c r="L9" s="103"/>
    </row>
    <row r="10" spans="1:11" s="103" customFormat="1" ht="12.75" customHeight="1">
      <c r="A10" s="88"/>
      <c r="B10" s="178" t="s">
        <v>188</v>
      </c>
      <c r="C10" s="230">
        <v>1</v>
      </c>
      <c r="D10" s="109">
        <v>708000</v>
      </c>
      <c r="E10" s="223">
        <v>0.3823743</v>
      </c>
      <c r="F10" s="230">
        <v>2</v>
      </c>
      <c r="G10" s="109">
        <v>198000</v>
      </c>
      <c r="H10" s="223">
        <v>0.1976048</v>
      </c>
      <c r="I10" s="230">
        <v>1</v>
      </c>
      <c r="J10" s="109">
        <v>943000</v>
      </c>
      <c r="K10" s="208">
        <v>0.1975991</v>
      </c>
    </row>
    <row r="11" spans="1:11" s="103" customFormat="1" ht="12.75" customHeight="1">
      <c r="A11" s="88"/>
      <c r="B11" s="97" t="s">
        <v>124</v>
      </c>
      <c r="C11" s="231">
        <v>2</v>
      </c>
      <c r="D11" s="111">
        <v>368000</v>
      </c>
      <c r="E11" s="224">
        <v>0.1987482</v>
      </c>
      <c r="F11" s="231">
        <v>1</v>
      </c>
      <c r="G11" s="111">
        <v>200000</v>
      </c>
      <c r="H11" s="224">
        <v>0.1996008</v>
      </c>
      <c r="I11" s="231">
        <v>2</v>
      </c>
      <c r="J11" s="111">
        <v>887808</v>
      </c>
      <c r="K11" s="258">
        <v>0.186034</v>
      </c>
    </row>
    <row r="12" spans="1:11" s="103" customFormat="1" ht="12.75" customHeight="1">
      <c r="A12" s="88"/>
      <c r="B12" s="178" t="s">
        <v>190</v>
      </c>
      <c r="C12" s="230">
        <v>3</v>
      </c>
      <c r="D12" s="109">
        <v>178000</v>
      </c>
      <c r="E12" s="223">
        <v>0.0961337</v>
      </c>
      <c r="F12" s="230">
        <v>3</v>
      </c>
      <c r="G12" s="109">
        <v>143000</v>
      </c>
      <c r="H12" s="223">
        <v>0.1427146</v>
      </c>
      <c r="I12" s="230">
        <v>5</v>
      </c>
      <c r="J12" s="109">
        <v>592862.5</v>
      </c>
      <c r="K12" s="208">
        <v>0.1242302</v>
      </c>
    </row>
    <row r="13" spans="1:11" s="103" customFormat="1" ht="12.75" customHeight="1">
      <c r="A13" s="88"/>
      <c r="B13" s="97" t="s">
        <v>123</v>
      </c>
      <c r="C13" s="231">
        <v>4</v>
      </c>
      <c r="D13" s="111">
        <v>140913.66358</v>
      </c>
      <c r="E13" s="224">
        <v>0.0761042</v>
      </c>
      <c r="F13" s="231">
        <v>6</v>
      </c>
      <c r="G13" s="111">
        <v>71000</v>
      </c>
      <c r="H13" s="224">
        <v>0.0708583</v>
      </c>
      <c r="I13" s="231">
        <v>4</v>
      </c>
      <c r="J13" s="111">
        <v>697485.94758</v>
      </c>
      <c r="K13" s="258">
        <v>0.1461533</v>
      </c>
    </row>
    <row r="14" spans="1:11" s="103" customFormat="1" ht="12.75" customHeight="1">
      <c r="A14" s="88"/>
      <c r="B14" s="178" t="s">
        <v>167</v>
      </c>
      <c r="C14" s="230">
        <v>5</v>
      </c>
      <c r="D14" s="109">
        <v>120000</v>
      </c>
      <c r="E14" s="223">
        <v>0.0648092</v>
      </c>
      <c r="F14" s="230">
        <v>4</v>
      </c>
      <c r="G14" s="109">
        <v>120000</v>
      </c>
      <c r="H14" s="223">
        <v>0.1197605</v>
      </c>
      <c r="I14" s="230">
        <v>9</v>
      </c>
      <c r="J14" s="109">
        <v>120000</v>
      </c>
      <c r="K14" s="208">
        <v>0.0251452</v>
      </c>
    </row>
    <row r="15" spans="1:11" s="103" customFormat="1" ht="12.75" customHeight="1">
      <c r="A15" s="88"/>
      <c r="B15" s="97" t="s">
        <v>125</v>
      </c>
      <c r="C15" s="231">
        <v>6</v>
      </c>
      <c r="D15" s="111">
        <v>100000</v>
      </c>
      <c r="E15" s="224">
        <v>0.0540077</v>
      </c>
      <c r="F15" s="231">
        <v>5</v>
      </c>
      <c r="G15" s="111">
        <v>100000</v>
      </c>
      <c r="H15" s="224">
        <v>0.0998004</v>
      </c>
      <c r="I15" s="231">
        <v>3</v>
      </c>
      <c r="J15" s="111">
        <v>751594.75</v>
      </c>
      <c r="K15" s="260">
        <v>0.1574914</v>
      </c>
    </row>
    <row r="16" spans="1:11" s="103" customFormat="1" ht="12.75" customHeight="1">
      <c r="A16" s="88"/>
      <c r="B16" s="178" t="s">
        <v>205</v>
      </c>
      <c r="C16" s="230">
        <v>7</v>
      </c>
      <c r="D16" s="109">
        <v>70000</v>
      </c>
      <c r="E16" s="223">
        <v>0.0378054</v>
      </c>
      <c r="F16" s="230">
        <v>7</v>
      </c>
      <c r="G16" s="109">
        <v>70000</v>
      </c>
      <c r="H16" s="223">
        <v>0.0698603</v>
      </c>
      <c r="I16" s="230">
        <v>11</v>
      </c>
      <c r="J16" s="109">
        <v>70000</v>
      </c>
      <c r="K16" s="208">
        <v>0.014668</v>
      </c>
    </row>
    <row r="17" spans="1:11" s="103" customFormat="1" ht="12.75" customHeight="1">
      <c r="A17" s="88"/>
      <c r="B17" s="97" t="s">
        <v>192</v>
      </c>
      <c r="C17" s="111">
        <v>8</v>
      </c>
      <c r="D17" s="111">
        <v>50000</v>
      </c>
      <c r="E17" s="224">
        <v>0.0270038</v>
      </c>
      <c r="F17" s="231">
        <v>8</v>
      </c>
      <c r="G17" s="111">
        <v>50000</v>
      </c>
      <c r="H17" s="224">
        <v>0.0499002</v>
      </c>
      <c r="I17" s="231">
        <v>6</v>
      </c>
      <c r="J17" s="111">
        <v>234818.75</v>
      </c>
      <c r="K17" s="260">
        <v>0.0492046</v>
      </c>
    </row>
    <row r="18" spans="1:11" s="103" customFormat="1" ht="12.75" customHeight="1">
      <c r="A18" s="88"/>
      <c r="B18" s="178" t="s">
        <v>172</v>
      </c>
      <c r="C18" s="230">
        <v>8</v>
      </c>
      <c r="D18" s="109">
        <v>50000</v>
      </c>
      <c r="E18" s="223">
        <v>0.0270038</v>
      </c>
      <c r="F18" s="230">
        <v>8</v>
      </c>
      <c r="G18" s="109">
        <v>50000</v>
      </c>
      <c r="H18" s="223">
        <v>0.0499002</v>
      </c>
      <c r="I18" s="230">
        <v>12</v>
      </c>
      <c r="J18" s="109">
        <v>66500</v>
      </c>
      <c r="K18" s="208">
        <v>0.0139346</v>
      </c>
    </row>
    <row r="19" spans="1:11" s="103" customFormat="1" ht="12.75" customHeight="1">
      <c r="A19" s="88"/>
      <c r="B19" s="97" t="s">
        <v>189</v>
      </c>
      <c r="C19" s="111">
        <v>10</v>
      </c>
      <c r="D19" s="111">
        <v>47000</v>
      </c>
      <c r="E19" s="224">
        <v>0.0253836</v>
      </c>
      <c r="F19" s="231"/>
      <c r="G19" s="111" t="s">
        <v>191</v>
      </c>
      <c r="H19" s="224"/>
      <c r="I19" s="231">
        <v>8</v>
      </c>
      <c r="J19" s="111">
        <v>148423.92</v>
      </c>
      <c r="K19" s="261">
        <v>0.0311012</v>
      </c>
    </row>
    <row r="20" spans="1:11" s="103" customFormat="1" ht="12.75" customHeight="1">
      <c r="A20" s="88"/>
      <c r="B20" s="178" t="s">
        <v>181</v>
      </c>
      <c r="C20" s="230">
        <v>11</v>
      </c>
      <c r="D20" s="109">
        <v>19675.06003</v>
      </c>
      <c r="E20" s="223">
        <v>0.010626</v>
      </c>
      <c r="F20" s="230"/>
      <c r="G20" s="109" t="s">
        <v>191</v>
      </c>
      <c r="H20" s="223"/>
      <c r="I20" s="230">
        <v>7</v>
      </c>
      <c r="J20" s="109">
        <v>184795.87554</v>
      </c>
      <c r="K20" s="208">
        <v>0.0387227</v>
      </c>
    </row>
    <row r="21" spans="1:11" s="103" customFormat="1" ht="12.75" customHeight="1">
      <c r="A21" s="88"/>
      <c r="B21" s="97" t="s">
        <v>184</v>
      </c>
      <c r="C21" s="111"/>
      <c r="D21" s="111">
        <v>0</v>
      </c>
      <c r="E21" s="224"/>
      <c r="F21" s="231"/>
      <c r="G21" s="111" t="s">
        <v>191</v>
      </c>
      <c r="H21" s="224"/>
      <c r="I21" s="231">
        <v>10</v>
      </c>
      <c r="J21" s="111">
        <v>75000</v>
      </c>
      <c r="K21" s="261">
        <v>0.0157157</v>
      </c>
    </row>
    <row r="22" spans="1:11" s="103" customFormat="1" ht="12.75" customHeight="1" thickBot="1">
      <c r="A22" s="88"/>
      <c r="B22" s="199" t="s">
        <v>89</v>
      </c>
      <c r="C22" s="113"/>
      <c r="D22" s="113">
        <f>SUM(D10:D21)</f>
        <v>1851588.72361</v>
      </c>
      <c r="E22" s="225">
        <f>SUM(E10:E21)</f>
        <v>0.9999998999999999</v>
      </c>
      <c r="F22" s="113"/>
      <c r="G22" s="113">
        <f>SUM(G10:G21)</f>
        <v>1002000</v>
      </c>
      <c r="H22" s="226">
        <f>SUM(H10:H21)</f>
        <v>1.0000001</v>
      </c>
      <c r="I22" s="209"/>
      <c r="J22" s="113">
        <f>SUM(J10:J21)</f>
        <v>4772289.743120001</v>
      </c>
      <c r="K22" s="227">
        <f>SUM(K10:K21)</f>
        <v>1</v>
      </c>
    </row>
    <row r="23" spans="1:11" s="103" customFormat="1" ht="16.5" customHeight="1">
      <c r="A23" s="88"/>
      <c r="B23" s="228" t="s">
        <v>126</v>
      </c>
      <c r="C23" s="219"/>
      <c r="D23" s="219"/>
      <c r="E23" s="219"/>
      <c r="F23" s="219"/>
      <c r="G23" s="219"/>
      <c r="H23" s="219"/>
      <c r="I23" s="219"/>
      <c r="J23" s="219"/>
      <c r="K23" s="219"/>
    </row>
    <row r="24" spans="2:11" ht="12.75"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2:11" ht="16.5" customHeight="1">
      <c r="B25" s="272" t="s">
        <v>127</v>
      </c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67" s="89" customFormat="1" ht="12.75">
      <c r="A26" s="91"/>
      <c r="B26" s="293" t="s">
        <v>117</v>
      </c>
      <c r="C26" s="278" t="s">
        <v>186</v>
      </c>
      <c r="D26" s="279"/>
      <c r="E26" s="280"/>
      <c r="F26" s="278" t="s">
        <v>118</v>
      </c>
      <c r="G26" s="279"/>
      <c r="H26" s="280"/>
      <c r="I26" s="278" t="s">
        <v>119</v>
      </c>
      <c r="J26" s="279"/>
      <c r="K26" s="27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</row>
    <row r="27" spans="1:167" ht="12.75" customHeight="1">
      <c r="A27" s="219"/>
      <c r="B27" s="294"/>
      <c r="C27" s="235" t="s">
        <v>185</v>
      </c>
      <c r="D27" s="278" t="s">
        <v>128</v>
      </c>
      <c r="E27" s="280"/>
      <c r="F27" s="235" t="s">
        <v>121</v>
      </c>
      <c r="G27" s="278" t="s">
        <v>128</v>
      </c>
      <c r="H27" s="280"/>
      <c r="I27" s="235" t="s">
        <v>122</v>
      </c>
      <c r="J27" s="278" t="s">
        <v>128</v>
      </c>
      <c r="K27" s="27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</row>
    <row r="28" spans="1:167" ht="15" customHeight="1">
      <c r="A28" s="219"/>
      <c r="B28" s="178" t="s">
        <v>124</v>
      </c>
      <c r="C28" s="230">
        <v>1</v>
      </c>
      <c r="D28" s="289">
        <v>4</v>
      </c>
      <c r="E28" s="289"/>
      <c r="F28" s="230">
        <v>2</v>
      </c>
      <c r="G28" s="289">
        <v>1</v>
      </c>
      <c r="H28" s="289"/>
      <c r="I28" s="230">
        <v>1</v>
      </c>
      <c r="J28" s="289">
        <v>11</v>
      </c>
      <c r="K28" s="28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</row>
    <row r="29" spans="1:167" ht="15" customHeight="1">
      <c r="A29" s="219"/>
      <c r="B29" s="97" t="s">
        <v>188</v>
      </c>
      <c r="C29" s="231">
        <v>1</v>
      </c>
      <c r="D29" s="288">
        <v>4</v>
      </c>
      <c r="E29" s="288"/>
      <c r="F29" s="231">
        <v>2</v>
      </c>
      <c r="G29" s="288">
        <v>1</v>
      </c>
      <c r="H29" s="288"/>
      <c r="I29" s="231">
        <v>5</v>
      </c>
      <c r="J29" s="288">
        <v>8</v>
      </c>
      <c r="K29" s="288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</row>
    <row r="30" spans="1:167" ht="15" customHeight="1">
      <c r="A30" s="219"/>
      <c r="B30" s="178" t="s">
        <v>190</v>
      </c>
      <c r="C30" s="230">
        <v>3</v>
      </c>
      <c r="D30" s="289">
        <v>3</v>
      </c>
      <c r="E30" s="289"/>
      <c r="F30" s="230">
        <v>1</v>
      </c>
      <c r="G30" s="289">
        <v>2</v>
      </c>
      <c r="H30" s="289"/>
      <c r="I30" s="230">
        <v>1</v>
      </c>
      <c r="J30" s="290">
        <v>11</v>
      </c>
      <c r="K30" s="290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</row>
    <row r="31" spans="1:167" ht="15" customHeight="1">
      <c r="A31" s="219"/>
      <c r="B31" s="97" t="s">
        <v>123</v>
      </c>
      <c r="C31" s="231">
        <v>4</v>
      </c>
      <c r="D31" s="288">
        <v>2</v>
      </c>
      <c r="E31" s="288"/>
      <c r="F31" s="231">
        <v>2</v>
      </c>
      <c r="G31" s="288">
        <v>1</v>
      </c>
      <c r="H31" s="288"/>
      <c r="I31" s="231">
        <v>3</v>
      </c>
      <c r="J31" s="288">
        <v>9</v>
      </c>
      <c r="K31" s="288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</row>
    <row r="32" spans="1:167" ht="15" customHeight="1">
      <c r="A32" s="219"/>
      <c r="B32" s="178" t="s">
        <v>125</v>
      </c>
      <c r="C32" s="230">
        <v>5</v>
      </c>
      <c r="D32" s="289">
        <v>1</v>
      </c>
      <c r="E32" s="289"/>
      <c r="F32" s="230">
        <v>2</v>
      </c>
      <c r="G32" s="289">
        <v>1</v>
      </c>
      <c r="H32" s="289"/>
      <c r="I32" s="230">
        <v>3</v>
      </c>
      <c r="J32" s="290">
        <v>9</v>
      </c>
      <c r="K32" s="290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</row>
    <row r="33" spans="1:167" ht="15" customHeight="1">
      <c r="A33" s="219"/>
      <c r="B33" s="97" t="s">
        <v>192</v>
      </c>
      <c r="C33" s="231">
        <v>5</v>
      </c>
      <c r="D33" s="288">
        <v>1</v>
      </c>
      <c r="E33" s="288"/>
      <c r="F33" s="231">
        <v>2</v>
      </c>
      <c r="G33" s="288">
        <v>1</v>
      </c>
      <c r="H33" s="288"/>
      <c r="I33" s="231">
        <v>7</v>
      </c>
      <c r="J33" s="288">
        <v>4</v>
      </c>
      <c r="K33" s="288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</row>
    <row r="34" spans="1:167" ht="15" customHeight="1">
      <c r="A34" s="219"/>
      <c r="B34" s="178" t="s">
        <v>172</v>
      </c>
      <c r="C34" s="230">
        <v>5</v>
      </c>
      <c r="D34" s="289">
        <v>1</v>
      </c>
      <c r="E34" s="289"/>
      <c r="F34" s="230">
        <v>2</v>
      </c>
      <c r="G34" s="289">
        <v>1</v>
      </c>
      <c r="H34" s="289"/>
      <c r="I34" s="230">
        <v>9</v>
      </c>
      <c r="J34" s="290">
        <v>2</v>
      </c>
      <c r="K34" s="290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</row>
    <row r="35" spans="1:167" ht="15" customHeight="1">
      <c r="A35" s="219"/>
      <c r="B35" s="97" t="s">
        <v>205</v>
      </c>
      <c r="C35" s="231">
        <v>5</v>
      </c>
      <c r="D35" s="288">
        <v>1</v>
      </c>
      <c r="E35" s="288"/>
      <c r="F35" s="231">
        <v>2</v>
      </c>
      <c r="G35" s="288">
        <v>1</v>
      </c>
      <c r="H35" s="288"/>
      <c r="I35" s="231">
        <v>10</v>
      </c>
      <c r="J35" s="288">
        <v>1</v>
      </c>
      <c r="K35" s="288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</row>
    <row r="36" spans="1:167" ht="15" customHeight="1">
      <c r="A36" s="219"/>
      <c r="B36" s="178" t="s">
        <v>167</v>
      </c>
      <c r="C36" s="230">
        <v>5</v>
      </c>
      <c r="D36" s="289">
        <v>1</v>
      </c>
      <c r="E36" s="289"/>
      <c r="F36" s="230">
        <v>2</v>
      </c>
      <c r="G36" s="289">
        <v>1</v>
      </c>
      <c r="H36" s="289"/>
      <c r="I36" s="230">
        <v>10</v>
      </c>
      <c r="J36" s="290">
        <v>1</v>
      </c>
      <c r="K36" s="290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</row>
    <row r="37" spans="1:167" ht="15" customHeight="1">
      <c r="A37" s="219"/>
      <c r="B37" s="97" t="s">
        <v>181</v>
      </c>
      <c r="C37" s="231">
        <v>5</v>
      </c>
      <c r="D37" s="288">
        <v>1</v>
      </c>
      <c r="E37" s="288"/>
      <c r="F37" s="231"/>
      <c r="G37" s="288" t="s">
        <v>191</v>
      </c>
      <c r="H37" s="288"/>
      <c r="I37" s="231">
        <v>6</v>
      </c>
      <c r="J37" s="288">
        <v>5</v>
      </c>
      <c r="K37" s="288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</row>
    <row r="38" spans="1:167" ht="15" customHeight="1">
      <c r="A38" s="219"/>
      <c r="B38" s="178" t="s">
        <v>189</v>
      </c>
      <c r="C38" s="230">
        <v>5</v>
      </c>
      <c r="D38" s="289">
        <v>1</v>
      </c>
      <c r="E38" s="289"/>
      <c r="F38" s="230"/>
      <c r="G38" s="289" t="s">
        <v>191</v>
      </c>
      <c r="H38" s="289"/>
      <c r="I38" s="230">
        <v>7</v>
      </c>
      <c r="J38" s="290">
        <v>4</v>
      </c>
      <c r="K38" s="290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</row>
    <row r="39" spans="1:167" ht="15" customHeight="1">
      <c r="A39" s="219"/>
      <c r="B39" s="97" t="s">
        <v>184</v>
      </c>
      <c r="C39" s="231"/>
      <c r="D39" s="288" t="s">
        <v>191</v>
      </c>
      <c r="E39" s="288"/>
      <c r="F39" s="231"/>
      <c r="G39" s="288" t="s">
        <v>191</v>
      </c>
      <c r="H39" s="288"/>
      <c r="I39" s="231">
        <v>10</v>
      </c>
      <c r="J39" s="288">
        <v>1</v>
      </c>
      <c r="K39" s="288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</row>
    <row r="40" spans="2:20" ht="15.75" customHeight="1" thickBot="1">
      <c r="B40" s="199" t="s">
        <v>79</v>
      </c>
      <c r="C40" s="209"/>
      <c r="D40" s="291">
        <v>17</v>
      </c>
      <c r="E40" s="292"/>
      <c r="F40" s="209"/>
      <c r="G40" s="291">
        <v>8</v>
      </c>
      <c r="H40" s="292"/>
      <c r="I40" s="209"/>
      <c r="J40" s="287">
        <v>50</v>
      </c>
      <c r="K40" s="287"/>
      <c r="N40" s="219"/>
      <c r="O40" s="219"/>
      <c r="P40" s="219"/>
      <c r="Q40" s="219"/>
      <c r="R40" s="219"/>
      <c r="S40" s="219"/>
      <c r="T40" s="219"/>
    </row>
    <row r="41" spans="2:11" ht="12.75">
      <c r="B41" s="229"/>
      <c r="C41" s="229"/>
      <c r="D41" s="229"/>
      <c r="E41" s="229"/>
      <c r="F41" s="229"/>
      <c r="G41" s="229"/>
      <c r="H41" s="229"/>
      <c r="I41" s="229"/>
      <c r="J41" s="229"/>
      <c r="K41" s="229"/>
    </row>
    <row r="42" spans="2:11" ht="17.25" customHeight="1">
      <c r="B42" s="272" t="s">
        <v>129</v>
      </c>
      <c r="C42" s="272"/>
      <c r="D42" s="272"/>
      <c r="E42" s="272"/>
      <c r="F42" s="272"/>
      <c r="G42" s="272"/>
      <c r="H42" s="272"/>
      <c r="I42" s="272"/>
      <c r="J42" s="272"/>
      <c r="K42" s="272"/>
    </row>
    <row r="43" spans="2:11" ht="16.5" customHeight="1">
      <c r="B43" s="293" t="s">
        <v>130</v>
      </c>
      <c r="C43" s="295" t="s">
        <v>186</v>
      </c>
      <c r="D43" s="296"/>
      <c r="E43" s="296"/>
      <c r="F43" s="278" t="s">
        <v>118</v>
      </c>
      <c r="G43" s="279"/>
      <c r="H43" s="280"/>
      <c r="I43" s="295" t="s">
        <v>119</v>
      </c>
      <c r="J43" s="296"/>
      <c r="K43" s="296"/>
    </row>
    <row r="44" spans="1:167" s="89" customFormat="1" ht="12.75">
      <c r="A44" s="91"/>
      <c r="B44" s="294"/>
      <c r="C44" s="235" t="s">
        <v>185</v>
      </c>
      <c r="D44" s="235" t="s">
        <v>131</v>
      </c>
      <c r="E44" s="235" t="s">
        <v>87</v>
      </c>
      <c r="F44" s="235" t="s">
        <v>121</v>
      </c>
      <c r="G44" s="235" t="s">
        <v>131</v>
      </c>
      <c r="H44" s="235" t="s">
        <v>87</v>
      </c>
      <c r="I44" s="235" t="s">
        <v>122</v>
      </c>
      <c r="J44" s="235" t="s">
        <v>131</v>
      </c>
      <c r="K44" s="236" t="s">
        <v>87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</row>
    <row r="45" spans="2:11" ht="12.75">
      <c r="B45" s="178" t="s">
        <v>188</v>
      </c>
      <c r="C45" s="230">
        <v>1</v>
      </c>
      <c r="D45" s="109">
        <v>649592.75</v>
      </c>
      <c r="E45" s="232">
        <v>0.3872352</v>
      </c>
      <c r="F45" s="230">
        <v>1</v>
      </c>
      <c r="G45" s="109">
        <v>171162</v>
      </c>
      <c r="H45" s="232">
        <v>0.2378033</v>
      </c>
      <c r="I45" s="230">
        <v>1</v>
      </c>
      <c r="J45" s="109">
        <v>877732.29306</v>
      </c>
      <c r="K45" s="208">
        <v>0.2047883</v>
      </c>
    </row>
    <row r="46" spans="2:11" ht="12.75">
      <c r="B46" s="97" t="s">
        <v>124</v>
      </c>
      <c r="C46" s="231">
        <v>2</v>
      </c>
      <c r="D46" s="111">
        <v>213325.25</v>
      </c>
      <c r="E46" s="233">
        <v>0.1271674</v>
      </c>
      <c r="F46" s="231">
        <v>4</v>
      </c>
      <c r="G46" s="111">
        <v>92926.5</v>
      </c>
      <c r="H46" s="233">
        <v>0.1291071</v>
      </c>
      <c r="I46" s="231">
        <v>3</v>
      </c>
      <c r="J46" s="111">
        <v>714700.82185</v>
      </c>
      <c r="K46" s="238">
        <v>0.1667506</v>
      </c>
    </row>
    <row r="47" spans="1:13" s="103" customFormat="1" ht="12.75" customHeight="1">
      <c r="A47" s="88"/>
      <c r="B47" s="178" t="s">
        <v>125</v>
      </c>
      <c r="C47" s="230">
        <v>3</v>
      </c>
      <c r="D47" s="109">
        <v>181660</v>
      </c>
      <c r="E47" s="232">
        <v>0.1082912</v>
      </c>
      <c r="F47" s="230">
        <v>3</v>
      </c>
      <c r="G47" s="109">
        <v>100000</v>
      </c>
      <c r="H47" s="232">
        <v>0.1389346</v>
      </c>
      <c r="I47" s="230">
        <v>2</v>
      </c>
      <c r="J47" s="109">
        <v>742093.00255</v>
      </c>
      <c r="K47" s="208">
        <v>0.1731416</v>
      </c>
      <c r="M47" s="220"/>
    </row>
    <row r="48" spans="1:13" s="103" customFormat="1" ht="12.75" customHeight="1">
      <c r="A48" s="88"/>
      <c r="B48" s="97" t="s">
        <v>123</v>
      </c>
      <c r="C48" s="231">
        <v>4</v>
      </c>
      <c r="D48" s="111">
        <v>143199.16358</v>
      </c>
      <c r="E48" s="233">
        <v>0.0853639</v>
      </c>
      <c r="F48" s="231">
        <v>5</v>
      </c>
      <c r="G48" s="111">
        <v>71292.5</v>
      </c>
      <c r="H48" s="233">
        <v>0.09905</v>
      </c>
      <c r="I48" s="231">
        <v>4</v>
      </c>
      <c r="J48" s="111">
        <v>563521.40213</v>
      </c>
      <c r="K48" s="238">
        <v>0.1314781</v>
      </c>
      <c r="M48" s="220"/>
    </row>
    <row r="49" spans="1:13" s="103" customFormat="1" ht="12.75" customHeight="1">
      <c r="A49" s="88"/>
      <c r="B49" s="178" t="s">
        <v>167</v>
      </c>
      <c r="C49" s="230">
        <v>5</v>
      </c>
      <c r="D49" s="109">
        <v>120000</v>
      </c>
      <c r="E49" s="232">
        <v>0.0715344</v>
      </c>
      <c r="F49" s="230">
        <v>2</v>
      </c>
      <c r="G49" s="109">
        <v>120000</v>
      </c>
      <c r="H49" s="232">
        <v>0.1667215</v>
      </c>
      <c r="I49" s="230">
        <v>8</v>
      </c>
      <c r="J49" s="109">
        <v>122473</v>
      </c>
      <c r="K49" s="208">
        <v>0.0285748</v>
      </c>
      <c r="M49" s="220"/>
    </row>
    <row r="50" spans="1:13" s="103" customFormat="1" ht="12.75" customHeight="1">
      <c r="A50" s="88"/>
      <c r="B50" s="97" t="s">
        <v>190</v>
      </c>
      <c r="C50" s="231">
        <v>6</v>
      </c>
      <c r="D50" s="111">
        <v>92373</v>
      </c>
      <c r="E50" s="233">
        <v>0.0550654</v>
      </c>
      <c r="F50" s="231">
        <v>7</v>
      </c>
      <c r="G50" s="111">
        <v>43500</v>
      </c>
      <c r="H50" s="233">
        <v>0.0604366</v>
      </c>
      <c r="I50" s="231">
        <v>5</v>
      </c>
      <c r="J50" s="111">
        <v>386928.1349</v>
      </c>
      <c r="K50" s="258">
        <v>0.0902762</v>
      </c>
      <c r="M50" s="220"/>
    </row>
    <row r="51" spans="1:13" s="103" customFormat="1" ht="12.75" customHeight="1">
      <c r="A51" s="88"/>
      <c r="B51" s="178" t="s">
        <v>205</v>
      </c>
      <c r="C51" s="230">
        <v>7</v>
      </c>
      <c r="D51" s="109">
        <v>70000</v>
      </c>
      <c r="E51" s="232">
        <v>0.0417284</v>
      </c>
      <c r="F51" s="230">
        <v>6</v>
      </c>
      <c r="G51" s="109">
        <v>70000</v>
      </c>
      <c r="H51" s="232">
        <v>0.0972542</v>
      </c>
      <c r="I51" s="230">
        <v>12</v>
      </c>
      <c r="J51" s="109">
        <v>70000</v>
      </c>
      <c r="K51" s="208">
        <v>0.0163321</v>
      </c>
      <c r="M51" s="220"/>
    </row>
    <row r="52" spans="1:13" s="103" customFormat="1" ht="12.75" customHeight="1">
      <c r="A52" s="88"/>
      <c r="B52" s="97" t="s">
        <v>189</v>
      </c>
      <c r="C52" s="231">
        <v>8</v>
      </c>
      <c r="D52" s="111">
        <v>47000</v>
      </c>
      <c r="E52" s="233">
        <v>0.0280176</v>
      </c>
      <c r="F52" s="231"/>
      <c r="G52" s="111" t="s">
        <v>191</v>
      </c>
      <c r="H52" s="233"/>
      <c r="I52" s="231">
        <v>7</v>
      </c>
      <c r="J52" s="111">
        <v>148423.92</v>
      </c>
      <c r="K52" s="258">
        <v>0.0346296</v>
      </c>
      <c r="M52" s="220"/>
    </row>
    <row r="53" spans="1:13" s="103" customFormat="1" ht="12.75" customHeight="1">
      <c r="A53" s="88"/>
      <c r="B53" s="178" t="s">
        <v>132</v>
      </c>
      <c r="C53" s="230">
        <v>9</v>
      </c>
      <c r="D53" s="109">
        <v>40369</v>
      </c>
      <c r="E53" s="232">
        <v>0.0240648</v>
      </c>
      <c r="F53" s="230"/>
      <c r="G53" s="109" t="s">
        <v>191</v>
      </c>
      <c r="H53" s="232"/>
      <c r="I53" s="230">
        <v>9</v>
      </c>
      <c r="J53" s="109">
        <v>113485</v>
      </c>
      <c r="K53" s="208">
        <v>0.0264778</v>
      </c>
      <c r="M53" s="220"/>
    </row>
    <row r="54" spans="1:13" s="103" customFormat="1" ht="12.75" customHeight="1">
      <c r="A54" s="88"/>
      <c r="B54" s="97" t="s">
        <v>193</v>
      </c>
      <c r="C54" s="231">
        <v>10</v>
      </c>
      <c r="D54" s="111">
        <v>29231</v>
      </c>
      <c r="E54" s="233">
        <v>0.0174252</v>
      </c>
      <c r="F54" s="231">
        <v>10</v>
      </c>
      <c r="G54" s="111">
        <v>9500</v>
      </c>
      <c r="H54" s="233">
        <v>0.0131988</v>
      </c>
      <c r="I54" s="231">
        <v>11</v>
      </c>
      <c r="J54" s="111">
        <v>76067</v>
      </c>
      <c r="K54" s="258">
        <v>0.0177476</v>
      </c>
      <c r="M54" s="220"/>
    </row>
    <row r="55" spans="1:13" s="103" customFormat="1" ht="12.75" customHeight="1">
      <c r="A55" s="88"/>
      <c r="B55" s="178" t="s">
        <v>172</v>
      </c>
      <c r="C55" s="230">
        <v>11</v>
      </c>
      <c r="D55" s="109">
        <v>24871</v>
      </c>
      <c r="E55" s="232">
        <v>0.0148261</v>
      </c>
      <c r="F55" s="230">
        <v>8</v>
      </c>
      <c r="G55" s="109">
        <v>24871</v>
      </c>
      <c r="H55" s="232">
        <v>0.0345544</v>
      </c>
      <c r="I55" s="230">
        <v>14</v>
      </c>
      <c r="J55" s="109">
        <v>43771.43</v>
      </c>
      <c r="K55" s="208">
        <v>0.0102125</v>
      </c>
      <c r="M55" s="220"/>
    </row>
    <row r="56" spans="1:13" s="103" customFormat="1" ht="12.75" customHeight="1">
      <c r="A56" s="88"/>
      <c r="B56" s="97" t="s">
        <v>181</v>
      </c>
      <c r="C56" s="231">
        <v>12</v>
      </c>
      <c r="D56" s="111">
        <v>19675.06003</v>
      </c>
      <c r="E56" s="233">
        <v>0.0117287</v>
      </c>
      <c r="F56" s="231"/>
      <c r="G56" s="111" t="s">
        <v>191</v>
      </c>
      <c r="H56" s="233"/>
      <c r="I56" s="231">
        <v>6</v>
      </c>
      <c r="J56" s="111">
        <v>171035.78154</v>
      </c>
      <c r="K56" s="258">
        <v>0.0399052</v>
      </c>
      <c r="M56" s="220"/>
    </row>
    <row r="57" spans="1:13" s="103" customFormat="1" ht="12.75" customHeight="1">
      <c r="A57" s="88"/>
      <c r="B57" s="178" t="s">
        <v>192</v>
      </c>
      <c r="C57" s="230">
        <v>13</v>
      </c>
      <c r="D57" s="109">
        <v>13458.5</v>
      </c>
      <c r="E57" s="232">
        <v>0.0080229</v>
      </c>
      <c r="F57" s="230">
        <v>9</v>
      </c>
      <c r="G57" s="109">
        <v>13400</v>
      </c>
      <c r="H57" s="232">
        <v>0.0186172</v>
      </c>
      <c r="I57" s="230">
        <v>10</v>
      </c>
      <c r="J57" s="109">
        <v>102796.9571</v>
      </c>
      <c r="K57" s="208">
        <v>0.0239841</v>
      </c>
      <c r="M57" s="220"/>
    </row>
    <row r="58" spans="1:13" s="103" customFormat="1" ht="12.75" customHeight="1">
      <c r="A58" s="88"/>
      <c r="B58" s="97" t="s">
        <v>133</v>
      </c>
      <c r="C58" s="231">
        <v>14</v>
      </c>
      <c r="D58" s="111">
        <v>6828.5</v>
      </c>
      <c r="E58" s="233">
        <v>0.0040706</v>
      </c>
      <c r="F58" s="231">
        <v>12</v>
      </c>
      <c r="G58" s="111">
        <v>345.5</v>
      </c>
      <c r="H58" s="233">
        <v>0.00048</v>
      </c>
      <c r="I58" s="231">
        <v>17</v>
      </c>
      <c r="J58" s="111">
        <v>12995.5</v>
      </c>
      <c r="K58" s="258">
        <v>0.003032</v>
      </c>
      <c r="M58" s="220"/>
    </row>
    <row r="59" spans="1:13" s="103" customFormat="1" ht="12.75" customHeight="1">
      <c r="A59" s="88"/>
      <c r="B59" s="178" t="s">
        <v>194</v>
      </c>
      <c r="C59" s="230">
        <v>15</v>
      </c>
      <c r="D59" s="109">
        <v>6300</v>
      </c>
      <c r="E59" s="232">
        <v>0.0037556</v>
      </c>
      <c r="F59" s="230"/>
      <c r="G59" s="109" t="s">
        <v>191</v>
      </c>
      <c r="H59" s="232"/>
      <c r="I59" s="230">
        <v>18</v>
      </c>
      <c r="J59" s="109">
        <v>12967</v>
      </c>
      <c r="K59" s="208">
        <v>0.0030254</v>
      </c>
      <c r="M59" s="220"/>
    </row>
    <row r="60" spans="1:13" s="103" customFormat="1" ht="12.75" customHeight="1">
      <c r="A60" s="88"/>
      <c r="B60" s="97" t="s">
        <v>174</v>
      </c>
      <c r="C60" s="231">
        <v>16</v>
      </c>
      <c r="D60" s="111">
        <v>6037</v>
      </c>
      <c r="E60" s="233">
        <v>0.0035988</v>
      </c>
      <c r="F60" s="231"/>
      <c r="G60" s="111" t="s">
        <v>191</v>
      </c>
      <c r="H60" s="233"/>
      <c r="I60" s="231">
        <v>19</v>
      </c>
      <c r="J60" s="111">
        <v>7673.5</v>
      </c>
      <c r="K60" s="258">
        <v>0.0017903</v>
      </c>
      <c r="M60" s="220"/>
    </row>
    <row r="61" spans="1:13" s="103" customFormat="1" ht="12.75" customHeight="1">
      <c r="A61" s="88"/>
      <c r="B61" s="178" t="s">
        <v>175</v>
      </c>
      <c r="C61" s="230">
        <v>17</v>
      </c>
      <c r="D61" s="109">
        <v>5182.5</v>
      </c>
      <c r="E61" s="232">
        <v>0.0030894</v>
      </c>
      <c r="F61" s="230"/>
      <c r="G61" s="109" t="s">
        <v>191</v>
      </c>
      <c r="H61" s="232"/>
      <c r="I61" s="230">
        <v>15</v>
      </c>
      <c r="J61" s="109">
        <v>33554</v>
      </c>
      <c r="K61" s="208">
        <v>0.0078287</v>
      </c>
      <c r="M61" s="220"/>
    </row>
    <row r="62" spans="1:13" s="103" customFormat="1" ht="12.75" customHeight="1">
      <c r="A62" s="88"/>
      <c r="B62" s="97" t="s">
        <v>173</v>
      </c>
      <c r="C62" s="231">
        <v>18</v>
      </c>
      <c r="D62" s="111">
        <v>3912.5</v>
      </c>
      <c r="E62" s="233">
        <v>0.0023323</v>
      </c>
      <c r="F62" s="231">
        <v>11</v>
      </c>
      <c r="G62" s="111">
        <v>2736.5</v>
      </c>
      <c r="H62" s="233">
        <v>0.0038019</v>
      </c>
      <c r="I62" s="231">
        <v>20</v>
      </c>
      <c r="J62" s="111">
        <v>7187</v>
      </c>
      <c r="K62" s="258">
        <v>0.0016768</v>
      </c>
      <c r="M62" s="220"/>
    </row>
    <row r="63" spans="1:13" s="103" customFormat="1" ht="12.75" customHeight="1">
      <c r="A63" s="88"/>
      <c r="B63" s="178" t="s">
        <v>195</v>
      </c>
      <c r="C63" s="230">
        <v>19</v>
      </c>
      <c r="D63" s="109">
        <v>3519.5</v>
      </c>
      <c r="E63" s="232">
        <v>0.002098</v>
      </c>
      <c r="F63" s="230"/>
      <c r="G63" s="109" t="s">
        <v>191</v>
      </c>
      <c r="H63" s="232"/>
      <c r="I63" s="230">
        <v>21</v>
      </c>
      <c r="J63" s="109">
        <v>3519.5</v>
      </c>
      <c r="K63" s="208">
        <v>0.0008212</v>
      </c>
      <c r="M63" s="220"/>
    </row>
    <row r="64" spans="1:13" s="103" customFormat="1" ht="12.75" customHeight="1">
      <c r="A64" s="88"/>
      <c r="B64" s="97" t="s">
        <v>197</v>
      </c>
      <c r="C64" s="111">
        <v>20</v>
      </c>
      <c r="D64" s="111">
        <v>407</v>
      </c>
      <c r="E64" s="233">
        <v>0.0002426</v>
      </c>
      <c r="F64" s="231"/>
      <c r="G64" s="111" t="s">
        <v>191</v>
      </c>
      <c r="H64" s="233"/>
      <c r="I64" s="231">
        <v>23</v>
      </c>
      <c r="J64" s="111">
        <v>1460</v>
      </c>
      <c r="K64" s="258">
        <v>0.0003406</v>
      </c>
      <c r="M64" s="220"/>
    </row>
    <row r="65" spans="1:13" s="103" customFormat="1" ht="12.75" customHeight="1">
      <c r="A65" s="88"/>
      <c r="B65" s="178" t="s">
        <v>134</v>
      </c>
      <c r="C65" s="109">
        <v>21</v>
      </c>
      <c r="D65" s="109">
        <v>250</v>
      </c>
      <c r="E65" s="232">
        <v>0.000149</v>
      </c>
      <c r="F65" s="230"/>
      <c r="G65" s="109" t="s">
        <v>191</v>
      </c>
      <c r="H65" s="232"/>
      <c r="I65" s="230">
        <v>27</v>
      </c>
      <c r="J65" s="109">
        <v>500</v>
      </c>
      <c r="K65" s="208">
        <v>0.0001167</v>
      </c>
      <c r="M65" s="220"/>
    </row>
    <row r="66" spans="1:13" s="103" customFormat="1" ht="12.75" customHeight="1">
      <c r="A66" s="88"/>
      <c r="B66" s="97" t="s">
        <v>176</v>
      </c>
      <c r="C66" s="111">
        <v>22</v>
      </c>
      <c r="D66" s="111">
        <v>173</v>
      </c>
      <c r="E66" s="233">
        <v>0.0001031</v>
      </c>
      <c r="F66" s="231">
        <v>13</v>
      </c>
      <c r="G66" s="111">
        <v>20</v>
      </c>
      <c r="H66" s="233">
        <v>2.78E-05</v>
      </c>
      <c r="I66" s="231">
        <v>24</v>
      </c>
      <c r="J66" s="111">
        <v>1117.5</v>
      </c>
      <c r="K66" s="258">
        <v>0.0002607</v>
      </c>
      <c r="M66" s="220"/>
    </row>
    <row r="67" spans="1:13" s="103" customFormat="1" ht="12.75" customHeight="1">
      <c r="A67" s="88"/>
      <c r="B67" s="178" t="s">
        <v>199</v>
      </c>
      <c r="C67" s="109">
        <v>23</v>
      </c>
      <c r="D67" s="109">
        <v>136</v>
      </c>
      <c r="E67" s="232">
        <v>8.11E-05</v>
      </c>
      <c r="F67" s="230"/>
      <c r="G67" s="109" t="s">
        <v>191</v>
      </c>
      <c r="H67" s="232"/>
      <c r="I67" s="230">
        <v>28</v>
      </c>
      <c r="J67" s="109">
        <v>153.5</v>
      </c>
      <c r="K67" s="208">
        <v>3.58E-05</v>
      </c>
      <c r="M67" s="220"/>
    </row>
    <row r="68" spans="1:13" s="103" customFormat="1" ht="12.75" customHeight="1">
      <c r="A68" s="88"/>
      <c r="B68" s="97" t="s">
        <v>182</v>
      </c>
      <c r="C68" s="111">
        <v>24</v>
      </c>
      <c r="D68" s="111">
        <v>14</v>
      </c>
      <c r="E68" s="233">
        <v>8.3E-06</v>
      </c>
      <c r="F68" s="231">
        <v>14</v>
      </c>
      <c r="G68" s="111">
        <v>9</v>
      </c>
      <c r="H68" s="233">
        <v>1.25E-05</v>
      </c>
      <c r="I68" s="231">
        <v>31</v>
      </c>
      <c r="J68" s="111">
        <v>67</v>
      </c>
      <c r="K68" s="258">
        <v>1.56E-05</v>
      </c>
      <c r="M68" s="220"/>
    </row>
    <row r="69" spans="1:13" s="103" customFormat="1" ht="12.75" customHeight="1">
      <c r="A69" s="88"/>
      <c r="B69" s="178" t="s">
        <v>184</v>
      </c>
      <c r="C69" s="109"/>
      <c r="D69" s="109" t="s">
        <v>191</v>
      </c>
      <c r="E69" s="232"/>
      <c r="F69" s="230"/>
      <c r="G69" s="109" t="s">
        <v>191</v>
      </c>
      <c r="H69" s="232"/>
      <c r="I69" s="230">
        <v>13</v>
      </c>
      <c r="J69" s="109">
        <v>53773.5</v>
      </c>
      <c r="K69" s="208">
        <v>0.0125462</v>
      </c>
      <c r="M69" s="220"/>
    </row>
    <row r="70" spans="1:13" s="103" customFormat="1" ht="12.75" customHeight="1">
      <c r="A70" s="88"/>
      <c r="B70" s="97" t="s">
        <v>177</v>
      </c>
      <c r="C70" s="111"/>
      <c r="D70" s="111" t="s">
        <v>191</v>
      </c>
      <c r="E70" s="233"/>
      <c r="F70" s="231"/>
      <c r="G70" s="111" t="s">
        <v>191</v>
      </c>
      <c r="H70" s="233"/>
      <c r="I70" s="231">
        <v>16</v>
      </c>
      <c r="J70" s="111">
        <v>14923.5</v>
      </c>
      <c r="K70" s="258">
        <v>0.0034819</v>
      </c>
      <c r="M70" s="220"/>
    </row>
    <row r="71" spans="1:13" s="103" customFormat="1" ht="12.75" customHeight="1">
      <c r="A71" s="88"/>
      <c r="B71" s="178" t="s">
        <v>178</v>
      </c>
      <c r="C71" s="109"/>
      <c r="D71" s="109" t="s">
        <v>191</v>
      </c>
      <c r="E71" s="232"/>
      <c r="F71" s="230"/>
      <c r="G71" s="109" t="s">
        <v>191</v>
      </c>
      <c r="H71" s="232"/>
      <c r="I71" s="230">
        <v>22</v>
      </c>
      <c r="J71" s="109">
        <v>1670</v>
      </c>
      <c r="K71" s="208">
        <v>0.0003896</v>
      </c>
      <c r="M71" s="220"/>
    </row>
    <row r="72" spans="1:13" s="103" customFormat="1" ht="12.75" customHeight="1">
      <c r="A72" s="88"/>
      <c r="B72" s="97" t="s">
        <v>196</v>
      </c>
      <c r="C72" s="111"/>
      <c r="D72" s="111" t="s">
        <v>191</v>
      </c>
      <c r="E72" s="233"/>
      <c r="F72" s="231"/>
      <c r="G72" s="111" t="s">
        <v>191</v>
      </c>
      <c r="H72" s="233"/>
      <c r="I72" s="231">
        <v>25</v>
      </c>
      <c r="J72" s="111">
        <v>731</v>
      </c>
      <c r="K72" s="258">
        <v>0.0001706</v>
      </c>
      <c r="M72" s="220"/>
    </row>
    <row r="73" spans="1:13" s="103" customFormat="1" ht="12.75" customHeight="1">
      <c r="A73" s="88"/>
      <c r="B73" s="178" t="s">
        <v>200</v>
      </c>
      <c r="C73" s="109"/>
      <c r="D73" s="109" t="s">
        <v>191</v>
      </c>
      <c r="E73" s="232"/>
      <c r="F73" s="230"/>
      <c r="G73" s="109" t="s">
        <v>191</v>
      </c>
      <c r="H73" s="232"/>
      <c r="I73" s="230">
        <v>26</v>
      </c>
      <c r="J73" s="109">
        <v>523</v>
      </c>
      <c r="K73" s="208">
        <v>0.000122</v>
      </c>
      <c r="M73" s="220"/>
    </row>
    <row r="74" spans="1:13" s="103" customFormat="1" ht="12.75" customHeight="1">
      <c r="A74" s="88"/>
      <c r="B74" s="178" t="s">
        <v>201</v>
      </c>
      <c r="C74" s="109"/>
      <c r="D74" s="109" t="s">
        <v>191</v>
      </c>
      <c r="E74" s="232"/>
      <c r="F74" s="230"/>
      <c r="G74" s="109" t="s">
        <v>191</v>
      </c>
      <c r="H74" s="232"/>
      <c r="I74" s="230">
        <v>29</v>
      </c>
      <c r="J74" s="109">
        <v>87.5</v>
      </c>
      <c r="K74" s="208">
        <v>2.04E-05</v>
      </c>
      <c r="M74" s="220"/>
    </row>
    <row r="75" spans="1:13" s="103" customFormat="1" ht="12.75" customHeight="1">
      <c r="A75" s="88"/>
      <c r="B75" s="97" t="s">
        <v>202</v>
      </c>
      <c r="C75" s="111"/>
      <c r="D75" s="111" t="s">
        <v>191</v>
      </c>
      <c r="E75" s="233"/>
      <c r="F75" s="231"/>
      <c r="G75" s="111" t="s">
        <v>191</v>
      </c>
      <c r="H75" s="233"/>
      <c r="I75" s="231">
        <v>30</v>
      </c>
      <c r="J75" s="111">
        <v>75</v>
      </c>
      <c r="K75" s="258">
        <v>1.75E-05</v>
      </c>
      <c r="M75" s="220"/>
    </row>
    <row r="76" spans="1:13" s="103" customFormat="1" ht="12.75" customHeight="1">
      <c r="A76" s="88"/>
      <c r="B76" s="178" t="s">
        <v>198</v>
      </c>
      <c r="C76" s="109"/>
      <c r="D76" s="109" t="s">
        <v>191</v>
      </c>
      <c r="E76" s="232"/>
      <c r="F76" s="230"/>
      <c r="G76" s="109" t="s">
        <v>191</v>
      </c>
      <c r="H76" s="232"/>
      <c r="I76" s="230">
        <v>32</v>
      </c>
      <c r="J76" s="109">
        <v>41</v>
      </c>
      <c r="K76" s="208">
        <v>9.6E-06</v>
      </c>
      <c r="M76" s="220"/>
    </row>
    <row r="77" spans="1:11" s="103" customFormat="1" ht="12.75" customHeight="1" thickBot="1">
      <c r="A77" s="88"/>
      <c r="B77" s="199" t="s">
        <v>89</v>
      </c>
      <c r="C77" s="113"/>
      <c r="D77" s="113">
        <f>SUM(D45:D76)</f>
        <v>1677514.72361</v>
      </c>
      <c r="E77" s="225">
        <f>SUM(E45:E76)</f>
        <v>1.0000000000000002</v>
      </c>
      <c r="F77" s="113"/>
      <c r="G77" s="113">
        <f>SUM(G45:G76)</f>
        <v>719763</v>
      </c>
      <c r="H77" s="225">
        <f>SUM(H45:H76)</f>
        <v>0.9999998999999998</v>
      </c>
      <c r="I77" s="209"/>
      <c r="J77" s="113">
        <f>SUM(J45:J76)</f>
        <v>4286047.743129999</v>
      </c>
      <c r="K77" s="227">
        <f>SUM(K45:K76)</f>
        <v>1.0000000999999998</v>
      </c>
    </row>
    <row r="78" spans="1:11" s="103" customFormat="1" ht="12.75" customHeight="1">
      <c r="A78" s="88"/>
      <c r="B78" s="228" t="s">
        <v>126</v>
      </c>
      <c r="C78" s="219"/>
      <c r="D78" s="219"/>
      <c r="E78" s="219"/>
      <c r="F78" s="219"/>
      <c r="G78" s="219"/>
      <c r="H78" s="219"/>
      <c r="I78" s="219"/>
      <c r="J78" s="219"/>
      <c r="K78" s="234"/>
    </row>
    <row r="79" spans="1:11" s="103" customFormat="1" ht="12.75" customHeight="1">
      <c r="A79" s="88"/>
      <c r="B79" s="219"/>
      <c r="C79" s="219"/>
      <c r="D79" s="219"/>
      <c r="E79" s="219"/>
      <c r="F79" s="219"/>
      <c r="G79" s="219"/>
      <c r="H79" s="219"/>
      <c r="I79" s="219"/>
      <c r="J79" s="219"/>
      <c r="K79" s="219"/>
    </row>
    <row r="80" spans="1:11" s="103" customFormat="1" ht="16.5" customHeight="1">
      <c r="A80" s="88"/>
      <c r="B80" s="219"/>
      <c r="C80" s="219"/>
      <c r="D80" s="219"/>
      <c r="E80" s="219"/>
      <c r="F80" s="219"/>
      <c r="G80" s="219"/>
      <c r="H80" s="219"/>
      <c r="I80" s="219"/>
      <c r="J80" s="219"/>
      <c r="K80" s="219"/>
    </row>
  </sheetData>
  <sheetProtection/>
  <mergeCells count="58">
    <mergeCell ref="B1:K1"/>
    <mergeCell ref="B7:K7"/>
    <mergeCell ref="B8:B9"/>
    <mergeCell ref="C8:E8"/>
    <mergeCell ref="F8:H8"/>
    <mergeCell ref="I8:K8"/>
    <mergeCell ref="I26:K26"/>
    <mergeCell ref="D27:E27"/>
    <mergeCell ref="G27:H27"/>
    <mergeCell ref="G29:H29"/>
    <mergeCell ref="J27:K27"/>
    <mergeCell ref="B25:K25"/>
    <mergeCell ref="B26:B27"/>
    <mergeCell ref="C26:E26"/>
    <mergeCell ref="F26:H26"/>
    <mergeCell ref="D31:E31"/>
    <mergeCell ref="J31:K31"/>
    <mergeCell ref="G31:H31"/>
    <mergeCell ref="G28:H28"/>
    <mergeCell ref="D32:E32"/>
    <mergeCell ref="D28:E28"/>
    <mergeCell ref="J28:K28"/>
    <mergeCell ref="D29:E29"/>
    <mergeCell ref="J29:K29"/>
    <mergeCell ref="D30:E30"/>
    <mergeCell ref="J30:K30"/>
    <mergeCell ref="G32:H32"/>
    <mergeCell ref="J32:K32"/>
    <mergeCell ref="G30:H30"/>
    <mergeCell ref="B42:K42"/>
    <mergeCell ref="B43:B44"/>
    <mergeCell ref="C43:E43"/>
    <mergeCell ref="F43:H43"/>
    <mergeCell ref="I43:K43"/>
    <mergeCell ref="D40:E40"/>
    <mergeCell ref="G33:H33"/>
    <mergeCell ref="J33:K33"/>
    <mergeCell ref="G34:H34"/>
    <mergeCell ref="J34:K34"/>
    <mergeCell ref="D35:E35"/>
    <mergeCell ref="G35:H35"/>
    <mergeCell ref="J35:K35"/>
    <mergeCell ref="D33:E33"/>
    <mergeCell ref="D34:E34"/>
    <mergeCell ref="D36:E36"/>
    <mergeCell ref="G36:H36"/>
    <mergeCell ref="J36:K36"/>
    <mergeCell ref="D38:E38"/>
    <mergeCell ref="G38:H38"/>
    <mergeCell ref="J38:K38"/>
    <mergeCell ref="D37:E37"/>
    <mergeCell ref="J40:K40"/>
    <mergeCell ref="G37:H37"/>
    <mergeCell ref="J37:K37"/>
    <mergeCell ref="D39:E39"/>
    <mergeCell ref="G39:H39"/>
    <mergeCell ref="J39:K39"/>
    <mergeCell ref="G40:H40"/>
  </mergeCells>
  <printOptions/>
  <pageMargins left="0.511811024" right="0.511811024" top="0.787401575" bottom="0.787401575" header="0.31496062" footer="0.31496062"/>
  <pageSetup orientation="portrait" paperSize="9" r:id="rId1"/>
  <ignoredErrors>
    <ignoredError sqref="G10:G21 D39 G37:H39 D44:D76 G45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Estatísticas CRI</dc:title>
  <dc:subject/>
  <dc:creator>Thalita Alves Lins</dc:creator>
  <cp:keywords/>
  <dc:description/>
  <cp:lastModifiedBy>Juan Baptista</cp:lastModifiedBy>
  <dcterms:created xsi:type="dcterms:W3CDTF">2015-11-12T12:35:00Z</dcterms:created>
  <dcterms:modified xsi:type="dcterms:W3CDTF">2017-08-15T16:22:01Z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