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codeName="EstaPasta_de_trabalho" defaultThemeVersion="124226"/>
  <mc:AlternateContent xmlns:mc="http://schemas.openxmlformats.org/markup-compatibility/2006">
    <mc:Choice Requires="x15">
      <x15ac:absPath xmlns:x15ac="http://schemas.microsoft.com/office/spreadsheetml/2010/11/ac" url="F:\Distribuição\Varejo\Metodologia e Formulário\Formularios\"/>
    </mc:Choice>
  </mc:AlternateContent>
  <xr:revisionPtr revIDLastSave="0" documentId="8_{6C69EB2F-E75D-4C9E-9402-081779EC3126}" xr6:coauthVersionLast="44" xr6:coauthVersionMax="44" xr10:uidLastSave="{00000000-0000-0000-0000-000000000000}"/>
  <bookViews>
    <workbookView xWindow="-4320" yWindow="-16320" windowWidth="29040" windowHeight="15840"/>
  </bookViews>
  <sheets>
    <sheet name="Preenchimento Consolidado" sheetId="2" r:id="rId1"/>
    <sheet name="Preenchimento por Fundo" sheetId="8" r:id="rId2"/>
    <sheet name="QUADRO CONSULTIVO PL" sheetId="5" r:id="rId3"/>
    <sheet name="QUADRO CONSULTIVO Nº CLIENTES" sheetId="6" r:id="rId4"/>
    <sheet name="Contas" sheetId="4" r:id="rId5"/>
  </sheets>
  <externalReferences>
    <externalReference r:id="rId6"/>
  </externalReferences>
  <definedNames>
    <definedName name="_xlnm._FilterDatabase" localSheetId="4" hidden="1">Contas!#REF!</definedName>
    <definedName name="_xlnm._FilterDatabase" localSheetId="0" hidden="1">'Preenchimento Consolidado'!$A$25:$J$4353</definedName>
    <definedName name="_xlnm._FilterDatabase" localSheetId="1" hidden="1">'Preenchimento por Fundo'!$A$24:$P$24</definedName>
    <definedName name="ÁREA_DE_VERIFICAÇÃO">'Preenchimento Consolidado'!$B$4362</definedName>
    <definedName name="Condições_Gerais">'Preenchimento por Fundo'!$E$21</definedName>
    <definedName name="FERIADOS">[1]FERIADOS!$A$4:$A$833</definedName>
    <definedName name="INSTITUICOES">'Preenchimento Consolidado'!#REF!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4" i="8" l="1"/>
  <c r="O27" i="8"/>
  <c r="R24" i="8"/>
  <c r="C4357" i="2"/>
  <c r="O26" i="8"/>
  <c r="N25" i="8"/>
  <c r="O29" i="8"/>
  <c r="O28" i="8"/>
  <c r="O25" i="8"/>
  <c r="N29" i="8"/>
  <c r="N28" i="8"/>
  <c r="N26" i="8"/>
  <c r="S29" i="8"/>
  <c r="T29" i="8"/>
  <c r="S28" i="8"/>
  <c r="V27" i="8"/>
  <c r="H12" i="8"/>
  <c r="H13" i="8"/>
  <c r="H11" i="8"/>
  <c r="L21" i="8"/>
  <c r="V29" i="8"/>
  <c r="V28" i="8"/>
  <c r="S25" i="8"/>
  <c r="S26" i="8"/>
  <c r="U29" i="8"/>
  <c r="U28" i="8"/>
  <c r="U27" i="8"/>
  <c r="U26" i="8"/>
  <c r="V25" i="8"/>
  <c r="U25" i="8"/>
  <c r="U24" i="8"/>
  <c r="N27" i="8"/>
  <c r="R29" i="8"/>
  <c r="R28" i="8"/>
  <c r="T28" i="8"/>
  <c r="R27" i="8"/>
  <c r="R26" i="8"/>
  <c r="R25" i="8"/>
  <c r="T25" i="8"/>
  <c r="E1972" i="2"/>
  <c r="E2572" i="4"/>
  <c r="E3024" i="2"/>
  <c r="E3625" i="4"/>
  <c r="M21" i="8"/>
  <c r="E4329" i="4"/>
  <c r="E4328" i="4"/>
  <c r="E4327" i="4"/>
  <c r="E4326" i="4"/>
  <c r="E4325" i="4"/>
  <c r="E4324" i="4"/>
  <c r="E4323" i="4"/>
  <c r="E4322" i="4"/>
  <c r="E4321" i="4"/>
  <c r="E4320" i="4"/>
  <c r="E4319" i="4"/>
  <c r="E4318" i="4"/>
  <c r="E4317" i="4"/>
  <c r="E4316" i="4"/>
  <c r="E4315" i="4"/>
  <c r="E4314" i="4"/>
  <c r="E4313" i="4"/>
  <c r="E4312" i="4"/>
  <c r="E4311" i="4"/>
  <c r="E4310" i="4"/>
  <c r="E4309" i="4"/>
  <c r="E4308" i="4"/>
  <c r="E4307" i="4"/>
  <c r="E4306" i="4"/>
  <c r="E4305" i="4"/>
  <c r="E4304" i="4"/>
  <c r="E4303" i="4"/>
  <c r="E4302" i="4"/>
  <c r="E4301" i="4"/>
  <c r="E4300" i="4"/>
  <c r="E4299" i="4"/>
  <c r="E4298" i="4"/>
  <c r="E4297" i="4"/>
  <c r="E4296" i="4"/>
  <c r="E4295" i="4"/>
  <c r="E4294" i="4"/>
  <c r="E4293" i="4"/>
  <c r="E4292" i="4"/>
  <c r="E4291" i="4"/>
  <c r="E4290" i="4"/>
  <c r="E4289" i="4"/>
  <c r="E4288" i="4"/>
  <c r="E4287" i="4"/>
  <c r="E4286" i="4"/>
  <c r="E4285" i="4"/>
  <c r="E4284" i="4"/>
  <c r="E4283" i="4"/>
  <c r="E4282" i="4"/>
  <c r="E4281" i="4"/>
  <c r="E4280" i="4"/>
  <c r="E4279" i="4"/>
  <c r="E4278" i="4"/>
  <c r="E4277" i="4"/>
  <c r="E4276" i="4"/>
  <c r="E4275" i="4"/>
  <c r="E4274" i="4"/>
  <c r="E4273" i="4"/>
  <c r="E4272" i="4"/>
  <c r="E4271" i="4"/>
  <c r="E4270" i="4"/>
  <c r="E4269" i="4"/>
  <c r="E4268" i="4"/>
  <c r="E4267" i="4"/>
  <c r="E4266" i="4"/>
  <c r="E4265" i="4"/>
  <c r="E4264" i="4"/>
  <c r="E4263" i="4"/>
  <c r="E4262" i="4"/>
  <c r="E4261" i="4"/>
  <c r="E4260" i="4"/>
  <c r="E4259" i="4"/>
  <c r="E4258" i="4"/>
  <c r="E4257" i="4"/>
  <c r="E4256" i="4"/>
  <c r="E4255" i="4"/>
  <c r="E4254" i="4"/>
  <c r="E4253" i="4"/>
  <c r="E4252" i="4"/>
  <c r="E4251" i="4"/>
  <c r="E4250" i="4"/>
  <c r="E4249" i="4"/>
  <c r="E4248" i="4"/>
  <c r="E4247" i="4"/>
  <c r="E4246" i="4"/>
  <c r="E4245" i="4"/>
  <c r="E4244" i="4"/>
  <c r="E4243" i="4"/>
  <c r="E4242" i="4"/>
  <c r="E4241" i="4"/>
  <c r="E4240" i="4"/>
  <c r="E4239" i="4"/>
  <c r="E4238" i="4"/>
  <c r="E4237" i="4"/>
  <c r="E4236" i="4"/>
  <c r="E4235" i="4"/>
  <c r="E4234" i="4"/>
  <c r="E4233" i="4"/>
  <c r="E4232" i="4"/>
  <c r="E4231" i="4"/>
  <c r="E4230" i="4"/>
  <c r="E4229" i="4"/>
  <c r="E4228" i="4"/>
  <c r="E4227" i="4"/>
  <c r="E4226" i="4"/>
  <c r="E4225" i="4"/>
  <c r="E4224" i="4"/>
  <c r="E4223" i="4"/>
  <c r="E4222" i="4"/>
  <c r="E4221" i="4"/>
  <c r="E4220" i="4"/>
  <c r="E4219" i="4"/>
  <c r="E4218" i="4"/>
  <c r="E4217" i="4"/>
  <c r="E4216" i="4"/>
  <c r="E4215" i="4"/>
  <c r="E4214" i="4"/>
  <c r="E4213" i="4"/>
  <c r="E4212" i="4"/>
  <c r="E4211" i="4"/>
  <c r="E4210" i="4"/>
  <c r="E4209" i="4"/>
  <c r="E4208" i="4"/>
  <c r="E4207" i="4"/>
  <c r="E4206" i="4"/>
  <c r="E4205" i="4"/>
  <c r="E4204" i="4"/>
  <c r="E4203" i="4"/>
  <c r="E4202" i="4"/>
  <c r="E4201" i="4"/>
  <c r="E4200" i="4"/>
  <c r="E4199" i="4"/>
  <c r="E4198" i="4"/>
  <c r="E4197" i="4"/>
  <c r="E4196" i="4"/>
  <c r="E4195" i="4"/>
  <c r="E4194" i="4"/>
  <c r="E4193" i="4"/>
  <c r="E4192" i="4"/>
  <c r="E4191" i="4"/>
  <c r="E4190" i="4"/>
  <c r="E4189" i="4"/>
  <c r="E4188" i="4"/>
  <c r="E4187" i="4"/>
  <c r="E4186" i="4"/>
  <c r="E4185" i="4"/>
  <c r="E4184" i="4"/>
  <c r="E4183" i="4"/>
  <c r="E4182" i="4"/>
  <c r="E4181" i="4"/>
  <c r="E4180" i="4"/>
  <c r="E4179" i="4"/>
  <c r="E4178" i="4"/>
  <c r="E4177" i="4"/>
  <c r="E4176" i="4"/>
  <c r="E4175" i="4"/>
  <c r="E4174" i="4"/>
  <c r="E4173" i="4"/>
  <c r="E4172" i="4"/>
  <c r="E4171" i="4"/>
  <c r="E4170" i="4"/>
  <c r="E4169" i="4"/>
  <c r="E4168" i="4"/>
  <c r="E4167" i="4"/>
  <c r="E4166" i="4"/>
  <c r="E4165" i="4"/>
  <c r="E4164" i="4"/>
  <c r="E4163" i="4"/>
  <c r="E4162" i="4"/>
  <c r="E4161" i="4"/>
  <c r="E4160" i="4"/>
  <c r="E4159" i="4"/>
  <c r="E4158" i="4"/>
  <c r="E4157" i="4"/>
  <c r="E4156" i="4"/>
  <c r="E4155" i="4"/>
  <c r="E4154" i="4"/>
  <c r="E4153" i="4"/>
  <c r="E4152" i="4"/>
  <c r="E4151" i="4"/>
  <c r="E4150" i="4"/>
  <c r="E4149" i="4"/>
  <c r="E4148" i="4"/>
  <c r="E4147" i="4"/>
  <c r="C4329" i="4"/>
  <c r="B4329" i="4"/>
  <c r="A4329" i="4"/>
  <c r="F4329" i="4"/>
  <c r="D4329" i="4"/>
  <c r="D4328" i="4"/>
  <c r="D4327" i="4"/>
  <c r="D4326" i="4"/>
  <c r="D4325" i="4"/>
  <c r="D4324" i="4"/>
  <c r="D4323" i="4"/>
  <c r="D4322" i="4"/>
  <c r="D4321" i="4"/>
  <c r="D4320" i="4"/>
  <c r="D4319" i="4"/>
  <c r="D4318" i="4"/>
  <c r="D4317" i="4"/>
  <c r="D4316" i="4"/>
  <c r="D4315" i="4"/>
  <c r="D4314" i="4"/>
  <c r="D4313" i="4"/>
  <c r="D4312" i="4"/>
  <c r="D4311" i="4"/>
  <c r="D4310" i="4"/>
  <c r="D4309" i="4"/>
  <c r="D4308" i="4"/>
  <c r="D4307" i="4"/>
  <c r="D4306" i="4"/>
  <c r="D4305" i="4"/>
  <c r="D4304" i="4"/>
  <c r="D4303" i="4"/>
  <c r="D4302" i="4"/>
  <c r="D4301" i="4"/>
  <c r="D4300" i="4"/>
  <c r="D4299" i="4"/>
  <c r="D4298" i="4"/>
  <c r="D4297" i="4"/>
  <c r="D4296" i="4"/>
  <c r="D4295" i="4"/>
  <c r="D4294" i="4"/>
  <c r="D4293" i="4"/>
  <c r="D4292" i="4"/>
  <c r="D4291" i="4"/>
  <c r="D4290" i="4"/>
  <c r="D4289" i="4"/>
  <c r="D4288" i="4"/>
  <c r="D4287" i="4"/>
  <c r="D4286" i="4"/>
  <c r="D4285" i="4"/>
  <c r="D4284" i="4"/>
  <c r="D4283" i="4"/>
  <c r="D4282" i="4"/>
  <c r="D4281" i="4"/>
  <c r="D4280" i="4"/>
  <c r="D4279" i="4"/>
  <c r="D4278" i="4"/>
  <c r="D4277" i="4"/>
  <c r="D4276" i="4"/>
  <c r="D4275" i="4"/>
  <c r="D4274" i="4"/>
  <c r="D4273" i="4"/>
  <c r="D4272" i="4"/>
  <c r="D4271" i="4"/>
  <c r="D4270" i="4"/>
  <c r="D4269" i="4"/>
  <c r="D4268" i="4"/>
  <c r="D4267" i="4"/>
  <c r="D4266" i="4"/>
  <c r="D4265" i="4"/>
  <c r="D4264" i="4"/>
  <c r="D4263" i="4"/>
  <c r="D4262" i="4"/>
  <c r="D4261" i="4"/>
  <c r="D4260" i="4"/>
  <c r="D4259" i="4"/>
  <c r="D4258" i="4"/>
  <c r="D4257" i="4"/>
  <c r="D4256" i="4"/>
  <c r="D4255" i="4"/>
  <c r="D4254" i="4"/>
  <c r="D4253" i="4"/>
  <c r="D4252" i="4"/>
  <c r="D4251" i="4"/>
  <c r="D4250" i="4"/>
  <c r="D4249" i="4"/>
  <c r="D4248" i="4"/>
  <c r="D4247" i="4"/>
  <c r="D4246" i="4"/>
  <c r="D4245" i="4"/>
  <c r="D4244" i="4"/>
  <c r="D4243" i="4"/>
  <c r="D4242" i="4"/>
  <c r="D4241" i="4"/>
  <c r="D4240" i="4"/>
  <c r="D4239" i="4"/>
  <c r="D4238" i="4"/>
  <c r="D4237" i="4"/>
  <c r="D4236" i="4"/>
  <c r="D4235" i="4"/>
  <c r="D4234" i="4"/>
  <c r="D4233" i="4"/>
  <c r="D4232" i="4"/>
  <c r="D4231" i="4"/>
  <c r="D4230" i="4"/>
  <c r="D4229" i="4"/>
  <c r="D4228" i="4"/>
  <c r="D4227" i="4"/>
  <c r="D4226" i="4"/>
  <c r="D4225" i="4"/>
  <c r="D4224" i="4"/>
  <c r="D4223" i="4"/>
  <c r="D4222" i="4"/>
  <c r="D4221" i="4"/>
  <c r="D4220" i="4"/>
  <c r="D4219" i="4"/>
  <c r="D4218" i="4"/>
  <c r="D4217" i="4"/>
  <c r="D4216" i="4"/>
  <c r="D4215" i="4"/>
  <c r="D4214" i="4"/>
  <c r="D4213" i="4"/>
  <c r="D4212" i="4"/>
  <c r="D4211" i="4"/>
  <c r="D4210" i="4"/>
  <c r="D4209" i="4"/>
  <c r="D4208" i="4"/>
  <c r="D4207" i="4"/>
  <c r="D4206" i="4"/>
  <c r="D4205" i="4"/>
  <c r="D4204" i="4"/>
  <c r="D4203" i="4"/>
  <c r="D4202" i="4"/>
  <c r="D4201" i="4"/>
  <c r="D4200" i="4"/>
  <c r="D4199" i="4"/>
  <c r="D4198" i="4"/>
  <c r="D4197" i="4"/>
  <c r="D4196" i="4"/>
  <c r="D4195" i="4"/>
  <c r="D4194" i="4"/>
  <c r="D4193" i="4"/>
  <c r="D4192" i="4"/>
  <c r="D4191" i="4"/>
  <c r="D4190" i="4"/>
  <c r="D4189" i="4"/>
  <c r="D4188" i="4"/>
  <c r="D4187" i="4"/>
  <c r="D4186" i="4"/>
  <c r="D4185" i="4"/>
  <c r="D4184" i="4"/>
  <c r="D4183" i="4"/>
  <c r="D4182" i="4"/>
  <c r="D4181" i="4"/>
  <c r="D4180" i="4"/>
  <c r="D4179" i="4"/>
  <c r="D4178" i="4"/>
  <c r="D4177" i="4"/>
  <c r="D4176" i="4"/>
  <c r="D4175" i="4"/>
  <c r="D4174" i="4"/>
  <c r="D4173" i="4"/>
  <c r="D4172" i="4"/>
  <c r="D4171" i="4"/>
  <c r="D4170" i="4"/>
  <c r="D4169" i="4"/>
  <c r="D4168" i="4"/>
  <c r="D4167" i="4"/>
  <c r="D4166" i="4"/>
  <c r="D4165" i="4"/>
  <c r="D4164" i="4"/>
  <c r="D4163" i="4"/>
  <c r="D4162" i="4"/>
  <c r="D4161" i="4"/>
  <c r="D4160" i="4"/>
  <c r="D4159" i="4"/>
  <c r="D4158" i="4"/>
  <c r="D4157" i="4"/>
  <c r="D4156" i="4"/>
  <c r="D4155" i="4"/>
  <c r="D4154" i="4"/>
  <c r="D4153" i="4"/>
  <c r="D4152" i="4"/>
  <c r="D4151" i="4"/>
  <c r="D4150" i="4"/>
  <c r="D4149" i="4"/>
  <c r="D4148" i="4"/>
  <c r="D4147" i="4"/>
  <c r="D4146" i="4"/>
  <c r="D4145" i="4"/>
  <c r="D4144" i="4"/>
  <c r="D4143" i="4"/>
  <c r="D4142" i="4"/>
  <c r="D4141" i="4"/>
  <c r="D4140" i="4"/>
  <c r="D4139" i="4"/>
  <c r="D4138" i="4"/>
  <c r="D4137" i="4"/>
  <c r="D4136" i="4"/>
  <c r="D4135" i="4"/>
  <c r="D4134" i="4"/>
  <c r="D4133" i="4"/>
  <c r="D4132" i="4"/>
  <c r="D4131" i="4"/>
  <c r="D4130" i="4"/>
  <c r="D4129" i="4"/>
  <c r="D4128" i="4"/>
  <c r="D4127" i="4"/>
  <c r="D4126" i="4"/>
  <c r="D4125" i="4"/>
  <c r="D4124" i="4"/>
  <c r="D4123" i="4"/>
  <c r="D4122" i="4"/>
  <c r="D4121" i="4"/>
  <c r="D4120" i="4"/>
  <c r="D4119" i="4"/>
  <c r="D4118" i="4"/>
  <c r="D4117" i="4"/>
  <c r="D4116" i="4"/>
  <c r="D4115" i="4"/>
  <c r="D4114" i="4"/>
  <c r="D4113" i="4"/>
  <c r="D4112" i="4"/>
  <c r="D4111" i="4"/>
  <c r="D4110" i="4"/>
  <c r="D4109" i="4"/>
  <c r="D4108" i="4"/>
  <c r="D4107" i="4"/>
  <c r="D4106" i="4"/>
  <c r="D4105" i="4"/>
  <c r="D4104" i="4"/>
  <c r="D4103" i="4"/>
  <c r="D4102" i="4"/>
  <c r="D4101" i="4"/>
  <c r="D4100" i="4"/>
  <c r="D4099" i="4"/>
  <c r="D4098" i="4"/>
  <c r="D4097" i="4"/>
  <c r="D4096" i="4"/>
  <c r="D4095" i="4"/>
  <c r="D4094" i="4"/>
  <c r="D4093" i="4"/>
  <c r="D4092" i="4"/>
  <c r="D4091" i="4"/>
  <c r="D4090" i="4"/>
  <c r="D4089" i="4"/>
  <c r="D4088" i="4"/>
  <c r="D4087" i="4"/>
  <c r="D4086" i="4"/>
  <c r="D4085" i="4"/>
  <c r="D4084" i="4"/>
  <c r="D4083" i="4"/>
  <c r="D4082" i="4"/>
  <c r="D4081" i="4"/>
  <c r="D4080" i="4"/>
  <c r="D4079" i="4"/>
  <c r="D4078" i="4"/>
  <c r="D4077" i="4"/>
  <c r="D4076" i="4"/>
  <c r="D4075" i="4"/>
  <c r="D4074" i="4"/>
  <c r="D4073" i="4"/>
  <c r="D4072" i="4"/>
  <c r="D4071" i="4"/>
  <c r="D4070" i="4"/>
  <c r="D4069" i="4"/>
  <c r="D4068" i="4"/>
  <c r="D4067" i="4"/>
  <c r="D4066" i="4"/>
  <c r="D4065" i="4"/>
  <c r="D4064" i="4"/>
  <c r="D4063" i="4"/>
  <c r="D4062" i="4"/>
  <c r="D4061" i="4"/>
  <c r="D4060" i="4"/>
  <c r="D4059" i="4"/>
  <c r="D4058" i="4"/>
  <c r="D4057" i="4"/>
  <c r="D4056" i="4"/>
  <c r="D4055" i="4"/>
  <c r="D4054" i="4"/>
  <c r="D4053" i="4"/>
  <c r="D4052" i="4"/>
  <c r="D4051" i="4"/>
  <c r="D4050" i="4"/>
  <c r="D4049" i="4"/>
  <c r="D4048" i="4"/>
  <c r="D4047" i="4"/>
  <c r="D4046" i="4"/>
  <c r="D4045" i="4"/>
  <c r="D4044" i="4"/>
  <c r="D4043" i="4"/>
  <c r="D4042" i="4"/>
  <c r="D4041" i="4"/>
  <c r="D4040" i="4"/>
  <c r="D4039" i="4"/>
  <c r="D4038" i="4"/>
  <c r="D4037" i="4"/>
  <c r="D4036" i="4"/>
  <c r="D4035" i="4"/>
  <c r="D4034" i="4"/>
  <c r="D4033" i="4"/>
  <c r="D4032" i="4"/>
  <c r="D4031" i="4"/>
  <c r="D4030" i="4"/>
  <c r="D4029" i="4"/>
  <c r="D4028" i="4"/>
  <c r="D4027" i="4"/>
  <c r="D4026" i="4"/>
  <c r="D4025" i="4"/>
  <c r="D4024" i="4"/>
  <c r="D4023" i="4"/>
  <c r="D4022" i="4"/>
  <c r="D4021" i="4"/>
  <c r="D4020" i="4"/>
  <c r="D4019" i="4"/>
  <c r="D4018" i="4"/>
  <c r="D4017" i="4"/>
  <c r="D4016" i="4"/>
  <c r="D4015" i="4"/>
  <c r="D4014" i="4"/>
  <c r="D4013" i="4"/>
  <c r="D4012" i="4"/>
  <c r="D4011" i="4"/>
  <c r="D4010" i="4"/>
  <c r="D4009" i="4"/>
  <c r="D4008" i="4"/>
  <c r="D4007" i="4"/>
  <c r="D4006" i="4"/>
  <c r="D4005" i="4"/>
  <c r="D4004" i="4"/>
  <c r="D4003" i="4"/>
  <c r="D4002" i="4"/>
  <c r="D4001" i="4"/>
  <c r="D4000" i="4"/>
  <c r="D3999" i="4"/>
  <c r="D3998" i="4"/>
  <c r="D3997" i="4"/>
  <c r="D3996" i="4"/>
  <c r="D3995" i="4"/>
  <c r="D3994" i="4"/>
  <c r="D3993" i="4"/>
  <c r="D3992" i="4"/>
  <c r="D3991" i="4"/>
  <c r="D3990" i="4"/>
  <c r="D3989" i="4"/>
  <c r="D3988" i="4"/>
  <c r="D3987" i="4"/>
  <c r="D3986" i="4"/>
  <c r="D3985" i="4"/>
  <c r="D3984" i="4"/>
  <c r="D3983" i="4"/>
  <c r="D3982" i="4"/>
  <c r="D3981" i="4"/>
  <c r="D3980" i="4"/>
  <c r="D3979" i="4"/>
  <c r="D3978" i="4"/>
  <c r="D3977" i="4"/>
  <c r="D3976" i="4"/>
  <c r="D3975" i="4"/>
  <c r="D3974" i="4"/>
  <c r="D3973" i="4"/>
  <c r="D3972" i="4"/>
  <c r="D3971" i="4"/>
  <c r="D3970" i="4"/>
  <c r="D3969" i="4"/>
  <c r="D3968" i="4"/>
  <c r="D3967" i="4"/>
  <c r="D3966" i="4"/>
  <c r="D3965" i="4"/>
  <c r="D3964" i="4"/>
  <c r="D3963" i="4"/>
  <c r="D3962" i="4"/>
  <c r="D3961" i="4"/>
  <c r="D3960" i="4"/>
  <c r="D3959" i="4"/>
  <c r="D3958" i="4"/>
  <c r="D3957" i="4"/>
  <c r="D3956" i="4"/>
  <c r="D3955" i="4"/>
  <c r="D3954" i="4"/>
  <c r="D3953" i="4"/>
  <c r="D3952" i="4"/>
  <c r="D3951" i="4"/>
  <c r="D3950" i="4"/>
  <c r="D3949" i="4"/>
  <c r="D3948" i="4"/>
  <c r="D3947" i="4"/>
  <c r="D3946" i="4"/>
  <c r="D3945" i="4"/>
  <c r="D3944" i="4"/>
  <c r="D3943" i="4"/>
  <c r="D3942" i="4"/>
  <c r="D3941" i="4"/>
  <c r="D3940" i="4"/>
  <c r="D3939" i="4"/>
  <c r="D3938" i="4"/>
  <c r="D3937" i="4"/>
  <c r="D3936" i="4"/>
  <c r="D3935" i="4"/>
  <c r="D3934" i="4"/>
  <c r="D3933" i="4"/>
  <c r="D3932" i="4"/>
  <c r="D3931" i="4"/>
  <c r="D3930" i="4"/>
  <c r="D3929" i="4"/>
  <c r="D3928" i="4"/>
  <c r="D3927" i="4"/>
  <c r="D3926" i="4"/>
  <c r="D3925" i="4"/>
  <c r="D3924" i="4"/>
  <c r="D3923" i="4"/>
  <c r="D3922" i="4"/>
  <c r="D3921" i="4"/>
  <c r="D3920" i="4"/>
  <c r="D3919" i="4"/>
  <c r="D3918" i="4"/>
  <c r="D3917" i="4"/>
  <c r="D3916" i="4"/>
  <c r="D3915" i="4"/>
  <c r="D3914" i="4"/>
  <c r="D3913" i="4"/>
  <c r="D3912" i="4"/>
  <c r="D3911" i="4"/>
  <c r="D3910" i="4"/>
  <c r="D3909" i="4"/>
  <c r="D3908" i="4"/>
  <c r="D3907" i="4"/>
  <c r="D3906" i="4"/>
  <c r="D3905" i="4"/>
  <c r="D3904" i="4"/>
  <c r="D3903" i="4"/>
  <c r="D3902" i="4"/>
  <c r="D3901" i="4"/>
  <c r="D3900" i="4"/>
  <c r="D3899" i="4"/>
  <c r="D3898" i="4"/>
  <c r="D3897" i="4"/>
  <c r="D3896" i="4"/>
  <c r="D3895" i="4"/>
  <c r="D3894" i="4"/>
  <c r="D3893" i="4"/>
  <c r="D3892" i="4"/>
  <c r="D3891" i="4"/>
  <c r="D3890" i="4"/>
  <c r="D3889" i="4"/>
  <c r="D3888" i="4"/>
  <c r="D3887" i="4"/>
  <c r="D3886" i="4"/>
  <c r="D3885" i="4"/>
  <c r="D3884" i="4"/>
  <c r="D3883" i="4"/>
  <c r="D3882" i="4"/>
  <c r="D3881" i="4"/>
  <c r="D3880" i="4"/>
  <c r="D3879" i="4"/>
  <c r="D3878" i="4"/>
  <c r="D3877" i="4"/>
  <c r="D3876" i="4"/>
  <c r="D3875" i="4"/>
  <c r="D3874" i="4"/>
  <c r="D3873" i="4"/>
  <c r="D3872" i="4"/>
  <c r="D3871" i="4"/>
  <c r="D3870" i="4"/>
  <c r="D3869" i="4"/>
  <c r="D3868" i="4"/>
  <c r="D3867" i="4"/>
  <c r="D3866" i="4"/>
  <c r="D3865" i="4"/>
  <c r="D3864" i="4"/>
  <c r="D3863" i="4"/>
  <c r="D3862" i="4"/>
  <c r="D3861" i="4"/>
  <c r="D3860" i="4"/>
  <c r="D3859" i="4"/>
  <c r="D3858" i="4"/>
  <c r="D3857" i="4"/>
  <c r="D3856" i="4"/>
  <c r="D3855" i="4"/>
  <c r="D3854" i="4"/>
  <c r="D3853" i="4"/>
  <c r="D3852" i="4"/>
  <c r="D3851" i="4"/>
  <c r="D3850" i="4"/>
  <c r="D3849" i="4"/>
  <c r="D3848" i="4"/>
  <c r="D3847" i="4"/>
  <c r="D3846" i="4"/>
  <c r="D3845" i="4"/>
  <c r="D3844" i="4"/>
  <c r="D3843" i="4"/>
  <c r="D3842" i="4"/>
  <c r="D3841" i="4"/>
  <c r="D3840" i="4"/>
  <c r="D3839" i="4"/>
  <c r="D3838" i="4"/>
  <c r="D3837" i="4"/>
  <c r="D3836" i="4"/>
  <c r="D3835" i="4"/>
  <c r="D3834" i="4"/>
  <c r="D3833" i="4"/>
  <c r="D3832" i="4"/>
  <c r="D3831" i="4"/>
  <c r="D3830" i="4"/>
  <c r="D3829" i="4"/>
  <c r="D3828" i="4"/>
  <c r="D3827" i="4"/>
  <c r="D3826" i="4"/>
  <c r="D3825" i="4"/>
  <c r="D3824" i="4"/>
  <c r="D3823" i="4"/>
  <c r="D3822" i="4"/>
  <c r="D3821" i="4"/>
  <c r="D3820" i="4"/>
  <c r="D3819" i="4"/>
  <c r="D3818" i="4"/>
  <c r="D3817" i="4"/>
  <c r="D3816" i="4"/>
  <c r="D3815" i="4"/>
  <c r="D3814" i="4"/>
  <c r="D3813" i="4"/>
  <c r="D3812" i="4"/>
  <c r="D3811" i="4"/>
  <c r="D3810" i="4"/>
  <c r="D3809" i="4"/>
  <c r="D3808" i="4"/>
  <c r="D3807" i="4"/>
  <c r="D3806" i="4"/>
  <c r="D3805" i="4"/>
  <c r="D3804" i="4"/>
  <c r="D3803" i="4"/>
  <c r="D3802" i="4"/>
  <c r="D3801" i="4"/>
  <c r="D3800" i="4"/>
  <c r="D3799" i="4"/>
  <c r="D3798" i="4"/>
  <c r="D3797" i="4"/>
  <c r="D3796" i="4"/>
  <c r="D3795" i="4"/>
  <c r="D3794" i="4"/>
  <c r="D3793" i="4"/>
  <c r="D3792" i="4"/>
  <c r="D3791" i="4"/>
  <c r="D3790" i="4"/>
  <c r="D3789" i="4"/>
  <c r="D3788" i="4"/>
  <c r="D3787" i="4"/>
  <c r="D3786" i="4"/>
  <c r="D3785" i="4"/>
  <c r="D3784" i="4"/>
  <c r="D3783" i="4"/>
  <c r="D3782" i="4"/>
  <c r="D3781" i="4"/>
  <c r="D3780" i="4"/>
  <c r="D3779" i="4"/>
  <c r="D3778" i="4"/>
  <c r="D3777" i="4"/>
  <c r="D3776" i="4"/>
  <c r="D3775" i="4"/>
  <c r="D3774" i="4"/>
  <c r="D3773" i="4"/>
  <c r="D3772" i="4"/>
  <c r="D3771" i="4"/>
  <c r="D3770" i="4"/>
  <c r="D3769" i="4"/>
  <c r="D3768" i="4"/>
  <c r="D3767" i="4"/>
  <c r="D3766" i="4"/>
  <c r="D3765" i="4"/>
  <c r="D3764" i="4"/>
  <c r="D3763" i="4"/>
  <c r="D3762" i="4"/>
  <c r="D3761" i="4"/>
  <c r="D3760" i="4"/>
  <c r="D3759" i="4"/>
  <c r="D3758" i="4"/>
  <c r="D3757" i="4"/>
  <c r="D3756" i="4"/>
  <c r="D3755" i="4"/>
  <c r="D3754" i="4"/>
  <c r="D3753" i="4"/>
  <c r="D3752" i="4"/>
  <c r="D3751" i="4"/>
  <c r="D3750" i="4"/>
  <c r="D3749" i="4"/>
  <c r="D3748" i="4"/>
  <c r="D3747" i="4"/>
  <c r="D3746" i="4"/>
  <c r="D3745" i="4"/>
  <c r="D3744" i="4"/>
  <c r="D3743" i="4"/>
  <c r="D3742" i="4"/>
  <c r="D3741" i="4"/>
  <c r="D3740" i="4"/>
  <c r="D3739" i="4"/>
  <c r="D3738" i="4"/>
  <c r="D3737" i="4"/>
  <c r="D3736" i="4"/>
  <c r="D3735" i="4"/>
  <c r="D3734" i="4"/>
  <c r="D3733" i="4"/>
  <c r="D3732" i="4"/>
  <c r="D3731" i="4"/>
  <c r="D3730" i="4"/>
  <c r="D3729" i="4"/>
  <c r="D3728" i="4"/>
  <c r="D3727" i="4"/>
  <c r="D3726" i="4"/>
  <c r="D3725" i="4"/>
  <c r="D3724" i="4"/>
  <c r="D3723" i="4"/>
  <c r="D3722" i="4"/>
  <c r="D3721" i="4"/>
  <c r="D3720" i="4"/>
  <c r="D3719" i="4"/>
  <c r="D3718" i="4"/>
  <c r="D3717" i="4"/>
  <c r="D3716" i="4"/>
  <c r="D3715" i="4"/>
  <c r="D3714" i="4"/>
  <c r="D3713" i="4"/>
  <c r="D3712" i="4"/>
  <c r="D3711" i="4"/>
  <c r="D3710" i="4"/>
  <c r="D3709" i="4"/>
  <c r="D3708" i="4"/>
  <c r="D3707" i="4"/>
  <c r="D3706" i="4"/>
  <c r="D3705" i="4"/>
  <c r="D3704" i="4"/>
  <c r="D3703" i="4"/>
  <c r="D3702" i="4"/>
  <c r="D3701" i="4"/>
  <c r="D3700" i="4"/>
  <c r="D3699" i="4"/>
  <c r="D3698" i="4"/>
  <c r="D3697" i="4"/>
  <c r="D3696" i="4"/>
  <c r="D3695" i="4"/>
  <c r="D3694" i="4"/>
  <c r="D3693" i="4"/>
  <c r="D3692" i="4"/>
  <c r="D3691" i="4"/>
  <c r="D3690" i="4"/>
  <c r="D3689" i="4"/>
  <c r="D3688" i="4"/>
  <c r="D3687" i="4"/>
  <c r="D3686" i="4"/>
  <c r="D3685" i="4"/>
  <c r="D3684" i="4"/>
  <c r="D3683" i="4"/>
  <c r="D3682" i="4"/>
  <c r="D3681" i="4"/>
  <c r="D3680" i="4"/>
  <c r="D3679" i="4"/>
  <c r="D3678" i="4"/>
  <c r="D3677" i="4"/>
  <c r="D3676" i="4"/>
  <c r="D3675" i="4"/>
  <c r="D3674" i="4"/>
  <c r="D3673" i="4"/>
  <c r="D3672" i="4"/>
  <c r="D3671" i="4"/>
  <c r="D3670" i="4"/>
  <c r="D3669" i="4"/>
  <c r="D3668" i="4"/>
  <c r="D3667" i="4"/>
  <c r="D3666" i="4"/>
  <c r="D3665" i="4"/>
  <c r="D3664" i="4"/>
  <c r="D3663" i="4"/>
  <c r="D3662" i="4"/>
  <c r="D3661" i="4"/>
  <c r="D3660" i="4"/>
  <c r="D3659" i="4"/>
  <c r="D3658" i="4"/>
  <c r="D3657" i="4"/>
  <c r="D3656" i="4"/>
  <c r="D3655" i="4"/>
  <c r="D3654" i="4"/>
  <c r="D3653" i="4"/>
  <c r="D3652" i="4"/>
  <c r="D3651" i="4"/>
  <c r="D3650" i="4"/>
  <c r="D3649" i="4"/>
  <c r="D3648" i="4"/>
  <c r="D3647" i="4"/>
  <c r="D3646" i="4"/>
  <c r="D3645" i="4"/>
  <c r="D3644" i="4"/>
  <c r="D3643" i="4"/>
  <c r="D3642" i="4"/>
  <c r="D3641" i="4"/>
  <c r="D3640" i="4"/>
  <c r="D3639" i="4"/>
  <c r="D3638" i="4"/>
  <c r="D3637" i="4"/>
  <c r="D3636" i="4"/>
  <c r="D3635" i="4"/>
  <c r="D3634" i="4"/>
  <c r="D3633" i="4"/>
  <c r="D3632" i="4"/>
  <c r="D3631" i="4"/>
  <c r="D3630" i="4"/>
  <c r="D3629" i="4"/>
  <c r="D3628" i="4"/>
  <c r="D3627" i="4"/>
  <c r="D3626" i="4"/>
  <c r="D3625" i="4"/>
  <c r="D3624" i="4"/>
  <c r="D3623" i="4"/>
  <c r="D3622" i="4"/>
  <c r="D3621" i="4"/>
  <c r="D3620" i="4"/>
  <c r="D3619" i="4"/>
  <c r="D3618" i="4"/>
  <c r="D3617" i="4"/>
  <c r="D3616" i="4"/>
  <c r="D3615" i="4"/>
  <c r="D3614" i="4"/>
  <c r="D3613" i="4"/>
  <c r="D3612" i="4"/>
  <c r="D3611" i="4"/>
  <c r="D3610" i="4"/>
  <c r="D3609" i="4"/>
  <c r="D3608" i="4"/>
  <c r="D3607" i="4"/>
  <c r="D3606" i="4"/>
  <c r="D3605" i="4"/>
  <c r="D3604" i="4"/>
  <c r="D3603" i="4"/>
  <c r="D3602" i="4"/>
  <c r="D3601" i="4"/>
  <c r="D3600" i="4"/>
  <c r="D3599" i="4"/>
  <c r="D3598" i="4"/>
  <c r="D3597" i="4"/>
  <c r="D3596" i="4"/>
  <c r="D3595" i="4"/>
  <c r="D3594" i="4"/>
  <c r="D3593" i="4"/>
  <c r="D3592" i="4"/>
  <c r="D3591" i="4"/>
  <c r="D3590" i="4"/>
  <c r="D3589" i="4"/>
  <c r="D3588" i="4"/>
  <c r="D3587" i="4"/>
  <c r="D3586" i="4"/>
  <c r="D3585" i="4"/>
  <c r="D3584" i="4"/>
  <c r="D3583" i="4"/>
  <c r="D3582" i="4"/>
  <c r="D3581" i="4"/>
  <c r="D3580" i="4"/>
  <c r="D3579" i="4"/>
  <c r="D3578" i="4"/>
  <c r="D3577" i="4"/>
  <c r="D3576" i="4"/>
  <c r="D3575" i="4"/>
  <c r="D3574" i="4"/>
  <c r="D3573" i="4"/>
  <c r="D3572" i="4"/>
  <c r="D3571" i="4"/>
  <c r="D3570" i="4"/>
  <c r="D3569" i="4"/>
  <c r="D3568" i="4"/>
  <c r="D3567" i="4"/>
  <c r="D3566" i="4"/>
  <c r="D3565" i="4"/>
  <c r="D3564" i="4"/>
  <c r="D3563" i="4"/>
  <c r="D3562" i="4"/>
  <c r="D3561" i="4"/>
  <c r="D3560" i="4"/>
  <c r="D3559" i="4"/>
  <c r="D3558" i="4"/>
  <c r="D3557" i="4"/>
  <c r="D3556" i="4"/>
  <c r="D3555" i="4"/>
  <c r="D3554" i="4"/>
  <c r="D3553" i="4"/>
  <c r="D3552" i="4"/>
  <c r="D3551" i="4"/>
  <c r="D3550" i="4"/>
  <c r="D3549" i="4"/>
  <c r="D3548" i="4"/>
  <c r="D3547" i="4"/>
  <c r="D3546" i="4"/>
  <c r="D3545" i="4"/>
  <c r="D3544" i="4"/>
  <c r="D3543" i="4"/>
  <c r="D3542" i="4"/>
  <c r="D3541" i="4"/>
  <c r="D3540" i="4"/>
  <c r="D3539" i="4"/>
  <c r="D3538" i="4"/>
  <c r="D3537" i="4"/>
  <c r="D3536" i="4"/>
  <c r="D3535" i="4"/>
  <c r="D3534" i="4"/>
  <c r="D3533" i="4"/>
  <c r="D3532" i="4"/>
  <c r="D3531" i="4"/>
  <c r="D3530" i="4"/>
  <c r="D3529" i="4"/>
  <c r="D3528" i="4"/>
  <c r="D3527" i="4"/>
  <c r="D3526" i="4"/>
  <c r="D3525" i="4"/>
  <c r="D3524" i="4"/>
  <c r="D3523" i="4"/>
  <c r="D3522" i="4"/>
  <c r="D3521" i="4"/>
  <c r="D3520" i="4"/>
  <c r="D3519" i="4"/>
  <c r="D3518" i="4"/>
  <c r="D3517" i="4"/>
  <c r="D3516" i="4"/>
  <c r="D3515" i="4"/>
  <c r="D3514" i="4"/>
  <c r="D3513" i="4"/>
  <c r="D3512" i="4"/>
  <c r="D3511" i="4"/>
  <c r="D3510" i="4"/>
  <c r="D3509" i="4"/>
  <c r="D3508" i="4"/>
  <c r="D3507" i="4"/>
  <c r="D3506" i="4"/>
  <c r="D3505" i="4"/>
  <c r="D3504" i="4"/>
  <c r="D3503" i="4"/>
  <c r="D3502" i="4"/>
  <c r="D3501" i="4"/>
  <c r="D3500" i="4"/>
  <c r="D3499" i="4"/>
  <c r="D3498" i="4"/>
  <c r="D3497" i="4"/>
  <c r="D3496" i="4"/>
  <c r="D3495" i="4"/>
  <c r="D3494" i="4"/>
  <c r="D3493" i="4"/>
  <c r="D3492" i="4"/>
  <c r="D3491" i="4"/>
  <c r="D3490" i="4"/>
  <c r="D3489" i="4"/>
  <c r="D3488" i="4"/>
  <c r="D3487" i="4"/>
  <c r="D3486" i="4"/>
  <c r="D3485" i="4"/>
  <c r="D3484" i="4"/>
  <c r="D3483" i="4"/>
  <c r="D3482" i="4"/>
  <c r="D3481" i="4"/>
  <c r="D3480" i="4"/>
  <c r="D3479" i="4"/>
  <c r="D3478" i="4"/>
  <c r="D3477" i="4"/>
  <c r="D3476" i="4"/>
  <c r="D3475" i="4"/>
  <c r="D3474" i="4"/>
  <c r="D3473" i="4"/>
  <c r="D3472" i="4"/>
  <c r="D3471" i="4"/>
  <c r="D3470" i="4"/>
  <c r="D3469" i="4"/>
  <c r="D3468" i="4"/>
  <c r="D3467" i="4"/>
  <c r="D3466" i="4"/>
  <c r="D3465" i="4"/>
  <c r="D3464" i="4"/>
  <c r="D3463" i="4"/>
  <c r="D3462" i="4"/>
  <c r="D3461" i="4"/>
  <c r="D3460" i="4"/>
  <c r="D3459" i="4"/>
  <c r="D3458" i="4"/>
  <c r="D3457" i="4"/>
  <c r="D3456" i="4"/>
  <c r="D3455" i="4"/>
  <c r="D3454" i="4"/>
  <c r="D3453" i="4"/>
  <c r="D3452" i="4"/>
  <c r="D3451" i="4"/>
  <c r="D3450" i="4"/>
  <c r="D3449" i="4"/>
  <c r="D3448" i="4"/>
  <c r="D3447" i="4"/>
  <c r="D3446" i="4"/>
  <c r="D3445" i="4"/>
  <c r="D3444" i="4"/>
  <c r="D3443" i="4"/>
  <c r="D3442" i="4"/>
  <c r="D3441" i="4"/>
  <c r="D3440" i="4"/>
  <c r="D3439" i="4"/>
  <c r="D3438" i="4"/>
  <c r="D3437" i="4"/>
  <c r="D3436" i="4"/>
  <c r="D3435" i="4"/>
  <c r="D3434" i="4"/>
  <c r="D3433" i="4"/>
  <c r="D3432" i="4"/>
  <c r="D3431" i="4"/>
  <c r="D3430" i="4"/>
  <c r="D3429" i="4"/>
  <c r="D3428" i="4"/>
  <c r="D3427" i="4"/>
  <c r="D3426" i="4"/>
  <c r="D3425" i="4"/>
  <c r="D3424" i="4"/>
  <c r="D3423" i="4"/>
  <c r="D3422" i="4"/>
  <c r="D3421" i="4"/>
  <c r="D3420" i="4"/>
  <c r="D3419" i="4"/>
  <c r="D3418" i="4"/>
  <c r="D3417" i="4"/>
  <c r="D3416" i="4"/>
  <c r="D3415" i="4"/>
  <c r="D3414" i="4"/>
  <c r="D3413" i="4"/>
  <c r="D3412" i="4"/>
  <c r="D3411" i="4"/>
  <c r="D3410" i="4"/>
  <c r="D3409" i="4"/>
  <c r="D3408" i="4"/>
  <c r="D3407" i="4"/>
  <c r="D3406" i="4"/>
  <c r="D3405" i="4"/>
  <c r="D3404" i="4"/>
  <c r="D3403" i="4"/>
  <c r="D3402" i="4"/>
  <c r="D3401" i="4"/>
  <c r="D3400" i="4"/>
  <c r="D3399" i="4"/>
  <c r="D3398" i="4"/>
  <c r="D3397" i="4"/>
  <c r="D3396" i="4"/>
  <c r="D3395" i="4"/>
  <c r="D3394" i="4"/>
  <c r="D3393" i="4"/>
  <c r="D3392" i="4"/>
  <c r="D3391" i="4"/>
  <c r="D3390" i="4"/>
  <c r="D3389" i="4"/>
  <c r="D3388" i="4"/>
  <c r="D3387" i="4"/>
  <c r="D3386" i="4"/>
  <c r="D3385" i="4"/>
  <c r="D3384" i="4"/>
  <c r="D3383" i="4"/>
  <c r="D3382" i="4"/>
  <c r="D3381" i="4"/>
  <c r="D3380" i="4"/>
  <c r="D3379" i="4"/>
  <c r="D3378" i="4"/>
  <c r="D3377" i="4"/>
  <c r="D3376" i="4"/>
  <c r="D3375" i="4"/>
  <c r="D3374" i="4"/>
  <c r="D3373" i="4"/>
  <c r="D3372" i="4"/>
  <c r="D3371" i="4"/>
  <c r="D3370" i="4"/>
  <c r="D3369" i="4"/>
  <c r="D3368" i="4"/>
  <c r="D3367" i="4"/>
  <c r="D3366" i="4"/>
  <c r="D3365" i="4"/>
  <c r="D3364" i="4"/>
  <c r="D3363" i="4"/>
  <c r="D3362" i="4"/>
  <c r="D3361" i="4"/>
  <c r="D3360" i="4"/>
  <c r="D3359" i="4"/>
  <c r="D3358" i="4"/>
  <c r="D3357" i="4"/>
  <c r="D3356" i="4"/>
  <c r="D3355" i="4"/>
  <c r="D3354" i="4"/>
  <c r="D3353" i="4"/>
  <c r="D3352" i="4"/>
  <c r="D3351" i="4"/>
  <c r="D3350" i="4"/>
  <c r="D3349" i="4"/>
  <c r="D3348" i="4"/>
  <c r="D3347" i="4"/>
  <c r="D3346" i="4"/>
  <c r="D3345" i="4"/>
  <c r="D3344" i="4"/>
  <c r="D3343" i="4"/>
  <c r="D3342" i="4"/>
  <c r="D3341" i="4"/>
  <c r="D3340" i="4"/>
  <c r="D3339" i="4"/>
  <c r="D3338" i="4"/>
  <c r="D3337" i="4"/>
  <c r="D3336" i="4"/>
  <c r="D3335" i="4"/>
  <c r="D3334" i="4"/>
  <c r="D3333" i="4"/>
  <c r="D3332" i="4"/>
  <c r="D3331" i="4"/>
  <c r="D3330" i="4"/>
  <c r="D3329" i="4"/>
  <c r="D3328" i="4"/>
  <c r="D3327" i="4"/>
  <c r="D3326" i="4"/>
  <c r="D3325" i="4"/>
  <c r="D3324" i="4"/>
  <c r="D3323" i="4"/>
  <c r="D3322" i="4"/>
  <c r="D3321" i="4"/>
  <c r="D3320" i="4"/>
  <c r="D3319" i="4"/>
  <c r="D3318" i="4"/>
  <c r="D3317" i="4"/>
  <c r="D3316" i="4"/>
  <c r="D3315" i="4"/>
  <c r="D3314" i="4"/>
  <c r="D3313" i="4"/>
  <c r="D3312" i="4"/>
  <c r="D3311" i="4"/>
  <c r="D3310" i="4"/>
  <c r="D3309" i="4"/>
  <c r="D3308" i="4"/>
  <c r="D3307" i="4"/>
  <c r="D3306" i="4"/>
  <c r="D3305" i="4"/>
  <c r="D3304" i="4"/>
  <c r="D3303" i="4"/>
  <c r="D3302" i="4"/>
  <c r="D3301" i="4"/>
  <c r="D3300" i="4"/>
  <c r="D3299" i="4"/>
  <c r="D3298" i="4"/>
  <c r="D3297" i="4"/>
  <c r="D3296" i="4"/>
  <c r="D3295" i="4"/>
  <c r="D3294" i="4"/>
  <c r="D3293" i="4"/>
  <c r="D3292" i="4"/>
  <c r="D3291" i="4"/>
  <c r="D3290" i="4"/>
  <c r="D3289" i="4"/>
  <c r="D3288" i="4"/>
  <c r="D3287" i="4"/>
  <c r="D3286" i="4"/>
  <c r="D3285" i="4"/>
  <c r="D3284" i="4"/>
  <c r="D3283" i="4"/>
  <c r="D3282" i="4"/>
  <c r="D3281" i="4"/>
  <c r="D3280" i="4"/>
  <c r="D3279" i="4"/>
  <c r="D3278" i="4"/>
  <c r="D3277" i="4"/>
  <c r="D3276" i="4"/>
  <c r="D3275" i="4"/>
  <c r="D3274" i="4"/>
  <c r="D3273" i="4"/>
  <c r="D3272" i="4"/>
  <c r="D3271" i="4"/>
  <c r="D3270" i="4"/>
  <c r="D3269" i="4"/>
  <c r="D3268" i="4"/>
  <c r="D3267" i="4"/>
  <c r="D3266" i="4"/>
  <c r="D3265" i="4"/>
  <c r="D3264" i="4"/>
  <c r="D3263" i="4"/>
  <c r="D3262" i="4"/>
  <c r="D3261" i="4"/>
  <c r="D3260" i="4"/>
  <c r="D3259" i="4"/>
  <c r="D3258" i="4"/>
  <c r="D3257" i="4"/>
  <c r="D3256" i="4"/>
  <c r="D3255" i="4"/>
  <c r="D3254" i="4"/>
  <c r="D3253" i="4"/>
  <c r="D3252" i="4"/>
  <c r="D3251" i="4"/>
  <c r="D3250" i="4"/>
  <c r="D3249" i="4"/>
  <c r="D3248" i="4"/>
  <c r="D3247" i="4"/>
  <c r="D3246" i="4"/>
  <c r="D3245" i="4"/>
  <c r="D3244" i="4"/>
  <c r="D3243" i="4"/>
  <c r="D3242" i="4"/>
  <c r="D3241" i="4"/>
  <c r="D3240" i="4"/>
  <c r="D3239" i="4"/>
  <c r="D3238" i="4"/>
  <c r="D3237" i="4"/>
  <c r="D3236" i="4"/>
  <c r="D3235" i="4"/>
  <c r="D3234" i="4"/>
  <c r="D3233" i="4"/>
  <c r="D3232" i="4"/>
  <c r="D3231" i="4"/>
  <c r="D3230" i="4"/>
  <c r="D3229" i="4"/>
  <c r="D3228" i="4"/>
  <c r="D3227" i="4"/>
  <c r="D3226" i="4"/>
  <c r="D3225" i="4"/>
  <c r="D3224" i="4"/>
  <c r="D3223" i="4"/>
  <c r="D3222" i="4"/>
  <c r="D3221" i="4"/>
  <c r="D3220" i="4"/>
  <c r="D3219" i="4"/>
  <c r="D3218" i="4"/>
  <c r="D3217" i="4"/>
  <c r="D3216" i="4"/>
  <c r="D3215" i="4"/>
  <c r="D3214" i="4"/>
  <c r="D3213" i="4"/>
  <c r="D3212" i="4"/>
  <c r="D3211" i="4"/>
  <c r="D3210" i="4"/>
  <c r="D3209" i="4"/>
  <c r="D3208" i="4"/>
  <c r="D3207" i="4"/>
  <c r="D3206" i="4"/>
  <c r="D3205" i="4"/>
  <c r="D3204" i="4"/>
  <c r="D3203" i="4"/>
  <c r="D3202" i="4"/>
  <c r="D3201" i="4"/>
  <c r="D3200" i="4"/>
  <c r="D3199" i="4"/>
  <c r="D3198" i="4"/>
  <c r="D3197" i="4"/>
  <c r="D3196" i="4"/>
  <c r="D3195" i="4"/>
  <c r="D3194" i="4"/>
  <c r="D3193" i="4"/>
  <c r="D3192" i="4"/>
  <c r="D3191" i="4"/>
  <c r="D3190" i="4"/>
  <c r="D3189" i="4"/>
  <c r="D3188" i="4"/>
  <c r="D3187" i="4"/>
  <c r="D3186" i="4"/>
  <c r="D3185" i="4"/>
  <c r="D3184" i="4"/>
  <c r="D3183" i="4"/>
  <c r="D3182" i="4"/>
  <c r="D3181" i="4"/>
  <c r="D3180" i="4"/>
  <c r="D3179" i="4"/>
  <c r="D3178" i="4"/>
  <c r="D3177" i="4"/>
  <c r="D3176" i="4"/>
  <c r="D3175" i="4"/>
  <c r="D3174" i="4"/>
  <c r="D3173" i="4"/>
  <c r="D3172" i="4"/>
  <c r="D3171" i="4"/>
  <c r="D3170" i="4"/>
  <c r="D3169" i="4"/>
  <c r="D3168" i="4"/>
  <c r="D3167" i="4"/>
  <c r="D3166" i="4"/>
  <c r="D3165" i="4"/>
  <c r="D3164" i="4"/>
  <c r="D3163" i="4"/>
  <c r="D3162" i="4"/>
  <c r="D3161" i="4"/>
  <c r="D3160" i="4"/>
  <c r="D3159" i="4"/>
  <c r="D3158" i="4"/>
  <c r="D3157" i="4"/>
  <c r="D3156" i="4"/>
  <c r="D3155" i="4"/>
  <c r="D3154" i="4"/>
  <c r="D3153" i="4"/>
  <c r="D3152" i="4"/>
  <c r="D3151" i="4"/>
  <c r="D3150" i="4"/>
  <c r="D3149" i="4"/>
  <c r="D3148" i="4"/>
  <c r="D3147" i="4"/>
  <c r="D3146" i="4"/>
  <c r="D3145" i="4"/>
  <c r="D3144" i="4"/>
  <c r="D3143" i="4"/>
  <c r="D3142" i="4"/>
  <c r="D3141" i="4"/>
  <c r="D3140" i="4"/>
  <c r="D3139" i="4"/>
  <c r="D3138" i="4"/>
  <c r="D3137" i="4"/>
  <c r="D3136" i="4"/>
  <c r="D3135" i="4"/>
  <c r="D3134" i="4"/>
  <c r="D3133" i="4"/>
  <c r="D3132" i="4"/>
  <c r="D3131" i="4"/>
  <c r="D3130" i="4"/>
  <c r="D3129" i="4"/>
  <c r="D3128" i="4"/>
  <c r="D3127" i="4"/>
  <c r="D3126" i="4"/>
  <c r="D3125" i="4"/>
  <c r="D3124" i="4"/>
  <c r="D3123" i="4"/>
  <c r="D3122" i="4"/>
  <c r="D3121" i="4"/>
  <c r="D3120" i="4"/>
  <c r="D3119" i="4"/>
  <c r="D3118" i="4"/>
  <c r="D3117" i="4"/>
  <c r="D3116" i="4"/>
  <c r="D3115" i="4"/>
  <c r="D3114" i="4"/>
  <c r="D3113" i="4"/>
  <c r="D3112" i="4"/>
  <c r="D3111" i="4"/>
  <c r="D3110" i="4"/>
  <c r="D3109" i="4"/>
  <c r="D3108" i="4"/>
  <c r="D3107" i="4"/>
  <c r="D3106" i="4"/>
  <c r="D3105" i="4"/>
  <c r="D3104" i="4"/>
  <c r="D3103" i="4"/>
  <c r="D3102" i="4"/>
  <c r="D3101" i="4"/>
  <c r="D3100" i="4"/>
  <c r="D3099" i="4"/>
  <c r="D3098" i="4"/>
  <c r="D3097" i="4"/>
  <c r="D3096" i="4"/>
  <c r="D3095" i="4"/>
  <c r="D3094" i="4"/>
  <c r="D3093" i="4"/>
  <c r="D3092" i="4"/>
  <c r="D3091" i="4"/>
  <c r="D3090" i="4"/>
  <c r="D3089" i="4"/>
  <c r="D3088" i="4"/>
  <c r="D3087" i="4"/>
  <c r="D3086" i="4"/>
  <c r="D3085" i="4"/>
  <c r="D3084" i="4"/>
  <c r="D3083" i="4"/>
  <c r="D3082" i="4"/>
  <c r="D3081" i="4"/>
  <c r="D3080" i="4"/>
  <c r="D3079" i="4"/>
  <c r="D3078" i="4"/>
  <c r="D3077" i="4"/>
  <c r="D3076" i="4"/>
  <c r="D3075" i="4"/>
  <c r="D3074" i="4"/>
  <c r="D3073" i="4"/>
  <c r="D3072" i="4"/>
  <c r="D3071" i="4"/>
  <c r="D3070" i="4"/>
  <c r="D3069" i="4"/>
  <c r="D3068" i="4"/>
  <c r="D3067" i="4"/>
  <c r="D3066" i="4"/>
  <c r="D3065" i="4"/>
  <c r="D3064" i="4"/>
  <c r="D3063" i="4"/>
  <c r="D3062" i="4"/>
  <c r="D3061" i="4"/>
  <c r="D3060" i="4"/>
  <c r="D3059" i="4"/>
  <c r="D3058" i="4"/>
  <c r="D3057" i="4"/>
  <c r="D3056" i="4"/>
  <c r="D3055" i="4"/>
  <c r="D3054" i="4"/>
  <c r="D3053" i="4"/>
  <c r="D3052" i="4"/>
  <c r="D3051" i="4"/>
  <c r="D3050" i="4"/>
  <c r="D3049" i="4"/>
  <c r="D3048" i="4"/>
  <c r="D3047" i="4"/>
  <c r="D3046" i="4"/>
  <c r="D3045" i="4"/>
  <c r="D3044" i="4"/>
  <c r="D3043" i="4"/>
  <c r="D3042" i="4"/>
  <c r="D3041" i="4"/>
  <c r="D3040" i="4"/>
  <c r="D3039" i="4"/>
  <c r="D3038" i="4"/>
  <c r="D3037" i="4"/>
  <c r="D3036" i="4"/>
  <c r="D3035" i="4"/>
  <c r="D3034" i="4"/>
  <c r="D3033" i="4"/>
  <c r="D3032" i="4"/>
  <c r="D3031" i="4"/>
  <c r="D3030" i="4"/>
  <c r="D3029" i="4"/>
  <c r="D3028" i="4"/>
  <c r="D3027" i="4"/>
  <c r="D3026" i="4"/>
  <c r="D3025" i="4"/>
  <c r="D3024" i="4"/>
  <c r="D3023" i="4"/>
  <c r="D3022" i="4"/>
  <c r="D3021" i="4"/>
  <c r="D3020" i="4"/>
  <c r="D3019" i="4"/>
  <c r="D3018" i="4"/>
  <c r="D3017" i="4"/>
  <c r="D3016" i="4"/>
  <c r="D3015" i="4"/>
  <c r="D3014" i="4"/>
  <c r="D3013" i="4"/>
  <c r="D3012" i="4"/>
  <c r="D3011" i="4"/>
  <c r="D3010" i="4"/>
  <c r="D3009" i="4"/>
  <c r="D3008" i="4"/>
  <c r="D3007" i="4"/>
  <c r="D3006" i="4"/>
  <c r="D3005" i="4"/>
  <c r="D3004" i="4"/>
  <c r="D3003" i="4"/>
  <c r="D3002" i="4"/>
  <c r="D3001" i="4"/>
  <c r="D3000" i="4"/>
  <c r="D2999" i="4"/>
  <c r="D2998" i="4"/>
  <c r="D2997" i="4"/>
  <c r="D2996" i="4"/>
  <c r="D2995" i="4"/>
  <c r="D2994" i="4"/>
  <c r="D2993" i="4"/>
  <c r="D2992" i="4"/>
  <c r="D2991" i="4"/>
  <c r="D2990" i="4"/>
  <c r="D2989" i="4"/>
  <c r="D2988" i="4"/>
  <c r="D2987" i="4"/>
  <c r="D2986" i="4"/>
  <c r="D2985" i="4"/>
  <c r="D2984" i="4"/>
  <c r="D2983" i="4"/>
  <c r="D2982" i="4"/>
  <c r="D2981" i="4"/>
  <c r="D2980" i="4"/>
  <c r="D2979" i="4"/>
  <c r="D2978" i="4"/>
  <c r="D2977" i="4"/>
  <c r="D2976" i="4"/>
  <c r="D2975" i="4"/>
  <c r="D2974" i="4"/>
  <c r="D2973" i="4"/>
  <c r="D2972" i="4"/>
  <c r="D2971" i="4"/>
  <c r="D2970" i="4"/>
  <c r="D2969" i="4"/>
  <c r="D2968" i="4"/>
  <c r="D2967" i="4"/>
  <c r="D2966" i="4"/>
  <c r="D2965" i="4"/>
  <c r="D2964" i="4"/>
  <c r="D2963" i="4"/>
  <c r="D2962" i="4"/>
  <c r="D2961" i="4"/>
  <c r="D2960" i="4"/>
  <c r="D2959" i="4"/>
  <c r="D2958" i="4"/>
  <c r="D2957" i="4"/>
  <c r="D2956" i="4"/>
  <c r="D2955" i="4"/>
  <c r="D2954" i="4"/>
  <c r="D2953" i="4"/>
  <c r="D2952" i="4"/>
  <c r="D2951" i="4"/>
  <c r="D2950" i="4"/>
  <c r="D2949" i="4"/>
  <c r="D2948" i="4"/>
  <c r="D2947" i="4"/>
  <c r="D2946" i="4"/>
  <c r="D2945" i="4"/>
  <c r="D2944" i="4"/>
  <c r="D2943" i="4"/>
  <c r="D2942" i="4"/>
  <c r="D2941" i="4"/>
  <c r="D2940" i="4"/>
  <c r="D2939" i="4"/>
  <c r="D2938" i="4"/>
  <c r="D2937" i="4"/>
  <c r="D2936" i="4"/>
  <c r="D2935" i="4"/>
  <c r="D2934" i="4"/>
  <c r="D2933" i="4"/>
  <c r="D2932" i="4"/>
  <c r="D2931" i="4"/>
  <c r="D2930" i="4"/>
  <c r="D2929" i="4"/>
  <c r="D2928" i="4"/>
  <c r="D2927" i="4"/>
  <c r="D2926" i="4"/>
  <c r="D2925" i="4"/>
  <c r="D2924" i="4"/>
  <c r="D2923" i="4"/>
  <c r="D2922" i="4"/>
  <c r="D2921" i="4"/>
  <c r="D2920" i="4"/>
  <c r="D2919" i="4"/>
  <c r="D2918" i="4"/>
  <c r="D2917" i="4"/>
  <c r="D2916" i="4"/>
  <c r="D2915" i="4"/>
  <c r="D2914" i="4"/>
  <c r="D2913" i="4"/>
  <c r="D2912" i="4"/>
  <c r="D2911" i="4"/>
  <c r="D2910" i="4"/>
  <c r="D2909" i="4"/>
  <c r="D2908" i="4"/>
  <c r="D2907" i="4"/>
  <c r="D2906" i="4"/>
  <c r="D2905" i="4"/>
  <c r="D2904" i="4"/>
  <c r="D2903" i="4"/>
  <c r="D2902" i="4"/>
  <c r="D2901" i="4"/>
  <c r="D2900" i="4"/>
  <c r="D2899" i="4"/>
  <c r="D2898" i="4"/>
  <c r="D2897" i="4"/>
  <c r="D2896" i="4"/>
  <c r="D2895" i="4"/>
  <c r="D2894" i="4"/>
  <c r="D2893" i="4"/>
  <c r="D2892" i="4"/>
  <c r="D2891" i="4"/>
  <c r="D2890" i="4"/>
  <c r="D2889" i="4"/>
  <c r="D2888" i="4"/>
  <c r="D2887" i="4"/>
  <c r="D2886" i="4"/>
  <c r="D2885" i="4"/>
  <c r="D2884" i="4"/>
  <c r="D2883" i="4"/>
  <c r="D2882" i="4"/>
  <c r="D2881" i="4"/>
  <c r="D2880" i="4"/>
  <c r="D2879" i="4"/>
  <c r="D2878" i="4"/>
  <c r="D2877" i="4"/>
  <c r="D2876" i="4"/>
  <c r="D2875" i="4"/>
  <c r="D2874" i="4"/>
  <c r="D2873" i="4"/>
  <c r="D2872" i="4"/>
  <c r="D2871" i="4"/>
  <c r="D2870" i="4"/>
  <c r="D2869" i="4"/>
  <c r="D2868" i="4"/>
  <c r="D2867" i="4"/>
  <c r="D2866" i="4"/>
  <c r="D2865" i="4"/>
  <c r="D2864" i="4"/>
  <c r="D2863" i="4"/>
  <c r="D2862" i="4"/>
  <c r="D2861" i="4"/>
  <c r="D2860" i="4"/>
  <c r="D2859" i="4"/>
  <c r="D2858" i="4"/>
  <c r="D2857" i="4"/>
  <c r="D2856" i="4"/>
  <c r="D2855" i="4"/>
  <c r="D2854" i="4"/>
  <c r="D2853" i="4"/>
  <c r="D2852" i="4"/>
  <c r="D2851" i="4"/>
  <c r="D2850" i="4"/>
  <c r="D2849" i="4"/>
  <c r="D2848" i="4"/>
  <c r="D2847" i="4"/>
  <c r="D2846" i="4"/>
  <c r="D2845" i="4"/>
  <c r="D2844" i="4"/>
  <c r="D2843" i="4"/>
  <c r="D2842" i="4"/>
  <c r="D2841" i="4"/>
  <c r="D2840" i="4"/>
  <c r="D2839" i="4"/>
  <c r="D2838" i="4"/>
  <c r="D2837" i="4"/>
  <c r="D2836" i="4"/>
  <c r="D2835" i="4"/>
  <c r="D2834" i="4"/>
  <c r="D2833" i="4"/>
  <c r="D2832" i="4"/>
  <c r="D2831" i="4"/>
  <c r="D2830" i="4"/>
  <c r="D2829" i="4"/>
  <c r="D2828" i="4"/>
  <c r="D2827" i="4"/>
  <c r="D2826" i="4"/>
  <c r="D2825" i="4"/>
  <c r="D2824" i="4"/>
  <c r="D2823" i="4"/>
  <c r="D2822" i="4"/>
  <c r="D2821" i="4"/>
  <c r="D2820" i="4"/>
  <c r="D2819" i="4"/>
  <c r="D2818" i="4"/>
  <c r="D2817" i="4"/>
  <c r="D2816" i="4"/>
  <c r="D2815" i="4"/>
  <c r="D2814" i="4"/>
  <c r="D2813" i="4"/>
  <c r="D2812" i="4"/>
  <c r="D2811" i="4"/>
  <c r="D2810" i="4"/>
  <c r="D2809" i="4"/>
  <c r="D2808" i="4"/>
  <c r="D2807" i="4"/>
  <c r="D2806" i="4"/>
  <c r="D2805" i="4"/>
  <c r="D2804" i="4"/>
  <c r="D2803" i="4"/>
  <c r="D2802" i="4"/>
  <c r="D2801" i="4"/>
  <c r="D2800" i="4"/>
  <c r="D2799" i="4"/>
  <c r="D2798" i="4"/>
  <c r="D2797" i="4"/>
  <c r="D2796" i="4"/>
  <c r="D2795" i="4"/>
  <c r="D2794" i="4"/>
  <c r="D2793" i="4"/>
  <c r="D2792" i="4"/>
  <c r="D2791" i="4"/>
  <c r="D2790" i="4"/>
  <c r="D2789" i="4"/>
  <c r="D2788" i="4"/>
  <c r="D2787" i="4"/>
  <c r="D2786" i="4"/>
  <c r="D2785" i="4"/>
  <c r="D2784" i="4"/>
  <c r="D2783" i="4"/>
  <c r="D2782" i="4"/>
  <c r="D2781" i="4"/>
  <c r="D2780" i="4"/>
  <c r="D2779" i="4"/>
  <c r="D2778" i="4"/>
  <c r="D2777" i="4"/>
  <c r="D2776" i="4"/>
  <c r="D2775" i="4"/>
  <c r="D2774" i="4"/>
  <c r="D2773" i="4"/>
  <c r="D2772" i="4"/>
  <c r="D2771" i="4"/>
  <c r="D2770" i="4"/>
  <c r="D2769" i="4"/>
  <c r="D2768" i="4"/>
  <c r="D2767" i="4"/>
  <c r="D2766" i="4"/>
  <c r="D2765" i="4"/>
  <c r="D2764" i="4"/>
  <c r="D2763" i="4"/>
  <c r="D2762" i="4"/>
  <c r="D2761" i="4"/>
  <c r="D2760" i="4"/>
  <c r="D2759" i="4"/>
  <c r="D2758" i="4"/>
  <c r="D2757" i="4"/>
  <c r="D2756" i="4"/>
  <c r="D2755" i="4"/>
  <c r="D2754" i="4"/>
  <c r="D2753" i="4"/>
  <c r="D2752" i="4"/>
  <c r="D2751" i="4"/>
  <c r="D2750" i="4"/>
  <c r="D2749" i="4"/>
  <c r="D2748" i="4"/>
  <c r="D2747" i="4"/>
  <c r="D2746" i="4"/>
  <c r="D2745" i="4"/>
  <c r="D2744" i="4"/>
  <c r="D2743" i="4"/>
  <c r="D2742" i="4"/>
  <c r="D2741" i="4"/>
  <c r="D2740" i="4"/>
  <c r="D2739" i="4"/>
  <c r="D2738" i="4"/>
  <c r="D2737" i="4"/>
  <c r="D2736" i="4"/>
  <c r="D2735" i="4"/>
  <c r="D2734" i="4"/>
  <c r="D2733" i="4"/>
  <c r="D2732" i="4"/>
  <c r="D2731" i="4"/>
  <c r="D2730" i="4"/>
  <c r="D2729" i="4"/>
  <c r="D2728" i="4"/>
  <c r="D2727" i="4"/>
  <c r="D2726" i="4"/>
  <c r="D2725" i="4"/>
  <c r="D2724" i="4"/>
  <c r="D2723" i="4"/>
  <c r="D2722" i="4"/>
  <c r="D2721" i="4"/>
  <c r="D2720" i="4"/>
  <c r="D2719" i="4"/>
  <c r="D2718" i="4"/>
  <c r="D2717" i="4"/>
  <c r="D2716" i="4"/>
  <c r="D2715" i="4"/>
  <c r="D2714" i="4"/>
  <c r="D2713" i="4"/>
  <c r="D2712" i="4"/>
  <c r="D2711" i="4"/>
  <c r="D2710" i="4"/>
  <c r="D2709" i="4"/>
  <c r="D2708" i="4"/>
  <c r="D2707" i="4"/>
  <c r="D2706" i="4"/>
  <c r="D2705" i="4"/>
  <c r="D2704" i="4"/>
  <c r="D2703" i="4"/>
  <c r="D2702" i="4"/>
  <c r="D2701" i="4"/>
  <c r="D2700" i="4"/>
  <c r="D2699" i="4"/>
  <c r="D2698" i="4"/>
  <c r="D2697" i="4"/>
  <c r="D2696" i="4"/>
  <c r="D2695" i="4"/>
  <c r="D2694" i="4"/>
  <c r="D2693" i="4"/>
  <c r="D2692" i="4"/>
  <c r="D2691" i="4"/>
  <c r="D2690" i="4"/>
  <c r="D2689" i="4"/>
  <c r="D2688" i="4"/>
  <c r="D2687" i="4"/>
  <c r="D2686" i="4"/>
  <c r="D2685" i="4"/>
  <c r="D2684" i="4"/>
  <c r="D2683" i="4"/>
  <c r="D2682" i="4"/>
  <c r="D2681" i="4"/>
  <c r="D2680" i="4"/>
  <c r="D2679" i="4"/>
  <c r="D2678" i="4"/>
  <c r="D2677" i="4"/>
  <c r="D2676" i="4"/>
  <c r="D2675" i="4"/>
  <c r="D2674" i="4"/>
  <c r="D2673" i="4"/>
  <c r="D2672" i="4"/>
  <c r="D2671" i="4"/>
  <c r="D2670" i="4"/>
  <c r="D2669" i="4"/>
  <c r="D2668" i="4"/>
  <c r="D2667" i="4"/>
  <c r="D2666" i="4"/>
  <c r="D2665" i="4"/>
  <c r="D2664" i="4"/>
  <c r="D2663" i="4"/>
  <c r="D2662" i="4"/>
  <c r="D2661" i="4"/>
  <c r="D2660" i="4"/>
  <c r="D2659" i="4"/>
  <c r="D2658" i="4"/>
  <c r="D2657" i="4"/>
  <c r="D2656" i="4"/>
  <c r="D2655" i="4"/>
  <c r="D2654" i="4"/>
  <c r="D2653" i="4"/>
  <c r="D2652" i="4"/>
  <c r="D2651" i="4"/>
  <c r="D2650" i="4"/>
  <c r="D2649" i="4"/>
  <c r="D2648" i="4"/>
  <c r="D2647" i="4"/>
  <c r="D2646" i="4"/>
  <c r="D2645" i="4"/>
  <c r="D2644" i="4"/>
  <c r="D2643" i="4"/>
  <c r="D2642" i="4"/>
  <c r="D2641" i="4"/>
  <c r="D2640" i="4"/>
  <c r="D2639" i="4"/>
  <c r="D2638" i="4"/>
  <c r="D2637" i="4"/>
  <c r="D2636" i="4"/>
  <c r="D2635" i="4"/>
  <c r="D2634" i="4"/>
  <c r="D2633" i="4"/>
  <c r="D2632" i="4"/>
  <c r="D2631" i="4"/>
  <c r="D2630" i="4"/>
  <c r="D2629" i="4"/>
  <c r="D2628" i="4"/>
  <c r="D2627" i="4"/>
  <c r="D2626" i="4"/>
  <c r="D2625" i="4"/>
  <c r="D2624" i="4"/>
  <c r="D2623" i="4"/>
  <c r="D2622" i="4"/>
  <c r="D2621" i="4"/>
  <c r="D2620" i="4"/>
  <c r="D2619" i="4"/>
  <c r="D2618" i="4"/>
  <c r="D2617" i="4"/>
  <c r="D2616" i="4"/>
  <c r="D2615" i="4"/>
  <c r="D2614" i="4"/>
  <c r="D2613" i="4"/>
  <c r="D2612" i="4"/>
  <c r="D2611" i="4"/>
  <c r="D2610" i="4"/>
  <c r="D2609" i="4"/>
  <c r="D2608" i="4"/>
  <c r="D2607" i="4"/>
  <c r="D2606" i="4"/>
  <c r="D2605" i="4"/>
  <c r="D2604" i="4"/>
  <c r="D2603" i="4"/>
  <c r="D2602" i="4"/>
  <c r="D2601" i="4"/>
  <c r="D2600" i="4"/>
  <c r="D2599" i="4"/>
  <c r="D2598" i="4"/>
  <c r="D2597" i="4"/>
  <c r="D2596" i="4"/>
  <c r="D2595" i="4"/>
  <c r="D2594" i="4"/>
  <c r="D2593" i="4"/>
  <c r="D2592" i="4"/>
  <c r="D2591" i="4"/>
  <c r="D2590" i="4"/>
  <c r="D2589" i="4"/>
  <c r="D2588" i="4"/>
  <c r="D2587" i="4"/>
  <c r="D2586" i="4"/>
  <c r="D2585" i="4"/>
  <c r="D2584" i="4"/>
  <c r="D2583" i="4"/>
  <c r="D2582" i="4"/>
  <c r="D2581" i="4"/>
  <c r="D2580" i="4"/>
  <c r="D2579" i="4"/>
  <c r="D2578" i="4"/>
  <c r="D2577" i="4"/>
  <c r="D2576" i="4"/>
  <c r="D2575" i="4"/>
  <c r="D2574" i="4"/>
  <c r="D2573" i="4"/>
  <c r="D2572" i="4"/>
  <c r="D2571" i="4"/>
  <c r="D2570" i="4"/>
  <c r="D2569" i="4"/>
  <c r="D2568" i="4"/>
  <c r="D2567" i="4"/>
  <c r="D2566" i="4"/>
  <c r="D2565" i="4"/>
  <c r="D2564" i="4"/>
  <c r="D2563" i="4"/>
  <c r="D2562" i="4"/>
  <c r="D2561" i="4"/>
  <c r="D2560" i="4"/>
  <c r="D2559" i="4"/>
  <c r="D2558" i="4"/>
  <c r="D2557" i="4"/>
  <c r="D2556" i="4"/>
  <c r="D2555" i="4"/>
  <c r="D2554" i="4"/>
  <c r="D2553" i="4"/>
  <c r="D2552" i="4"/>
  <c r="D2551" i="4"/>
  <c r="D2550" i="4"/>
  <c r="D2549" i="4"/>
  <c r="D2548" i="4"/>
  <c r="D2547" i="4"/>
  <c r="D2546" i="4"/>
  <c r="D2545" i="4"/>
  <c r="D2544" i="4"/>
  <c r="D2543" i="4"/>
  <c r="D2542" i="4"/>
  <c r="D2541" i="4"/>
  <c r="D2540" i="4"/>
  <c r="D2539" i="4"/>
  <c r="D2538" i="4"/>
  <c r="D2537" i="4"/>
  <c r="D2536" i="4"/>
  <c r="D2535" i="4"/>
  <c r="D2534" i="4"/>
  <c r="D2533" i="4"/>
  <c r="D2532" i="4"/>
  <c r="D2531" i="4"/>
  <c r="D2530" i="4"/>
  <c r="D2529" i="4"/>
  <c r="D2528" i="4"/>
  <c r="D2527" i="4"/>
  <c r="D2526" i="4"/>
  <c r="D2525" i="4"/>
  <c r="D2524" i="4"/>
  <c r="D2523" i="4"/>
  <c r="D2522" i="4"/>
  <c r="D2521" i="4"/>
  <c r="D2520" i="4"/>
  <c r="D2519" i="4"/>
  <c r="D2518" i="4"/>
  <c r="D2517" i="4"/>
  <c r="D2516" i="4"/>
  <c r="D2515" i="4"/>
  <c r="D2514" i="4"/>
  <c r="D2513" i="4"/>
  <c r="D2512" i="4"/>
  <c r="D2511" i="4"/>
  <c r="D2510" i="4"/>
  <c r="D2509" i="4"/>
  <c r="D2508" i="4"/>
  <c r="D2507" i="4"/>
  <c r="D2506" i="4"/>
  <c r="D2505" i="4"/>
  <c r="D2504" i="4"/>
  <c r="D2503" i="4"/>
  <c r="D2502" i="4"/>
  <c r="D2501" i="4"/>
  <c r="D2500" i="4"/>
  <c r="D2499" i="4"/>
  <c r="D2498" i="4"/>
  <c r="D2497" i="4"/>
  <c r="D2496" i="4"/>
  <c r="D2495" i="4"/>
  <c r="D2494" i="4"/>
  <c r="D2493" i="4"/>
  <c r="D2492" i="4"/>
  <c r="D2491" i="4"/>
  <c r="D2490" i="4"/>
  <c r="D2489" i="4"/>
  <c r="D2488" i="4"/>
  <c r="D2487" i="4"/>
  <c r="D2486" i="4"/>
  <c r="D2485" i="4"/>
  <c r="D2484" i="4"/>
  <c r="D2483" i="4"/>
  <c r="D2482" i="4"/>
  <c r="D2481" i="4"/>
  <c r="D2480" i="4"/>
  <c r="D2479" i="4"/>
  <c r="D2478" i="4"/>
  <c r="D2477" i="4"/>
  <c r="D2476" i="4"/>
  <c r="D2475" i="4"/>
  <c r="D2474" i="4"/>
  <c r="D2473" i="4"/>
  <c r="D2472" i="4"/>
  <c r="D2471" i="4"/>
  <c r="D2470" i="4"/>
  <c r="D2469" i="4"/>
  <c r="D2468" i="4"/>
  <c r="D2467" i="4"/>
  <c r="D2466" i="4"/>
  <c r="D2465" i="4"/>
  <c r="D2464" i="4"/>
  <c r="D2463" i="4"/>
  <c r="D2462" i="4"/>
  <c r="D2461" i="4"/>
  <c r="D2460" i="4"/>
  <c r="D2459" i="4"/>
  <c r="D2458" i="4"/>
  <c r="D2457" i="4"/>
  <c r="D2456" i="4"/>
  <c r="D2455" i="4"/>
  <c r="D2454" i="4"/>
  <c r="D2453" i="4"/>
  <c r="D2452" i="4"/>
  <c r="D2451" i="4"/>
  <c r="D2450" i="4"/>
  <c r="D2449" i="4"/>
  <c r="D2448" i="4"/>
  <c r="D2447" i="4"/>
  <c r="D2446" i="4"/>
  <c r="D2445" i="4"/>
  <c r="D2444" i="4"/>
  <c r="D2443" i="4"/>
  <c r="D2442" i="4"/>
  <c r="D2441" i="4"/>
  <c r="D2440" i="4"/>
  <c r="D2439" i="4"/>
  <c r="D2438" i="4"/>
  <c r="D2437" i="4"/>
  <c r="D2436" i="4"/>
  <c r="D2435" i="4"/>
  <c r="D2434" i="4"/>
  <c r="D2433" i="4"/>
  <c r="D2432" i="4"/>
  <c r="D2431" i="4"/>
  <c r="D2430" i="4"/>
  <c r="D2429" i="4"/>
  <c r="D2428" i="4"/>
  <c r="D2427" i="4"/>
  <c r="D2426" i="4"/>
  <c r="D2425" i="4"/>
  <c r="D2424" i="4"/>
  <c r="D2423" i="4"/>
  <c r="D2422" i="4"/>
  <c r="D2421" i="4"/>
  <c r="D2420" i="4"/>
  <c r="D2419" i="4"/>
  <c r="D2418" i="4"/>
  <c r="D2417" i="4"/>
  <c r="D2416" i="4"/>
  <c r="D2415" i="4"/>
  <c r="D2414" i="4"/>
  <c r="D2413" i="4"/>
  <c r="D2412" i="4"/>
  <c r="D2411" i="4"/>
  <c r="D2410" i="4"/>
  <c r="D2409" i="4"/>
  <c r="D2408" i="4"/>
  <c r="D2407" i="4"/>
  <c r="D2406" i="4"/>
  <c r="D2405" i="4"/>
  <c r="D2404" i="4"/>
  <c r="D2403" i="4"/>
  <c r="D2402" i="4"/>
  <c r="D2401" i="4"/>
  <c r="D2400" i="4"/>
  <c r="D2399" i="4"/>
  <c r="D2398" i="4"/>
  <c r="D2397" i="4"/>
  <c r="D2396" i="4"/>
  <c r="D2395" i="4"/>
  <c r="D2394" i="4"/>
  <c r="D2393" i="4"/>
  <c r="D2392" i="4"/>
  <c r="D2391" i="4"/>
  <c r="D2390" i="4"/>
  <c r="D2389" i="4"/>
  <c r="D2388" i="4"/>
  <c r="D2387" i="4"/>
  <c r="D2386" i="4"/>
  <c r="D2385" i="4"/>
  <c r="D2384" i="4"/>
  <c r="D2383" i="4"/>
  <c r="D2382" i="4"/>
  <c r="D2381" i="4"/>
  <c r="D2380" i="4"/>
  <c r="D2379" i="4"/>
  <c r="D2378" i="4"/>
  <c r="D2377" i="4"/>
  <c r="D2376" i="4"/>
  <c r="D2375" i="4"/>
  <c r="D2374" i="4"/>
  <c r="D2373" i="4"/>
  <c r="D2372" i="4"/>
  <c r="D2371" i="4"/>
  <c r="D2370" i="4"/>
  <c r="D2369" i="4"/>
  <c r="D2368" i="4"/>
  <c r="D2367" i="4"/>
  <c r="D2366" i="4"/>
  <c r="D2365" i="4"/>
  <c r="D2364" i="4"/>
  <c r="D2363" i="4"/>
  <c r="D2362" i="4"/>
  <c r="D2361" i="4"/>
  <c r="D2360" i="4"/>
  <c r="D2359" i="4"/>
  <c r="D2358" i="4"/>
  <c r="D2357" i="4"/>
  <c r="D2356" i="4"/>
  <c r="D2355" i="4"/>
  <c r="D2354" i="4"/>
  <c r="D2353" i="4"/>
  <c r="D2352" i="4"/>
  <c r="D2351" i="4"/>
  <c r="D2350" i="4"/>
  <c r="D2349" i="4"/>
  <c r="D2348" i="4"/>
  <c r="D2347" i="4"/>
  <c r="D2346" i="4"/>
  <c r="D2345" i="4"/>
  <c r="D2344" i="4"/>
  <c r="D2343" i="4"/>
  <c r="D2342" i="4"/>
  <c r="D2341" i="4"/>
  <c r="D2340" i="4"/>
  <c r="D2339" i="4"/>
  <c r="D2338" i="4"/>
  <c r="D2337" i="4"/>
  <c r="D2336" i="4"/>
  <c r="D2335" i="4"/>
  <c r="D2334" i="4"/>
  <c r="D2333" i="4"/>
  <c r="D2332" i="4"/>
  <c r="D2331" i="4"/>
  <c r="D2330" i="4"/>
  <c r="D2329" i="4"/>
  <c r="D2328" i="4"/>
  <c r="D2327" i="4"/>
  <c r="D2326" i="4"/>
  <c r="D2325" i="4"/>
  <c r="D2324" i="4"/>
  <c r="D2323" i="4"/>
  <c r="D2322" i="4"/>
  <c r="D2321" i="4"/>
  <c r="D2320" i="4"/>
  <c r="D2319" i="4"/>
  <c r="D2318" i="4"/>
  <c r="D2317" i="4"/>
  <c r="D2316" i="4"/>
  <c r="D2315" i="4"/>
  <c r="D2314" i="4"/>
  <c r="D2313" i="4"/>
  <c r="D2312" i="4"/>
  <c r="D2311" i="4"/>
  <c r="D2310" i="4"/>
  <c r="D2309" i="4"/>
  <c r="D2308" i="4"/>
  <c r="D2307" i="4"/>
  <c r="D2306" i="4"/>
  <c r="D2305" i="4"/>
  <c r="D2304" i="4"/>
  <c r="D2303" i="4"/>
  <c r="D2302" i="4"/>
  <c r="D2301" i="4"/>
  <c r="D2300" i="4"/>
  <c r="D2299" i="4"/>
  <c r="D2298" i="4"/>
  <c r="D2297" i="4"/>
  <c r="D2296" i="4"/>
  <c r="D2295" i="4"/>
  <c r="D2294" i="4"/>
  <c r="D2293" i="4"/>
  <c r="D2292" i="4"/>
  <c r="D2291" i="4"/>
  <c r="D2290" i="4"/>
  <c r="D2289" i="4"/>
  <c r="D2288" i="4"/>
  <c r="D2287" i="4"/>
  <c r="D2286" i="4"/>
  <c r="D2285" i="4"/>
  <c r="D2284" i="4"/>
  <c r="D2283" i="4"/>
  <c r="D2282" i="4"/>
  <c r="D2281" i="4"/>
  <c r="D2280" i="4"/>
  <c r="D2279" i="4"/>
  <c r="D2278" i="4"/>
  <c r="D2277" i="4"/>
  <c r="D2276" i="4"/>
  <c r="D2275" i="4"/>
  <c r="D2274" i="4"/>
  <c r="D2273" i="4"/>
  <c r="D2272" i="4"/>
  <c r="D2271" i="4"/>
  <c r="D2270" i="4"/>
  <c r="D2269" i="4"/>
  <c r="D2268" i="4"/>
  <c r="D2267" i="4"/>
  <c r="D2266" i="4"/>
  <c r="D2265" i="4"/>
  <c r="D2264" i="4"/>
  <c r="D2263" i="4"/>
  <c r="D2262" i="4"/>
  <c r="D2261" i="4"/>
  <c r="D2260" i="4"/>
  <c r="D2259" i="4"/>
  <c r="D2258" i="4"/>
  <c r="D2257" i="4"/>
  <c r="D2256" i="4"/>
  <c r="D2255" i="4"/>
  <c r="D2254" i="4"/>
  <c r="D2253" i="4"/>
  <c r="D2252" i="4"/>
  <c r="D2251" i="4"/>
  <c r="D2250" i="4"/>
  <c r="D2249" i="4"/>
  <c r="D2248" i="4"/>
  <c r="D2247" i="4"/>
  <c r="D2246" i="4"/>
  <c r="D2245" i="4"/>
  <c r="D2244" i="4"/>
  <c r="D2243" i="4"/>
  <c r="D2242" i="4"/>
  <c r="D2241" i="4"/>
  <c r="D2240" i="4"/>
  <c r="D2239" i="4"/>
  <c r="D2238" i="4"/>
  <c r="D2237" i="4"/>
  <c r="D2236" i="4"/>
  <c r="D2235" i="4"/>
  <c r="D2234" i="4"/>
  <c r="D2233" i="4"/>
  <c r="D2232" i="4"/>
  <c r="D2231" i="4"/>
  <c r="D2230" i="4"/>
  <c r="D2229" i="4"/>
  <c r="D2228" i="4"/>
  <c r="D2227" i="4"/>
  <c r="D2226" i="4"/>
  <c r="D2225" i="4"/>
  <c r="D2224" i="4"/>
  <c r="D2223" i="4"/>
  <c r="D2222" i="4"/>
  <c r="D2221" i="4"/>
  <c r="D2220" i="4"/>
  <c r="D2219" i="4"/>
  <c r="D2218" i="4"/>
  <c r="D2217" i="4"/>
  <c r="D2216" i="4"/>
  <c r="D2215" i="4"/>
  <c r="D2214" i="4"/>
  <c r="D2213" i="4"/>
  <c r="D2212" i="4"/>
  <c r="D2211" i="4"/>
  <c r="D2210" i="4"/>
  <c r="D2209" i="4"/>
  <c r="D2208" i="4"/>
  <c r="D2207" i="4"/>
  <c r="D2206" i="4"/>
  <c r="D2205" i="4"/>
  <c r="D2204" i="4"/>
  <c r="D2203" i="4"/>
  <c r="D2202" i="4"/>
  <c r="D2201" i="4"/>
  <c r="D2200" i="4"/>
  <c r="D2199" i="4"/>
  <c r="D2198" i="4"/>
  <c r="D2197" i="4"/>
  <c r="D2196" i="4"/>
  <c r="D2195" i="4"/>
  <c r="D2194" i="4"/>
  <c r="D2193" i="4"/>
  <c r="D2192" i="4"/>
  <c r="D2191" i="4"/>
  <c r="D2190" i="4"/>
  <c r="D2189" i="4"/>
  <c r="D2188" i="4"/>
  <c r="D2187" i="4"/>
  <c r="D2186" i="4"/>
  <c r="D2185" i="4"/>
  <c r="D2184" i="4"/>
  <c r="D2183" i="4"/>
  <c r="D2182" i="4"/>
  <c r="D2181" i="4"/>
  <c r="D2180" i="4"/>
  <c r="D2179" i="4"/>
  <c r="D2178" i="4"/>
  <c r="D2177" i="4"/>
  <c r="D2176" i="4"/>
  <c r="D2175" i="4"/>
  <c r="D2174" i="4"/>
  <c r="D2173" i="4"/>
  <c r="D2172" i="4"/>
  <c r="D2171" i="4"/>
  <c r="D2170" i="4"/>
  <c r="D2169" i="4"/>
  <c r="D2168" i="4"/>
  <c r="D2167" i="4"/>
  <c r="D2166" i="4"/>
  <c r="D2165" i="4"/>
  <c r="D2164" i="4"/>
  <c r="D2163" i="4"/>
  <c r="D2162" i="4"/>
  <c r="D2161" i="4"/>
  <c r="D2160" i="4"/>
  <c r="D2159" i="4"/>
  <c r="D2158" i="4"/>
  <c r="D2157" i="4"/>
  <c r="D2156" i="4"/>
  <c r="D2155" i="4"/>
  <c r="D2154" i="4"/>
  <c r="D2153" i="4"/>
  <c r="D2152" i="4"/>
  <c r="D2151" i="4"/>
  <c r="D2150" i="4"/>
  <c r="D2149" i="4"/>
  <c r="D2148" i="4"/>
  <c r="D2147" i="4"/>
  <c r="D2146" i="4"/>
  <c r="D2145" i="4"/>
  <c r="D2144" i="4"/>
  <c r="D2143" i="4"/>
  <c r="D2142" i="4"/>
  <c r="D2141" i="4"/>
  <c r="D2140" i="4"/>
  <c r="D2139" i="4"/>
  <c r="D2138" i="4"/>
  <c r="D2137" i="4"/>
  <c r="D2136" i="4"/>
  <c r="D2135" i="4"/>
  <c r="D2134" i="4"/>
  <c r="D2133" i="4"/>
  <c r="D2132" i="4"/>
  <c r="D2131" i="4"/>
  <c r="D2130" i="4"/>
  <c r="D2129" i="4"/>
  <c r="D2128" i="4"/>
  <c r="D2127" i="4"/>
  <c r="D2126" i="4"/>
  <c r="D2125" i="4"/>
  <c r="D2124" i="4"/>
  <c r="D2123" i="4"/>
  <c r="D2122" i="4"/>
  <c r="D2121" i="4"/>
  <c r="D2120" i="4"/>
  <c r="D2119" i="4"/>
  <c r="D2118" i="4"/>
  <c r="D2117" i="4"/>
  <c r="D2116" i="4"/>
  <c r="D2115" i="4"/>
  <c r="D2114" i="4"/>
  <c r="D2113" i="4"/>
  <c r="D2112" i="4"/>
  <c r="D2111" i="4"/>
  <c r="D2110" i="4"/>
  <c r="D2109" i="4"/>
  <c r="D2108" i="4"/>
  <c r="D2107" i="4"/>
  <c r="D2106" i="4"/>
  <c r="D2105" i="4"/>
  <c r="D2104" i="4"/>
  <c r="D2103" i="4"/>
  <c r="D2102" i="4"/>
  <c r="D2101" i="4"/>
  <c r="D2100" i="4"/>
  <c r="D2099" i="4"/>
  <c r="D2098" i="4"/>
  <c r="D2097" i="4"/>
  <c r="D2096" i="4"/>
  <c r="D2095" i="4"/>
  <c r="D2094" i="4"/>
  <c r="D2093" i="4"/>
  <c r="D2092" i="4"/>
  <c r="D2091" i="4"/>
  <c r="D2090" i="4"/>
  <c r="D2089" i="4"/>
  <c r="D2088" i="4"/>
  <c r="D2087" i="4"/>
  <c r="D2086" i="4"/>
  <c r="D2085" i="4"/>
  <c r="D2084" i="4"/>
  <c r="D2083" i="4"/>
  <c r="D2082" i="4"/>
  <c r="D2081" i="4"/>
  <c r="D2080" i="4"/>
  <c r="D2079" i="4"/>
  <c r="D2078" i="4"/>
  <c r="D2077" i="4"/>
  <c r="D2076" i="4"/>
  <c r="D2075" i="4"/>
  <c r="D2074" i="4"/>
  <c r="D2073" i="4"/>
  <c r="D2072" i="4"/>
  <c r="D2071" i="4"/>
  <c r="D2070" i="4"/>
  <c r="D2069" i="4"/>
  <c r="D2068" i="4"/>
  <c r="D2067" i="4"/>
  <c r="D2066" i="4"/>
  <c r="D2065" i="4"/>
  <c r="D2064" i="4"/>
  <c r="D2063" i="4"/>
  <c r="D2062" i="4"/>
  <c r="D2061" i="4"/>
  <c r="D2060" i="4"/>
  <c r="D2059" i="4"/>
  <c r="D2058" i="4"/>
  <c r="D2057" i="4"/>
  <c r="D2056" i="4"/>
  <c r="D2055" i="4"/>
  <c r="D2054" i="4"/>
  <c r="D2053" i="4"/>
  <c r="D2052" i="4"/>
  <c r="D2051" i="4"/>
  <c r="D2050" i="4"/>
  <c r="D2049" i="4"/>
  <c r="D2048" i="4"/>
  <c r="D2047" i="4"/>
  <c r="D2046" i="4"/>
  <c r="D2045" i="4"/>
  <c r="D2044" i="4"/>
  <c r="D2043" i="4"/>
  <c r="D2042" i="4"/>
  <c r="D2041" i="4"/>
  <c r="D2040" i="4"/>
  <c r="D2039" i="4"/>
  <c r="D2038" i="4"/>
  <c r="D2037" i="4"/>
  <c r="D2036" i="4"/>
  <c r="D2035" i="4"/>
  <c r="D2034" i="4"/>
  <c r="D2033" i="4"/>
  <c r="D2032" i="4"/>
  <c r="D2031" i="4"/>
  <c r="D2030" i="4"/>
  <c r="D2029" i="4"/>
  <c r="D2028" i="4"/>
  <c r="D2027" i="4"/>
  <c r="D2026" i="4"/>
  <c r="D2025" i="4"/>
  <c r="D2024" i="4"/>
  <c r="D2023" i="4"/>
  <c r="D2022" i="4"/>
  <c r="D2021" i="4"/>
  <c r="D2020" i="4"/>
  <c r="D2019" i="4"/>
  <c r="D2018" i="4"/>
  <c r="D2017" i="4"/>
  <c r="D2016" i="4"/>
  <c r="D2015" i="4"/>
  <c r="D2014" i="4"/>
  <c r="D2013" i="4"/>
  <c r="D2012" i="4"/>
  <c r="D2011" i="4"/>
  <c r="D2010" i="4"/>
  <c r="D2009" i="4"/>
  <c r="D2008" i="4"/>
  <c r="D2007" i="4"/>
  <c r="D2006" i="4"/>
  <c r="D2005" i="4"/>
  <c r="D2004" i="4"/>
  <c r="D2003" i="4"/>
  <c r="D2002" i="4"/>
  <c r="D2001" i="4"/>
  <c r="D2000" i="4"/>
  <c r="D1999" i="4"/>
  <c r="D1998" i="4"/>
  <c r="D1997" i="4"/>
  <c r="D1996" i="4"/>
  <c r="D1995" i="4"/>
  <c r="D1994" i="4"/>
  <c r="D1993" i="4"/>
  <c r="D1992" i="4"/>
  <c r="D1991" i="4"/>
  <c r="D1990" i="4"/>
  <c r="D1989" i="4"/>
  <c r="D1988" i="4"/>
  <c r="D1987" i="4"/>
  <c r="D1986" i="4"/>
  <c r="D1985" i="4"/>
  <c r="D1984" i="4"/>
  <c r="D1983" i="4"/>
  <c r="D1982" i="4"/>
  <c r="D1981" i="4"/>
  <c r="D1980" i="4"/>
  <c r="D1979" i="4"/>
  <c r="D1978" i="4"/>
  <c r="D1977" i="4"/>
  <c r="D1976" i="4"/>
  <c r="D1975" i="4"/>
  <c r="D1974" i="4"/>
  <c r="D1973" i="4"/>
  <c r="D1972" i="4"/>
  <c r="D1971" i="4"/>
  <c r="D1970" i="4"/>
  <c r="D1969" i="4"/>
  <c r="D1968" i="4"/>
  <c r="D1967" i="4"/>
  <c r="D1966" i="4"/>
  <c r="D1965" i="4"/>
  <c r="D1964" i="4"/>
  <c r="D1963" i="4"/>
  <c r="D1962" i="4"/>
  <c r="D1961" i="4"/>
  <c r="D1960" i="4"/>
  <c r="D1959" i="4"/>
  <c r="D1958" i="4"/>
  <c r="D1957" i="4"/>
  <c r="D1956" i="4"/>
  <c r="D1955" i="4"/>
  <c r="D1954" i="4"/>
  <c r="D1953" i="4"/>
  <c r="D1952" i="4"/>
  <c r="D1951" i="4"/>
  <c r="D1950" i="4"/>
  <c r="D1949" i="4"/>
  <c r="D1948" i="4"/>
  <c r="D1947" i="4"/>
  <c r="D1946" i="4"/>
  <c r="D1945" i="4"/>
  <c r="D1944" i="4"/>
  <c r="D1943" i="4"/>
  <c r="D1942" i="4"/>
  <c r="D1941" i="4"/>
  <c r="D1940" i="4"/>
  <c r="D1939" i="4"/>
  <c r="D1938" i="4"/>
  <c r="D1937" i="4"/>
  <c r="D1936" i="4"/>
  <c r="D1935" i="4"/>
  <c r="D1934" i="4"/>
  <c r="D1933" i="4"/>
  <c r="D1932" i="4"/>
  <c r="D1931" i="4"/>
  <c r="D1930" i="4"/>
  <c r="D1929" i="4"/>
  <c r="D1928" i="4"/>
  <c r="D1927" i="4"/>
  <c r="D1926" i="4"/>
  <c r="D1925" i="4"/>
  <c r="D1924" i="4"/>
  <c r="D1923" i="4"/>
  <c r="D1922" i="4"/>
  <c r="D1921" i="4"/>
  <c r="D1920" i="4"/>
  <c r="D1919" i="4"/>
  <c r="D1918" i="4"/>
  <c r="D1917" i="4"/>
  <c r="D1916" i="4"/>
  <c r="D1915" i="4"/>
  <c r="D1914" i="4"/>
  <c r="D1913" i="4"/>
  <c r="D1912" i="4"/>
  <c r="D1911" i="4"/>
  <c r="D1910" i="4"/>
  <c r="D1909" i="4"/>
  <c r="D1908" i="4"/>
  <c r="D1907" i="4"/>
  <c r="D1906" i="4"/>
  <c r="D1905" i="4"/>
  <c r="D1904" i="4"/>
  <c r="D1903" i="4"/>
  <c r="D1902" i="4"/>
  <c r="D1901" i="4"/>
  <c r="D1900" i="4"/>
  <c r="D1899" i="4"/>
  <c r="D1898" i="4"/>
  <c r="D1897" i="4"/>
  <c r="D1896" i="4"/>
  <c r="D1895" i="4"/>
  <c r="D1894" i="4"/>
  <c r="D1893" i="4"/>
  <c r="D1892" i="4"/>
  <c r="D1891" i="4"/>
  <c r="D1890" i="4"/>
  <c r="D1889" i="4"/>
  <c r="D1888" i="4"/>
  <c r="D1887" i="4"/>
  <c r="D1886" i="4"/>
  <c r="D1885" i="4"/>
  <c r="D1884" i="4"/>
  <c r="D1883" i="4"/>
  <c r="D1882" i="4"/>
  <c r="D1881" i="4"/>
  <c r="D1880" i="4"/>
  <c r="D1879" i="4"/>
  <c r="D1878" i="4"/>
  <c r="D1877" i="4"/>
  <c r="D1876" i="4"/>
  <c r="D1875" i="4"/>
  <c r="D1874" i="4"/>
  <c r="D1873" i="4"/>
  <c r="D1872" i="4"/>
  <c r="D1871" i="4"/>
  <c r="D1870" i="4"/>
  <c r="D1869" i="4"/>
  <c r="D1868" i="4"/>
  <c r="D1867" i="4"/>
  <c r="D1866" i="4"/>
  <c r="D1865" i="4"/>
  <c r="D1864" i="4"/>
  <c r="D1863" i="4"/>
  <c r="D1862" i="4"/>
  <c r="D1861" i="4"/>
  <c r="D1860" i="4"/>
  <c r="D1859" i="4"/>
  <c r="D1858" i="4"/>
  <c r="D1857" i="4"/>
  <c r="D1856" i="4"/>
  <c r="D1855" i="4"/>
  <c r="D1854" i="4"/>
  <c r="D1853" i="4"/>
  <c r="D1852" i="4"/>
  <c r="D1851" i="4"/>
  <c r="D1850" i="4"/>
  <c r="D1849" i="4"/>
  <c r="D1848" i="4"/>
  <c r="D1847" i="4"/>
  <c r="D1846" i="4"/>
  <c r="D1845" i="4"/>
  <c r="D1844" i="4"/>
  <c r="D1843" i="4"/>
  <c r="D1842" i="4"/>
  <c r="D1841" i="4"/>
  <c r="D1840" i="4"/>
  <c r="D1839" i="4"/>
  <c r="D1838" i="4"/>
  <c r="D1837" i="4"/>
  <c r="D1836" i="4"/>
  <c r="D1835" i="4"/>
  <c r="D1834" i="4"/>
  <c r="D1833" i="4"/>
  <c r="D1832" i="4"/>
  <c r="D1831" i="4"/>
  <c r="D1830" i="4"/>
  <c r="D1829" i="4"/>
  <c r="D1828" i="4"/>
  <c r="D1827" i="4"/>
  <c r="D1826" i="4"/>
  <c r="D1825" i="4"/>
  <c r="D1824" i="4"/>
  <c r="D1823" i="4"/>
  <c r="D1822" i="4"/>
  <c r="D1821" i="4"/>
  <c r="D1820" i="4"/>
  <c r="D1819" i="4"/>
  <c r="D1818" i="4"/>
  <c r="D1817" i="4"/>
  <c r="D1816" i="4"/>
  <c r="D1815" i="4"/>
  <c r="D1814" i="4"/>
  <c r="D1813" i="4"/>
  <c r="D1812" i="4"/>
  <c r="D1811" i="4"/>
  <c r="D1810" i="4"/>
  <c r="D1809" i="4"/>
  <c r="D1808" i="4"/>
  <c r="D1807" i="4"/>
  <c r="D1806" i="4"/>
  <c r="D1805" i="4"/>
  <c r="D1804" i="4"/>
  <c r="D1803" i="4"/>
  <c r="D1802" i="4"/>
  <c r="D1801" i="4"/>
  <c r="D1800" i="4"/>
  <c r="D1799" i="4"/>
  <c r="D1798" i="4"/>
  <c r="D1797" i="4"/>
  <c r="D1796" i="4"/>
  <c r="D1795" i="4"/>
  <c r="D1794" i="4"/>
  <c r="D1793" i="4"/>
  <c r="D1792" i="4"/>
  <c r="D1791" i="4"/>
  <c r="D1790" i="4"/>
  <c r="D1789" i="4"/>
  <c r="D1788" i="4"/>
  <c r="D1787" i="4"/>
  <c r="D1786" i="4"/>
  <c r="D1785" i="4"/>
  <c r="D1784" i="4"/>
  <c r="D1783" i="4"/>
  <c r="D1782" i="4"/>
  <c r="D1781" i="4"/>
  <c r="D1780" i="4"/>
  <c r="D1779" i="4"/>
  <c r="D1778" i="4"/>
  <c r="D1777" i="4"/>
  <c r="D1776" i="4"/>
  <c r="D1775" i="4"/>
  <c r="D1774" i="4"/>
  <c r="D1773" i="4"/>
  <c r="D1772" i="4"/>
  <c r="D1771" i="4"/>
  <c r="D1770" i="4"/>
  <c r="D1769" i="4"/>
  <c r="D1768" i="4"/>
  <c r="D1767" i="4"/>
  <c r="D1766" i="4"/>
  <c r="D1765" i="4"/>
  <c r="D1764" i="4"/>
  <c r="D1763" i="4"/>
  <c r="D1762" i="4"/>
  <c r="D1761" i="4"/>
  <c r="D1760" i="4"/>
  <c r="D1759" i="4"/>
  <c r="D1758" i="4"/>
  <c r="D1757" i="4"/>
  <c r="D1756" i="4"/>
  <c r="D1755" i="4"/>
  <c r="D1754" i="4"/>
  <c r="D1753" i="4"/>
  <c r="D1752" i="4"/>
  <c r="D1751" i="4"/>
  <c r="D1750" i="4"/>
  <c r="D1749" i="4"/>
  <c r="D1748" i="4"/>
  <c r="D1747" i="4"/>
  <c r="D1746" i="4"/>
  <c r="D1745" i="4"/>
  <c r="D1744" i="4"/>
  <c r="D1743" i="4"/>
  <c r="D1742" i="4"/>
  <c r="D1741" i="4"/>
  <c r="D1740" i="4"/>
  <c r="D1739" i="4"/>
  <c r="D1738" i="4"/>
  <c r="D1737" i="4"/>
  <c r="D1736" i="4"/>
  <c r="D1735" i="4"/>
  <c r="D1734" i="4"/>
  <c r="D1733" i="4"/>
  <c r="D1732" i="4"/>
  <c r="D1731" i="4"/>
  <c r="D1730" i="4"/>
  <c r="D1729" i="4"/>
  <c r="D1728" i="4"/>
  <c r="D1727" i="4"/>
  <c r="D1726" i="4"/>
  <c r="D1725" i="4"/>
  <c r="D1724" i="4"/>
  <c r="D1723" i="4"/>
  <c r="D1722" i="4"/>
  <c r="D1721" i="4"/>
  <c r="D1720" i="4"/>
  <c r="D1719" i="4"/>
  <c r="D1718" i="4"/>
  <c r="D1717" i="4"/>
  <c r="D1716" i="4"/>
  <c r="D1715" i="4"/>
  <c r="D1714" i="4"/>
  <c r="D1713" i="4"/>
  <c r="D1712" i="4"/>
  <c r="D1711" i="4"/>
  <c r="D1710" i="4"/>
  <c r="D1709" i="4"/>
  <c r="D1708" i="4"/>
  <c r="D1707" i="4"/>
  <c r="D1706" i="4"/>
  <c r="D1705" i="4"/>
  <c r="D1704" i="4"/>
  <c r="D1703" i="4"/>
  <c r="D1702" i="4"/>
  <c r="D1701" i="4"/>
  <c r="D1700" i="4"/>
  <c r="D1699" i="4"/>
  <c r="D1698" i="4"/>
  <c r="D1697" i="4"/>
  <c r="D1696" i="4"/>
  <c r="D1695" i="4"/>
  <c r="D1694" i="4"/>
  <c r="D1693" i="4"/>
  <c r="D1692" i="4"/>
  <c r="D1691" i="4"/>
  <c r="D1690" i="4"/>
  <c r="D1689" i="4"/>
  <c r="D1688" i="4"/>
  <c r="D1687" i="4"/>
  <c r="D1686" i="4"/>
  <c r="D1685" i="4"/>
  <c r="D1684" i="4"/>
  <c r="D1683" i="4"/>
  <c r="D1682" i="4"/>
  <c r="D1681" i="4"/>
  <c r="D1680" i="4"/>
  <c r="D1679" i="4"/>
  <c r="D1678" i="4"/>
  <c r="D1677" i="4"/>
  <c r="D1676" i="4"/>
  <c r="D1675" i="4"/>
  <c r="D1674" i="4"/>
  <c r="D1673" i="4"/>
  <c r="D1672" i="4"/>
  <c r="D1671" i="4"/>
  <c r="D1670" i="4"/>
  <c r="D1669" i="4"/>
  <c r="D1668" i="4"/>
  <c r="D1667" i="4"/>
  <c r="D1666" i="4"/>
  <c r="D1665" i="4"/>
  <c r="D1664" i="4"/>
  <c r="D1663" i="4"/>
  <c r="D1662" i="4"/>
  <c r="D1661" i="4"/>
  <c r="D1660" i="4"/>
  <c r="D1659" i="4"/>
  <c r="D1658" i="4"/>
  <c r="D1657" i="4"/>
  <c r="D1656" i="4"/>
  <c r="D1655" i="4"/>
  <c r="D1654" i="4"/>
  <c r="D1653" i="4"/>
  <c r="D1652" i="4"/>
  <c r="D1651" i="4"/>
  <c r="D1650" i="4"/>
  <c r="D1649" i="4"/>
  <c r="D1648" i="4"/>
  <c r="D1647" i="4"/>
  <c r="D1646" i="4"/>
  <c r="D1645" i="4"/>
  <c r="D1644" i="4"/>
  <c r="D1643" i="4"/>
  <c r="D1642" i="4"/>
  <c r="D1641" i="4"/>
  <c r="D1640" i="4"/>
  <c r="D1639" i="4"/>
  <c r="D1638" i="4"/>
  <c r="D1637" i="4"/>
  <c r="D1636" i="4"/>
  <c r="D1635" i="4"/>
  <c r="D1634" i="4"/>
  <c r="D1633" i="4"/>
  <c r="D1632" i="4"/>
  <c r="D1631" i="4"/>
  <c r="D1630" i="4"/>
  <c r="D1629" i="4"/>
  <c r="D1628" i="4"/>
  <c r="D1627" i="4"/>
  <c r="D1626" i="4"/>
  <c r="D1625" i="4"/>
  <c r="D1624" i="4"/>
  <c r="D1623" i="4"/>
  <c r="D1622" i="4"/>
  <c r="D1621" i="4"/>
  <c r="D1620" i="4"/>
  <c r="D1619" i="4"/>
  <c r="D1618" i="4"/>
  <c r="D1617" i="4"/>
  <c r="D1616" i="4"/>
  <c r="D1615" i="4"/>
  <c r="D1614" i="4"/>
  <c r="D1613" i="4"/>
  <c r="D1612" i="4"/>
  <c r="D1611" i="4"/>
  <c r="D1610" i="4"/>
  <c r="D1609" i="4"/>
  <c r="D1608" i="4"/>
  <c r="D1607" i="4"/>
  <c r="D1606" i="4"/>
  <c r="D1605" i="4"/>
  <c r="D1604" i="4"/>
  <c r="D1603" i="4"/>
  <c r="D1602" i="4"/>
  <c r="D1601" i="4"/>
  <c r="D1600" i="4"/>
  <c r="D1599" i="4"/>
  <c r="D1598" i="4"/>
  <c r="D1597" i="4"/>
  <c r="D1596" i="4"/>
  <c r="D1595" i="4"/>
  <c r="D1594" i="4"/>
  <c r="D1593" i="4"/>
  <c r="D1592" i="4"/>
  <c r="D1591" i="4"/>
  <c r="D1590" i="4"/>
  <c r="D1589" i="4"/>
  <c r="D1588" i="4"/>
  <c r="D1587" i="4"/>
  <c r="D1586" i="4"/>
  <c r="D1585" i="4"/>
  <c r="D1584" i="4"/>
  <c r="D1583" i="4"/>
  <c r="D1582" i="4"/>
  <c r="D1581" i="4"/>
  <c r="D1580" i="4"/>
  <c r="D1579" i="4"/>
  <c r="D1578" i="4"/>
  <c r="D1577" i="4"/>
  <c r="D1576" i="4"/>
  <c r="D1575" i="4"/>
  <c r="D1574" i="4"/>
  <c r="D1573" i="4"/>
  <c r="D1572" i="4"/>
  <c r="D1571" i="4"/>
  <c r="D1570" i="4"/>
  <c r="D1569" i="4"/>
  <c r="D1568" i="4"/>
  <c r="D1567" i="4"/>
  <c r="D1566" i="4"/>
  <c r="D1565" i="4"/>
  <c r="D1564" i="4"/>
  <c r="D1563" i="4"/>
  <c r="D1562" i="4"/>
  <c r="D1561" i="4"/>
  <c r="D1560" i="4"/>
  <c r="D1559" i="4"/>
  <c r="D1558" i="4"/>
  <c r="D1557" i="4"/>
  <c r="D1556" i="4"/>
  <c r="D1555" i="4"/>
  <c r="D1554" i="4"/>
  <c r="D1553" i="4"/>
  <c r="D1552" i="4"/>
  <c r="D1551" i="4"/>
  <c r="D1550" i="4"/>
  <c r="D1549" i="4"/>
  <c r="D1548" i="4"/>
  <c r="D1547" i="4"/>
  <c r="D1546" i="4"/>
  <c r="D1545" i="4"/>
  <c r="D1544" i="4"/>
  <c r="D1543" i="4"/>
  <c r="D1542" i="4"/>
  <c r="D1541" i="4"/>
  <c r="D1540" i="4"/>
  <c r="D1539" i="4"/>
  <c r="D1538" i="4"/>
  <c r="D1537" i="4"/>
  <c r="D1536" i="4"/>
  <c r="D1535" i="4"/>
  <c r="D1534" i="4"/>
  <c r="D1533" i="4"/>
  <c r="D1532" i="4"/>
  <c r="D1531" i="4"/>
  <c r="D1530" i="4"/>
  <c r="D1529" i="4"/>
  <c r="D1528" i="4"/>
  <c r="D1527" i="4"/>
  <c r="D1526" i="4"/>
  <c r="D1525" i="4"/>
  <c r="D1524" i="4"/>
  <c r="D1523" i="4"/>
  <c r="D1522" i="4"/>
  <c r="D1521" i="4"/>
  <c r="D1520" i="4"/>
  <c r="D1519" i="4"/>
  <c r="D1518" i="4"/>
  <c r="D1517" i="4"/>
  <c r="D1516" i="4"/>
  <c r="D1515" i="4"/>
  <c r="D1514" i="4"/>
  <c r="D1513" i="4"/>
  <c r="D1512" i="4"/>
  <c r="D1511" i="4"/>
  <c r="D1510" i="4"/>
  <c r="D1509" i="4"/>
  <c r="D1508" i="4"/>
  <c r="D1507" i="4"/>
  <c r="D1506" i="4"/>
  <c r="D1505" i="4"/>
  <c r="D1504" i="4"/>
  <c r="D1503" i="4"/>
  <c r="D1502" i="4"/>
  <c r="D1501" i="4"/>
  <c r="D1500" i="4"/>
  <c r="D1499" i="4"/>
  <c r="D1498" i="4"/>
  <c r="D1497" i="4"/>
  <c r="D1496" i="4"/>
  <c r="D1495" i="4"/>
  <c r="D1494" i="4"/>
  <c r="D1493" i="4"/>
  <c r="D1492" i="4"/>
  <c r="D1491" i="4"/>
  <c r="D1490" i="4"/>
  <c r="D1489" i="4"/>
  <c r="D1488" i="4"/>
  <c r="D1487" i="4"/>
  <c r="D1486" i="4"/>
  <c r="D1485" i="4"/>
  <c r="D1484" i="4"/>
  <c r="D1483" i="4"/>
  <c r="D1482" i="4"/>
  <c r="D1481" i="4"/>
  <c r="D1480" i="4"/>
  <c r="D1479" i="4"/>
  <c r="D1478" i="4"/>
  <c r="D1477" i="4"/>
  <c r="D1476" i="4"/>
  <c r="D1475" i="4"/>
  <c r="D1474" i="4"/>
  <c r="D1473" i="4"/>
  <c r="D1472" i="4"/>
  <c r="D1471" i="4"/>
  <c r="D1470" i="4"/>
  <c r="D1469" i="4"/>
  <c r="D1468" i="4"/>
  <c r="D1467" i="4"/>
  <c r="D1466" i="4"/>
  <c r="D1465" i="4"/>
  <c r="D1464" i="4"/>
  <c r="D1463" i="4"/>
  <c r="D1462" i="4"/>
  <c r="D1461" i="4"/>
  <c r="D1460" i="4"/>
  <c r="D1459" i="4"/>
  <c r="D1458" i="4"/>
  <c r="D1457" i="4"/>
  <c r="D1456" i="4"/>
  <c r="D1455" i="4"/>
  <c r="D1454" i="4"/>
  <c r="D1453" i="4"/>
  <c r="D1452" i="4"/>
  <c r="D1451" i="4"/>
  <c r="D1450" i="4"/>
  <c r="D1449" i="4"/>
  <c r="D1448" i="4"/>
  <c r="D1447" i="4"/>
  <c r="D1446" i="4"/>
  <c r="D1445" i="4"/>
  <c r="D1444" i="4"/>
  <c r="D1443" i="4"/>
  <c r="D1442" i="4"/>
  <c r="D1441" i="4"/>
  <c r="D1440" i="4"/>
  <c r="D1439" i="4"/>
  <c r="D1438" i="4"/>
  <c r="D1437" i="4"/>
  <c r="D1436" i="4"/>
  <c r="D1435" i="4"/>
  <c r="D1434" i="4"/>
  <c r="D1433" i="4"/>
  <c r="D1432" i="4"/>
  <c r="D1431" i="4"/>
  <c r="D1430" i="4"/>
  <c r="D1429" i="4"/>
  <c r="D1428" i="4"/>
  <c r="D1427" i="4"/>
  <c r="D1426" i="4"/>
  <c r="D1425" i="4"/>
  <c r="D1424" i="4"/>
  <c r="D1423" i="4"/>
  <c r="D1422" i="4"/>
  <c r="D1421" i="4"/>
  <c r="D1420" i="4"/>
  <c r="D1419" i="4"/>
  <c r="D1418" i="4"/>
  <c r="D1417" i="4"/>
  <c r="D1416" i="4"/>
  <c r="D1415" i="4"/>
  <c r="D1414" i="4"/>
  <c r="D1413" i="4"/>
  <c r="D1412" i="4"/>
  <c r="D1411" i="4"/>
  <c r="D1410" i="4"/>
  <c r="D1409" i="4"/>
  <c r="D1408" i="4"/>
  <c r="D1407" i="4"/>
  <c r="D1406" i="4"/>
  <c r="D1405" i="4"/>
  <c r="D1404" i="4"/>
  <c r="D1403" i="4"/>
  <c r="D1402" i="4"/>
  <c r="D1401" i="4"/>
  <c r="D1400" i="4"/>
  <c r="D1399" i="4"/>
  <c r="D1398" i="4"/>
  <c r="D1397" i="4"/>
  <c r="D1396" i="4"/>
  <c r="D1395" i="4"/>
  <c r="D1394" i="4"/>
  <c r="D1393" i="4"/>
  <c r="D1392" i="4"/>
  <c r="D1391" i="4"/>
  <c r="D1390" i="4"/>
  <c r="D1389" i="4"/>
  <c r="D1388" i="4"/>
  <c r="D1387" i="4"/>
  <c r="D1386" i="4"/>
  <c r="D1385" i="4"/>
  <c r="D1384" i="4"/>
  <c r="D1383" i="4"/>
  <c r="D1382" i="4"/>
  <c r="D1381" i="4"/>
  <c r="D1380" i="4"/>
  <c r="D1379" i="4"/>
  <c r="D1378" i="4"/>
  <c r="D1377" i="4"/>
  <c r="D1376" i="4"/>
  <c r="D1375" i="4"/>
  <c r="D1374" i="4"/>
  <c r="D1373" i="4"/>
  <c r="D1372" i="4"/>
  <c r="D1371" i="4"/>
  <c r="D1370" i="4"/>
  <c r="D1369" i="4"/>
  <c r="D1368" i="4"/>
  <c r="D1367" i="4"/>
  <c r="D1366" i="4"/>
  <c r="D1365" i="4"/>
  <c r="D1364" i="4"/>
  <c r="D1363" i="4"/>
  <c r="D1362" i="4"/>
  <c r="D1361" i="4"/>
  <c r="D1360" i="4"/>
  <c r="D1359" i="4"/>
  <c r="D1358" i="4"/>
  <c r="D1357" i="4"/>
  <c r="D1356" i="4"/>
  <c r="D1355" i="4"/>
  <c r="D1354" i="4"/>
  <c r="D1353" i="4"/>
  <c r="D1352" i="4"/>
  <c r="D1351" i="4"/>
  <c r="D1350" i="4"/>
  <c r="D1349" i="4"/>
  <c r="D1348" i="4"/>
  <c r="D1347" i="4"/>
  <c r="D1346" i="4"/>
  <c r="D1345" i="4"/>
  <c r="D1344" i="4"/>
  <c r="D1343" i="4"/>
  <c r="D1342" i="4"/>
  <c r="D1341" i="4"/>
  <c r="D1340" i="4"/>
  <c r="D1339" i="4"/>
  <c r="D1338" i="4"/>
  <c r="D1337" i="4"/>
  <c r="D1336" i="4"/>
  <c r="D1335" i="4"/>
  <c r="D1334" i="4"/>
  <c r="D1333" i="4"/>
  <c r="D1332" i="4"/>
  <c r="D1331" i="4"/>
  <c r="D1330" i="4"/>
  <c r="D1329" i="4"/>
  <c r="D1328" i="4"/>
  <c r="D1327" i="4"/>
  <c r="D1326" i="4"/>
  <c r="D1325" i="4"/>
  <c r="D1324" i="4"/>
  <c r="D1323" i="4"/>
  <c r="D1322" i="4"/>
  <c r="D1321" i="4"/>
  <c r="D1320" i="4"/>
  <c r="D1319" i="4"/>
  <c r="D1318" i="4"/>
  <c r="D1317" i="4"/>
  <c r="D1316" i="4"/>
  <c r="D1315" i="4"/>
  <c r="D1314" i="4"/>
  <c r="D1313" i="4"/>
  <c r="D1312" i="4"/>
  <c r="D1311" i="4"/>
  <c r="D1310" i="4"/>
  <c r="D1309" i="4"/>
  <c r="D1308" i="4"/>
  <c r="D1307" i="4"/>
  <c r="D1306" i="4"/>
  <c r="D1305" i="4"/>
  <c r="D1304" i="4"/>
  <c r="D1303" i="4"/>
  <c r="D1302" i="4"/>
  <c r="D1301" i="4"/>
  <c r="D1300" i="4"/>
  <c r="D1299" i="4"/>
  <c r="D1298" i="4"/>
  <c r="D1297" i="4"/>
  <c r="D1296" i="4"/>
  <c r="D1295" i="4"/>
  <c r="D1294" i="4"/>
  <c r="D1293" i="4"/>
  <c r="D1292" i="4"/>
  <c r="D1291" i="4"/>
  <c r="D1290" i="4"/>
  <c r="D1289" i="4"/>
  <c r="D1288" i="4"/>
  <c r="D1287" i="4"/>
  <c r="D1286" i="4"/>
  <c r="D1285" i="4"/>
  <c r="D1284" i="4"/>
  <c r="D1283" i="4"/>
  <c r="D1282" i="4"/>
  <c r="D1281" i="4"/>
  <c r="D1280" i="4"/>
  <c r="D1279" i="4"/>
  <c r="D1278" i="4"/>
  <c r="D1277" i="4"/>
  <c r="D1276" i="4"/>
  <c r="D1275" i="4"/>
  <c r="D1274" i="4"/>
  <c r="D1273" i="4"/>
  <c r="D1272" i="4"/>
  <c r="D1271" i="4"/>
  <c r="D1270" i="4"/>
  <c r="D1269" i="4"/>
  <c r="D1268" i="4"/>
  <c r="D1267" i="4"/>
  <c r="D1266" i="4"/>
  <c r="D1265" i="4"/>
  <c r="D1264" i="4"/>
  <c r="D1263" i="4"/>
  <c r="D1262" i="4"/>
  <c r="D1261" i="4"/>
  <c r="D1260" i="4"/>
  <c r="D1259" i="4"/>
  <c r="D1258" i="4"/>
  <c r="D1257" i="4"/>
  <c r="D1256" i="4"/>
  <c r="D1255" i="4"/>
  <c r="D1254" i="4"/>
  <c r="D1253" i="4"/>
  <c r="D1252" i="4"/>
  <c r="D1251" i="4"/>
  <c r="D1250" i="4"/>
  <c r="D1249" i="4"/>
  <c r="D1248" i="4"/>
  <c r="D1247" i="4"/>
  <c r="D1246" i="4"/>
  <c r="D1245" i="4"/>
  <c r="D1244" i="4"/>
  <c r="D1243" i="4"/>
  <c r="D1242" i="4"/>
  <c r="D1241" i="4"/>
  <c r="D1240" i="4"/>
  <c r="D1239" i="4"/>
  <c r="D1238" i="4"/>
  <c r="D1237" i="4"/>
  <c r="D1236" i="4"/>
  <c r="D1235" i="4"/>
  <c r="D1234" i="4"/>
  <c r="D1233" i="4"/>
  <c r="D1232" i="4"/>
  <c r="D1231" i="4"/>
  <c r="D1230" i="4"/>
  <c r="D1229" i="4"/>
  <c r="D1228" i="4"/>
  <c r="D1227" i="4"/>
  <c r="D1226" i="4"/>
  <c r="D1225" i="4"/>
  <c r="D1224" i="4"/>
  <c r="D1223" i="4"/>
  <c r="D1222" i="4"/>
  <c r="D1221" i="4"/>
  <c r="D1220" i="4"/>
  <c r="D1219" i="4"/>
  <c r="D1218" i="4"/>
  <c r="D1217" i="4"/>
  <c r="D1216" i="4"/>
  <c r="D1215" i="4"/>
  <c r="D1214" i="4"/>
  <c r="D1213" i="4"/>
  <c r="D1212" i="4"/>
  <c r="D1211" i="4"/>
  <c r="D1210" i="4"/>
  <c r="D1209" i="4"/>
  <c r="D1208" i="4"/>
  <c r="D1207" i="4"/>
  <c r="D1206" i="4"/>
  <c r="D1205" i="4"/>
  <c r="D1204" i="4"/>
  <c r="D1203" i="4"/>
  <c r="D1202" i="4"/>
  <c r="D1201" i="4"/>
  <c r="D1200" i="4"/>
  <c r="D1199" i="4"/>
  <c r="D1198" i="4"/>
  <c r="D1197" i="4"/>
  <c r="D1196" i="4"/>
  <c r="D1195" i="4"/>
  <c r="D1194" i="4"/>
  <c r="D1193" i="4"/>
  <c r="D1192" i="4"/>
  <c r="D1191" i="4"/>
  <c r="D1190" i="4"/>
  <c r="D1189" i="4"/>
  <c r="D1188" i="4"/>
  <c r="D1187" i="4"/>
  <c r="D1186" i="4"/>
  <c r="D1185" i="4"/>
  <c r="D1184" i="4"/>
  <c r="D1183" i="4"/>
  <c r="D1182" i="4"/>
  <c r="D1181" i="4"/>
  <c r="D1180" i="4"/>
  <c r="D1179" i="4"/>
  <c r="D1178" i="4"/>
  <c r="D1177" i="4"/>
  <c r="D1176" i="4"/>
  <c r="D1175" i="4"/>
  <c r="D1174" i="4"/>
  <c r="D1173" i="4"/>
  <c r="D1172" i="4"/>
  <c r="D1171" i="4"/>
  <c r="D1170" i="4"/>
  <c r="D1169" i="4"/>
  <c r="D1168" i="4"/>
  <c r="D1167" i="4"/>
  <c r="D1166" i="4"/>
  <c r="D1165" i="4"/>
  <c r="D1164" i="4"/>
  <c r="D1163" i="4"/>
  <c r="D1162" i="4"/>
  <c r="D1161" i="4"/>
  <c r="D1160" i="4"/>
  <c r="D1159" i="4"/>
  <c r="D1158" i="4"/>
  <c r="D1157" i="4"/>
  <c r="D1156" i="4"/>
  <c r="D1155" i="4"/>
  <c r="D1154" i="4"/>
  <c r="D1153" i="4"/>
  <c r="D1152" i="4"/>
  <c r="D1151" i="4"/>
  <c r="D1150" i="4"/>
  <c r="D1149" i="4"/>
  <c r="D1148" i="4"/>
  <c r="D1147" i="4"/>
  <c r="D1146" i="4"/>
  <c r="D1145" i="4"/>
  <c r="D1144" i="4"/>
  <c r="D1143" i="4"/>
  <c r="D1142" i="4"/>
  <c r="D1141" i="4"/>
  <c r="D1140" i="4"/>
  <c r="D1139" i="4"/>
  <c r="D1138" i="4"/>
  <c r="D1137" i="4"/>
  <c r="D1136" i="4"/>
  <c r="D1135" i="4"/>
  <c r="D1134" i="4"/>
  <c r="D1133" i="4"/>
  <c r="D1132" i="4"/>
  <c r="D1131" i="4"/>
  <c r="D1130" i="4"/>
  <c r="D1129" i="4"/>
  <c r="D1128" i="4"/>
  <c r="D1127" i="4"/>
  <c r="D1126" i="4"/>
  <c r="D1125" i="4"/>
  <c r="D1124" i="4"/>
  <c r="D1123" i="4"/>
  <c r="D1122" i="4"/>
  <c r="D1121" i="4"/>
  <c r="D1120" i="4"/>
  <c r="D1119" i="4"/>
  <c r="D1118" i="4"/>
  <c r="D1117" i="4"/>
  <c r="D1116" i="4"/>
  <c r="D1115" i="4"/>
  <c r="D1114" i="4"/>
  <c r="D1113" i="4"/>
  <c r="D1112" i="4"/>
  <c r="D1111" i="4"/>
  <c r="D1110" i="4"/>
  <c r="D1109" i="4"/>
  <c r="D1108" i="4"/>
  <c r="D1107" i="4"/>
  <c r="D1106" i="4"/>
  <c r="D1105" i="4"/>
  <c r="D1104" i="4"/>
  <c r="D1103" i="4"/>
  <c r="D1102" i="4"/>
  <c r="D1101" i="4"/>
  <c r="D1100" i="4"/>
  <c r="D1099" i="4"/>
  <c r="D1098" i="4"/>
  <c r="D1097" i="4"/>
  <c r="D1096" i="4"/>
  <c r="D1095" i="4"/>
  <c r="D1094" i="4"/>
  <c r="D1093" i="4"/>
  <c r="D1092" i="4"/>
  <c r="D1091" i="4"/>
  <c r="D1090" i="4"/>
  <c r="D1089" i="4"/>
  <c r="D1088" i="4"/>
  <c r="D1087" i="4"/>
  <c r="D1086" i="4"/>
  <c r="D1085" i="4"/>
  <c r="D1084" i="4"/>
  <c r="D1083" i="4"/>
  <c r="D1082" i="4"/>
  <c r="D1081" i="4"/>
  <c r="D1080" i="4"/>
  <c r="D1079" i="4"/>
  <c r="D1078" i="4"/>
  <c r="D1077" i="4"/>
  <c r="D1076" i="4"/>
  <c r="D1075" i="4"/>
  <c r="D1074" i="4"/>
  <c r="D1073" i="4"/>
  <c r="D1072" i="4"/>
  <c r="D1071" i="4"/>
  <c r="D1070" i="4"/>
  <c r="D1069" i="4"/>
  <c r="D1068" i="4"/>
  <c r="D1067" i="4"/>
  <c r="D1066" i="4"/>
  <c r="D1065" i="4"/>
  <c r="D1064" i="4"/>
  <c r="D1063" i="4"/>
  <c r="D1062" i="4"/>
  <c r="D1061" i="4"/>
  <c r="D1060" i="4"/>
  <c r="D1059" i="4"/>
  <c r="D1058" i="4"/>
  <c r="D1057" i="4"/>
  <c r="D1056" i="4"/>
  <c r="D1055" i="4"/>
  <c r="D1054" i="4"/>
  <c r="D1053" i="4"/>
  <c r="D1052" i="4"/>
  <c r="D1051" i="4"/>
  <c r="D1050" i="4"/>
  <c r="D1049" i="4"/>
  <c r="D1048" i="4"/>
  <c r="D1047" i="4"/>
  <c r="D1046" i="4"/>
  <c r="D1045" i="4"/>
  <c r="D1044" i="4"/>
  <c r="D1043" i="4"/>
  <c r="D1042" i="4"/>
  <c r="D1041" i="4"/>
  <c r="D1040" i="4"/>
  <c r="D1039" i="4"/>
  <c r="D1038" i="4"/>
  <c r="D1037" i="4"/>
  <c r="D1036" i="4"/>
  <c r="D1035" i="4"/>
  <c r="D1034" i="4"/>
  <c r="D1033" i="4"/>
  <c r="D1032" i="4"/>
  <c r="D1031" i="4"/>
  <c r="D1030" i="4"/>
  <c r="D1029" i="4"/>
  <c r="D1028" i="4"/>
  <c r="D1027" i="4"/>
  <c r="D1026" i="4"/>
  <c r="D1025" i="4"/>
  <c r="D1024" i="4"/>
  <c r="D1023" i="4"/>
  <c r="D1022" i="4"/>
  <c r="D1021" i="4"/>
  <c r="D1020" i="4"/>
  <c r="D1019" i="4"/>
  <c r="D1018" i="4"/>
  <c r="D1017" i="4"/>
  <c r="D1016" i="4"/>
  <c r="D1015" i="4"/>
  <c r="D1014" i="4"/>
  <c r="D1013" i="4"/>
  <c r="D1012" i="4"/>
  <c r="D1011" i="4"/>
  <c r="D1010" i="4"/>
  <c r="D1009" i="4"/>
  <c r="D1008" i="4"/>
  <c r="D1007" i="4"/>
  <c r="D1006" i="4"/>
  <c r="D1005" i="4"/>
  <c r="D1004" i="4"/>
  <c r="D1003" i="4"/>
  <c r="D1002" i="4"/>
  <c r="D1001" i="4"/>
  <c r="D1000" i="4"/>
  <c r="D999" i="4"/>
  <c r="D998" i="4"/>
  <c r="D997" i="4"/>
  <c r="D996" i="4"/>
  <c r="D995" i="4"/>
  <c r="D994" i="4"/>
  <c r="D993" i="4"/>
  <c r="D992" i="4"/>
  <c r="D991" i="4"/>
  <c r="D990" i="4"/>
  <c r="D989" i="4"/>
  <c r="D988" i="4"/>
  <c r="D987" i="4"/>
  <c r="D986" i="4"/>
  <c r="D985" i="4"/>
  <c r="D984" i="4"/>
  <c r="D983" i="4"/>
  <c r="D982" i="4"/>
  <c r="D981" i="4"/>
  <c r="D980" i="4"/>
  <c r="D979" i="4"/>
  <c r="D978" i="4"/>
  <c r="D977" i="4"/>
  <c r="D976" i="4"/>
  <c r="D975" i="4"/>
  <c r="D974" i="4"/>
  <c r="D973" i="4"/>
  <c r="D972" i="4"/>
  <c r="D971" i="4"/>
  <c r="D970" i="4"/>
  <c r="D969" i="4"/>
  <c r="D968" i="4"/>
  <c r="D967" i="4"/>
  <c r="D966" i="4"/>
  <c r="D965" i="4"/>
  <c r="D964" i="4"/>
  <c r="D963" i="4"/>
  <c r="D962" i="4"/>
  <c r="D961" i="4"/>
  <c r="D960" i="4"/>
  <c r="D959" i="4"/>
  <c r="D958" i="4"/>
  <c r="D957" i="4"/>
  <c r="D956" i="4"/>
  <c r="D955" i="4"/>
  <c r="D954" i="4"/>
  <c r="D953" i="4"/>
  <c r="D952" i="4"/>
  <c r="D951" i="4"/>
  <c r="D950" i="4"/>
  <c r="D949" i="4"/>
  <c r="D948" i="4"/>
  <c r="D947" i="4"/>
  <c r="D946" i="4"/>
  <c r="D945" i="4"/>
  <c r="D944" i="4"/>
  <c r="D943" i="4"/>
  <c r="D942" i="4"/>
  <c r="D941" i="4"/>
  <c r="D940" i="4"/>
  <c r="D939" i="4"/>
  <c r="D938" i="4"/>
  <c r="D937" i="4"/>
  <c r="D936" i="4"/>
  <c r="D935" i="4"/>
  <c r="D934" i="4"/>
  <c r="D933" i="4"/>
  <c r="D932" i="4"/>
  <c r="D931" i="4"/>
  <c r="D930" i="4"/>
  <c r="D929" i="4"/>
  <c r="D928" i="4"/>
  <c r="D927" i="4"/>
  <c r="D926" i="4"/>
  <c r="D925" i="4"/>
  <c r="D924" i="4"/>
  <c r="D923" i="4"/>
  <c r="D922" i="4"/>
  <c r="D921" i="4"/>
  <c r="D920" i="4"/>
  <c r="D919" i="4"/>
  <c r="D918" i="4"/>
  <c r="D917" i="4"/>
  <c r="D916" i="4"/>
  <c r="D915" i="4"/>
  <c r="D914" i="4"/>
  <c r="D913" i="4"/>
  <c r="D912" i="4"/>
  <c r="D911" i="4"/>
  <c r="D910" i="4"/>
  <c r="D909" i="4"/>
  <c r="D908" i="4"/>
  <c r="D907" i="4"/>
  <c r="D906" i="4"/>
  <c r="D905" i="4"/>
  <c r="D904" i="4"/>
  <c r="D903" i="4"/>
  <c r="D902" i="4"/>
  <c r="D901" i="4"/>
  <c r="D900" i="4"/>
  <c r="D899" i="4"/>
  <c r="D898" i="4"/>
  <c r="D897" i="4"/>
  <c r="D896" i="4"/>
  <c r="D895" i="4"/>
  <c r="D894" i="4"/>
  <c r="D893" i="4"/>
  <c r="D892" i="4"/>
  <c r="D891" i="4"/>
  <c r="D890" i="4"/>
  <c r="D889" i="4"/>
  <c r="D888" i="4"/>
  <c r="D887" i="4"/>
  <c r="D886" i="4"/>
  <c r="D885" i="4"/>
  <c r="D884" i="4"/>
  <c r="D883" i="4"/>
  <c r="D882" i="4"/>
  <c r="D881" i="4"/>
  <c r="D880" i="4"/>
  <c r="D879" i="4"/>
  <c r="D878" i="4"/>
  <c r="D877" i="4"/>
  <c r="D876" i="4"/>
  <c r="D875" i="4"/>
  <c r="D874" i="4"/>
  <c r="D873" i="4"/>
  <c r="D872" i="4"/>
  <c r="D871" i="4"/>
  <c r="D870" i="4"/>
  <c r="D869" i="4"/>
  <c r="D868" i="4"/>
  <c r="D867" i="4"/>
  <c r="D866" i="4"/>
  <c r="D865" i="4"/>
  <c r="D864" i="4"/>
  <c r="D863" i="4"/>
  <c r="D862" i="4"/>
  <c r="D861" i="4"/>
  <c r="D860" i="4"/>
  <c r="D859" i="4"/>
  <c r="D858" i="4"/>
  <c r="D857" i="4"/>
  <c r="D856" i="4"/>
  <c r="D855" i="4"/>
  <c r="D854" i="4"/>
  <c r="D853" i="4"/>
  <c r="D852" i="4"/>
  <c r="D851" i="4"/>
  <c r="D850" i="4"/>
  <c r="D849" i="4"/>
  <c r="D848" i="4"/>
  <c r="D847" i="4"/>
  <c r="D846" i="4"/>
  <c r="D845" i="4"/>
  <c r="D844" i="4"/>
  <c r="D843" i="4"/>
  <c r="D842" i="4"/>
  <c r="D841" i="4"/>
  <c r="D840" i="4"/>
  <c r="D839" i="4"/>
  <c r="D838" i="4"/>
  <c r="D837" i="4"/>
  <c r="D836" i="4"/>
  <c r="D835" i="4"/>
  <c r="D834" i="4"/>
  <c r="D833" i="4"/>
  <c r="D832" i="4"/>
  <c r="D831" i="4"/>
  <c r="D830" i="4"/>
  <c r="D829" i="4"/>
  <c r="D828" i="4"/>
  <c r="D827" i="4"/>
  <c r="D826" i="4"/>
  <c r="D825" i="4"/>
  <c r="D824" i="4"/>
  <c r="D823" i="4"/>
  <c r="D822" i="4"/>
  <c r="D821" i="4"/>
  <c r="D820" i="4"/>
  <c r="D819" i="4"/>
  <c r="D818" i="4"/>
  <c r="D817" i="4"/>
  <c r="D816" i="4"/>
  <c r="D815" i="4"/>
  <c r="D814" i="4"/>
  <c r="D813" i="4"/>
  <c r="D812" i="4"/>
  <c r="D811" i="4"/>
  <c r="D810" i="4"/>
  <c r="D809" i="4"/>
  <c r="D808" i="4"/>
  <c r="D807" i="4"/>
  <c r="D806" i="4"/>
  <c r="D805" i="4"/>
  <c r="D804" i="4"/>
  <c r="D803" i="4"/>
  <c r="D802" i="4"/>
  <c r="D801" i="4"/>
  <c r="D800" i="4"/>
  <c r="D799" i="4"/>
  <c r="D798" i="4"/>
  <c r="D797" i="4"/>
  <c r="D796" i="4"/>
  <c r="D795" i="4"/>
  <c r="D794" i="4"/>
  <c r="D793" i="4"/>
  <c r="D792" i="4"/>
  <c r="D791" i="4"/>
  <c r="D790" i="4"/>
  <c r="D789" i="4"/>
  <c r="D788" i="4"/>
  <c r="D787" i="4"/>
  <c r="D786" i="4"/>
  <c r="D785" i="4"/>
  <c r="D784" i="4"/>
  <c r="D783" i="4"/>
  <c r="D782" i="4"/>
  <c r="D781" i="4"/>
  <c r="D780" i="4"/>
  <c r="D779" i="4"/>
  <c r="D778" i="4"/>
  <c r="D777" i="4"/>
  <c r="D776" i="4"/>
  <c r="D775" i="4"/>
  <c r="D774" i="4"/>
  <c r="D773" i="4"/>
  <c r="D772" i="4"/>
  <c r="D771" i="4"/>
  <c r="D770" i="4"/>
  <c r="D769" i="4"/>
  <c r="D768" i="4"/>
  <c r="D767" i="4"/>
  <c r="D766" i="4"/>
  <c r="D765" i="4"/>
  <c r="D764" i="4"/>
  <c r="D763" i="4"/>
  <c r="D762" i="4"/>
  <c r="D761" i="4"/>
  <c r="D760" i="4"/>
  <c r="D759" i="4"/>
  <c r="D758" i="4"/>
  <c r="D757" i="4"/>
  <c r="D756" i="4"/>
  <c r="D755" i="4"/>
  <c r="D754" i="4"/>
  <c r="D753" i="4"/>
  <c r="D752" i="4"/>
  <c r="D751" i="4"/>
  <c r="D750" i="4"/>
  <c r="D749" i="4"/>
  <c r="D748" i="4"/>
  <c r="D747" i="4"/>
  <c r="D746" i="4"/>
  <c r="D745" i="4"/>
  <c r="D744" i="4"/>
  <c r="D743" i="4"/>
  <c r="D742" i="4"/>
  <c r="D741" i="4"/>
  <c r="D740" i="4"/>
  <c r="D739" i="4"/>
  <c r="D738" i="4"/>
  <c r="D737" i="4"/>
  <c r="D736" i="4"/>
  <c r="D735" i="4"/>
  <c r="D734" i="4"/>
  <c r="D733" i="4"/>
  <c r="D732" i="4"/>
  <c r="D731" i="4"/>
  <c r="D730" i="4"/>
  <c r="D729" i="4"/>
  <c r="D728" i="4"/>
  <c r="D727" i="4"/>
  <c r="D726" i="4"/>
  <c r="D725" i="4"/>
  <c r="D724" i="4"/>
  <c r="D723" i="4"/>
  <c r="D722" i="4"/>
  <c r="D721" i="4"/>
  <c r="D720" i="4"/>
  <c r="D719" i="4"/>
  <c r="D718" i="4"/>
  <c r="D717" i="4"/>
  <c r="D716" i="4"/>
  <c r="D715" i="4"/>
  <c r="D714" i="4"/>
  <c r="D713" i="4"/>
  <c r="D712" i="4"/>
  <c r="D711" i="4"/>
  <c r="D710" i="4"/>
  <c r="D709" i="4"/>
  <c r="D708" i="4"/>
  <c r="D707" i="4"/>
  <c r="D706" i="4"/>
  <c r="D705" i="4"/>
  <c r="D704" i="4"/>
  <c r="D703" i="4"/>
  <c r="D702" i="4"/>
  <c r="D701" i="4"/>
  <c r="D700" i="4"/>
  <c r="D699" i="4"/>
  <c r="D698" i="4"/>
  <c r="D697" i="4"/>
  <c r="D696" i="4"/>
  <c r="D695" i="4"/>
  <c r="D694" i="4"/>
  <c r="D693" i="4"/>
  <c r="D692" i="4"/>
  <c r="D691" i="4"/>
  <c r="D690" i="4"/>
  <c r="D689" i="4"/>
  <c r="D688" i="4"/>
  <c r="D687" i="4"/>
  <c r="D686" i="4"/>
  <c r="D685" i="4"/>
  <c r="D684" i="4"/>
  <c r="D683" i="4"/>
  <c r="D682" i="4"/>
  <c r="D681" i="4"/>
  <c r="D680" i="4"/>
  <c r="D679" i="4"/>
  <c r="D678" i="4"/>
  <c r="D677" i="4"/>
  <c r="D676" i="4"/>
  <c r="D675" i="4"/>
  <c r="D674" i="4"/>
  <c r="D673" i="4"/>
  <c r="D672" i="4"/>
  <c r="D671" i="4"/>
  <c r="D670" i="4"/>
  <c r="D669" i="4"/>
  <c r="D668" i="4"/>
  <c r="D667" i="4"/>
  <c r="D666" i="4"/>
  <c r="D665" i="4"/>
  <c r="D664" i="4"/>
  <c r="D663" i="4"/>
  <c r="D662" i="4"/>
  <c r="D661" i="4"/>
  <c r="D660" i="4"/>
  <c r="D659" i="4"/>
  <c r="D658" i="4"/>
  <c r="D657" i="4"/>
  <c r="D656" i="4"/>
  <c r="D655" i="4"/>
  <c r="D654" i="4"/>
  <c r="D653" i="4"/>
  <c r="D652" i="4"/>
  <c r="D651" i="4"/>
  <c r="D650" i="4"/>
  <c r="D649" i="4"/>
  <c r="D648" i="4"/>
  <c r="D647" i="4"/>
  <c r="D646" i="4"/>
  <c r="D645" i="4"/>
  <c r="D644" i="4"/>
  <c r="D643" i="4"/>
  <c r="D642" i="4"/>
  <c r="D641" i="4"/>
  <c r="D640" i="4"/>
  <c r="D639" i="4"/>
  <c r="D638" i="4"/>
  <c r="D637" i="4"/>
  <c r="D636" i="4"/>
  <c r="D635" i="4"/>
  <c r="D634" i="4"/>
  <c r="D633" i="4"/>
  <c r="D632" i="4"/>
  <c r="D631" i="4"/>
  <c r="D630" i="4"/>
  <c r="D629" i="4"/>
  <c r="D628" i="4"/>
  <c r="D627" i="4"/>
  <c r="D626" i="4"/>
  <c r="D625" i="4"/>
  <c r="D624" i="4"/>
  <c r="D623" i="4"/>
  <c r="D622" i="4"/>
  <c r="D621" i="4"/>
  <c r="D620" i="4"/>
  <c r="D619" i="4"/>
  <c r="D618" i="4"/>
  <c r="D617" i="4"/>
  <c r="D616" i="4"/>
  <c r="D615" i="4"/>
  <c r="D614" i="4"/>
  <c r="D613" i="4"/>
  <c r="D612" i="4"/>
  <c r="D611" i="4"/>
  <c r="D610" i="4"/>
  <c r="D609" i="4"/>
  <c r="D608" i="4"/>
  <c r="D607" i="4"/>
  <c r="D606" i="4"/>
  <c r="D605" i="4"/>
  <c r="D604" i="4"/>
  <c r="D603" i="4"/>
  <c r="D602" i="4"/>
  <c r="D601" i="4"/>
  <c r="D600" i="4"/>
  <c r="D599" i="4"/>
  <c r="D598" i="4"/>
  <c r="D597" i="4"/>
  <c r="D596" i="4"/>
  <c r="D595" i="4"/>
  <c r="D594" i="4"/>
  <c r="D593" i="4"/>
  <c r="D592" i="4"/>
  <c r="D591" i="4"/>
  <c r="D590" i="4"/>
  <c r="D589" i="4"/>
  <c r="D588" i="4"/>
  <c r="D587" i="4"/>
  <c r="D586" i="4"/>
  <c r="D585" i="4"/>
  <c r="D584" i="4"/>
  <c r="D583" i="4"/>
  <c r="D582" i="4"/>
  <c r="D581" i="4"/>
  <c r="D580" i="4"/>
  <c r="D579" i="4"/>
  <c r="D578" i="4"/>
  <c r="D577" i="4"/>
  <c r="D576" i="4"/>
  <c r="D575" i="4"/>
  <c r="D574" i="4"/>
  <c r="D573" i="4"/>
  <c r="D572" i="4"/>
  <c r="D571" i="4"/>
  <c r="D570" i="4"/>
  <c r="D569" i="4"/>
  <c r="D568" i="4"/>
  <c r="D567" i="4"/>
  <c r="D566" i="4"/>
  <c r="D565" i="4"/>
  <c r="D564" i="4"/>
  <c r="D563" i="4"/>
  <c r="D562" i="4"/>
  <c r="D561" i="4"/>
  <c r="D560" i="4"/>
  <c r="D559" i="4"/>
  <c r="D558" i="4"/>
  <c r="D557" i="4"/>
  <c r="D556" i="4"/>
  <c r="D555" i="4"/>
  <c r="D554" i="4"/>
  <c r="D553" i="4"/>
  <c r="D552" i="4"/>
  <c r="D551" i="4"/>
  <c r="D550" i="4"/>
  <c r="D549" i="4"/>
  <c r="D548" i="4"/>
  <c r="D547" i="4"/>
  <c r="D546" i="4"/>
  <c r="D545" i="4"/>
  <c r="D544" i="4"/>
  <c r="D543" i="4"/>
  <c r="D542" i="4"/>
  <c r="D541" i="4"/>
  <c r="D540" i="4"/>
  <c r="D539" i="4"/>
  <c r="D538" i="4"/>
  <c r="D537" i="4"/>
  <c r="D536" i="4"/>
  <c r="D535" i="4"/>
  <c r="D534" i="4"/>
  <c r="D533" i="4"/>
  <c r="D532" i="4"/>
  <c r="D531" i="4"/>
  <c r="D530" i="4"/>
  <c r="D529" i="4"/>
  <c r="D528" i="4"/>
  <c r="D527" i="4"/>
  <c r="D526" i="4"/>
  <c r="D525" i="4"/>
  <c r="D524" i="4"/>
  <c r="D523" i="4"/>
  <c r="D522" i="4"/>
  <c r="D521" i="4"/>
  <c r="D520" i="4"/>
  <c r="D519" i="4"/>
  <c r="D518" i="4"/>
  <c r="D517" i="4"/>
  <c r="D516" i="4"/>
  <c r="D515" i="4"/>
  <c r="D514" i="4"/>
  <c r="D513" i="4"/>
  <c r="D512" i="4"/>
  <c r="D511" i="4"/>
  <c r="D510" i="4"/>
  <c r="D509" i="4"/>
  <c r="D508" i="4"/>
  <c r="D507" i="4"/>
  <c r="D506" i="4"/>
  <c r="D505" i="4"/>
  <c r="D504" i="4"/>
  <c r="D503" i="4"/>
  <c r="D502" i="4"/>
  <c r="D501" i="4"/>
  <c r="D500" i="4"/>
  <c r="D499" i="4"/>
  <c r="D498" i="4"/>
  <c r="D497" i="4"/>
  <c r="D496" i="4"/>
  <c r="D495" i="4"/>
  <c r="D494" i="4"/>
  <c r="D493" i="4"/>
  <c r="D492" i="4"/>
  <c r="D491" i="4"/>
  <c r="D490" i="4"/>
  <c r="D489" i="4"/>
  <c r="D488" i="4"/>
  <c r="D487" i="4"/>
  <c r="D486" i="4"/>
  <c r="D485" i="4"/>
  <c r="D484" i="4"/>
  <c r="D483" i="4"/>
  <c r="D482" i="4"/>
  <c r="D481" i="4"/>
  <c r="D480" i="4"/>
  <c r="D479" i="4"/>
  <c r="D478" i="4"/>
  <c r="D477" i="4"/>
  <c r="D476" i="4"/>
  <c r="D475" i="4"/>
  <c r="D474" i="4"/>
  <c r="D473" i="4"/>
  <c r="D472" i="4"/>
  <c r="D471" i="4"/>
  <c r="D470" i="4"/>
  <c r="D469" i="4"/>
  <c r="D468" i="4"/>
  <c r="D467" i="4"/>
  <c r="D466" i="4"/>
  <c r="D465" i="4"/>
  <c r="D464" i="4"/>
  <c r="D463" i="4"/>
  <c r="D462" i="4"/>
  <c r="D461" i="4"/>
  <c r="D460" i="4"/>
  <c r="D459" i="4"/>
  <c r="D458" i="4"/>
  <c r="D457" i="4"/>
  <c r="D456" i="4"/>
  <c r="D455" i="4"/>
  <c r="D454" i="4"/>
  <c r="D453" i="4"/>
  <c r="D452" i="4"/>
  <c r="D451" i="4"/>
  <c r="D450" i="4"/>
  <c r="D449" i="4"/>
  <c r="D448" i="4"/>
  <c r="D447" i="4"/>
  <c r="D446" i="4"/>
  <c r="D445" i="4"/>
  <c r="D444" i="4"/>
  <c r="D443" i="4"/>
  <c r="D442" i="4"/>
  <c r="D441" i="4"/>
  <c r="D440" i="4"/>
  <c r="D439" i="4"/>
  <c r="D438" i="4"/>
  <c r="D437" i="4"/>
  <c r="D436" i="4"/>
  <c r="D435" i="4"/>
  <c r="D434" i="4"/>
  <c r="D433" i="4"/>
  <c r="D432" i="4"/>
  <c r="D431" i="4"/>
  <c r="D430" i="4"/>
  <c r="D429" i="4"/>
  <c r="D428" i="4"/>
  <c r="D427" i="4"/>
  <c r="D426" i="4"/>
  <c r="D425" i="4"/>
  <c r="D424" i="4"/>
  <c r="D423" i="4"/>
  <c r="D422" i="4"/>
  <c r="D421" i="4"/>
  <c r="D420" i="4"/>
  <c r="D419" i="4"/>
  <c r="D418" i="4"/>
  <c r="D417" i="4"/>
  <c r="D416" i="4"/>
  <c r="D415" i="4"/>
  <c r="D414" i="4"/>
  <c r="D413" i="4"/>
  <c r="D412" i="4"/>
  <c r="D411" i="4"/>
  <c r="D410" i="4"/>
  <c r="D409" i="4"/>
  <c r="D408" i="4"/>
  <c r="D407" i="4"/>
  <c r="D406" i="4"/>
  <c r="D405" i="4"/>
  <c r="D404" i="4"/>
  <c r="D403" i="4"/>
  <c r="D402" i="4"/>
  <c r="D401" i="4"/>
  <c r="D400" i="4"/>
  <c r="D399" i="4"/>
  <c r="D398" i="4"/>
  <c r="D397" i="4"/>
  <c r="D396" i="4"/>
  <c r="D395" i="4"/>
  <c r="D394" i="4"/>
  <c r="D393" i="4"/>
  <c r="D392" i="4"/>
  <c r="D391" i="4"/>
  <c r="D390" i="4"/>
  <c r="D389" i="4"/>
  <c r="D388" i="4"/>
  <c r="D387" i="4"/>
  <c r="D386" i="4"/>
  <c r="D385" i="4"/>
  <c r="D384" i="4"/>
  <c r="D383" i="4"/>
  <c r="D382" i="4"/>
  <c r="D381" i="4"/>
  <c r="D380" i="4"/>
  <c r="D379" i="4"/>
  <c r="D378" i="4"/>
  <c r="D377" i="4"/>
  <c r="D376" i="4"/>
  <c r="D375" i="4"/>
  <c r="D374" i="4"/>
  <c r="D373" i="4"/>
  <c r="D372" i="4"/>
  <c r="D371" i="4"/>
  <c r="D370" i="4"/>
  <c r="D369" i="4"/>
  <c r="D368" i="4"/>
  <c r="D367" i="4"/>
  <c r="D366" i="4"/>
  <c r="D365" i="4"/>
  <c r="D364" i="4"/>
  <c r="D363" i="4"/>
  <c r="D362" i="4"/>
  <c r="D361" i="4"/>
  <c r="D360" i="4"/>
  <c r="D359" i="4"/>
  <c r="D358" i="4"/>
  <c r="D357" i="4"/>
  <c r="D356" i="4"/>
  <c r="D355" i="4"/>
  <c r="D354" i="4"/>
  <c r="D353" i="4"/>
  <c r="D352" i="4"/>
  <c r="D351" i="4"/>
  <c r="D350" i="4"/>
  <c r="D349" i="4"/>
  <c r="D348" i="4"/>
  <c r="D347" i="4"/>
  <c r="D346" i="4"/>
  <c r="D345" i="4"/>
  <c r="D344" i="4"/>
  <c r="D343" i="4"/>
  <c r="D342" i="4"/>
  <c r="D341" i="4"/>
  <c r="D340" i="4"/>
  <c r="D339" i="4"/>
  <c r="D338" i="4"/>
  <c r="D337" i="4"/>
  <c r="D336" i="4"/>
  <c r="D335" i="4"/>
  <c r="D334" i="4"/>
  <c r="D333" i="4"/>
  <c r="D332" i="4"/>
  <c r="D331" i="4"/>
  <c r="D330" i="4"/>
  <c r="D329" i="4"/>
  <c r="D328" i="4"/>
  <c r="D327" i="4"/>
  <c r="D326" i="4"/>
  <c r="D325" i="4"/>
  <c r="D324" i="4"/>
  <c r="D323" i="4"/>
  <c r="D322" i="4"/>
  <c r="D321" i="4"/>
  <c r="D320" i="4"/>
  <c r="D319" i="4"/>
  <c r="D318" i="4"/>
  <c r="D317" i="4"/>
  <c r="D316" i="4"/>
  <c r="D315" i="4"/>
  <c r="D314" i="4"/>
  <c r="D313" i="4"/>
  <c r="D312" i="4"/>
  <c r="D311" i="4"/>
  <c r="D310" i="4"/>
  <c r="D309" i="4"/>
  <c r="D308" i="4"/>
  <c r="D307" i="4"/>
  <c r="D306" i="4"/>
  <c r="D305" i="4"/>
  <c r="D304" i="4"/>
  <c r="D303" i="4"/>
  <c r="D302" i="4"/>
  <c r="D301" i="4"/>
  <c r="D300" i="4"/>
  <c r="D299" i="4"/>
  <c r="D298" i="4"/>
  <c r="D297" i="4"/>
  <c r="D296" i="4"/>
  <c r="D295" i="4"/>
  <c r="D294" i="4"/>
  <c r="D293" i="4"/>
  <c r="D292" i="4"/>
  <c r="D291" i="4"/>
  <c r="D290" i="4"/>
  <c r="D289" i="4"/>
  <c r="D288" i="4"/>
  <c r="D287" i="4"/>
  <c r="D286" i="4"/>
  <c r="D285" i="4"/>
  <c r="D284" i="4"/>
  <c r="D283" i="4"/>
  <c r="D282" i="4"/>
  <c r="D281" i="4"/>
  <c r="D280" i="4"/>
  <c r="D279" i="4"/>
  <c r="D278" i="4"/>
  <c r="D277" i="4"/>
  <c r="D276" i="4"/>
  <c r="D275" i="4"/>
  <c r="D274" i="4"/>
  <c r="D273" i="4"/>
  <c r="D272" i="4"/>
  <c r="D271" i="4"/>
  <c r="D270" i="4"/>
  <c r="D269" i="4"/>
  <c r="D268" i="4"/>
  <c r="D267" i="4"/>
  <c r="D266" i="4"/>
  <c r="D265" i="4"/>
  <c r="D264" i="4"/>
  <c r="D263" i="4"/>
  <c r="D262" i="4"/>
  <c r="D261" i="4"/>
  <c r="D260" i="4"/>
  <c r="D259" i="4"/>
  <c r="D258" i="4"/>
  <c r="D257" i="4"/>
  <c r="D256" i="4"/>
  <c r="D255" i="4"/>
  <c r="D254" i="4"/>
  <c r="D253" i="4"/>
  <c r="D252" i="4"/>
  <c r="D251" i="4"/>
  <c r="D250" i="4"/>
  <c r="D249" i="4"/>
  <c r="D248" i="4"/>
  <c r="D247" i="4"/>
  <c r="D246" i="4"/>
  <c r="D245" i="4"/>
  <c r="D244" i="4"/>
  <c r="D243" i="4"/>
  <c r="D242" i="4"/>
  <c r="D241" i="4"/>
  <c r="D240" i="4"/>
  <c r="D239" i="4"/>
  <c r="D238" i="4"/>
  <c r="D237" i="4"/>
  <c r="D236" i="4"/>
  <c r="D235" i="4"/>
  <c r="D234" i="4"/>
  <c r="D233" i="4"/>
  <c r="D232" i="4"/>
  <c r="D231" i="4"/>
  <c r="D230" i="4"/>
  <c r="D229" i="4"/>
  <c r="D228" i="4"/>
  <c r="D227" i="4"/>
  <c r="D226" i="4"/>
  <c r="D225" i="4"/>
  <c r="D224" i="4"/>
  <c r="D223" i="4"/>
  <c r="D222" i="4"/>
  <c r="D221" i="4"/>
  <c r="D220" i="4"/>
  <c r="D219" i="4"/>
  <c r="D218" i="4"/>
  <c r="D217" i="4"/>
  <c r="D216" i="4"/>
  <c r="D215" i="4"/>
  <c r="D214" i="4"/>
  <c r="D213" i="4"/>
  <c r="D212" i="4"/>
  <c r="D211" i="4"/>
  <c r="D210" i="4"/>
  <c r="D209" i="4"/>
  <c r="D208" i="4"/>
  <c r="D207" i="4"/>
  <c r="D206" i="4"/>
  <c r="D205" i="4"/>
  <c r="D204" i="4"/>
  <c r="D203" i="4"/>
  <c r="D202" i="4"/>
  <c r="D201" i="4"/>
  <c r="D200" i="4"/>
  <c r="D199" i="4"/>
  <c r="D198" i="4"/>
  <c r="D197" i="4"/>
  <c r="D196" i="4"/>
  <c r="D195" i="4"/>
  <c r="D194" i="4"/>
  <c r="D193" i="4"/>
  <c r="D192" i="4"/>
  <c r="D191" i="4"/>
  <c r="D190" i="4"/>
  <c r="D189" i="4"/>
  <c r="D188" i="4"/>
  <c r="D187" i="4"/>
  <c r="D186" i="4"/>
  <c r="D185" i="4"/>
  <c r="D184" i="4"/>
  <c r="D183" i="4"/>
  <c r="D182" i="4"/>
  <c r="D181" i="4"/>
  <c r="D180" i="4"/>
  <c r="D179" i="4"/>
  <c r="D178" i="4"/>
  <c r="D177" i="4"/>
  <c r="D176" i="4"/>
  <c r="D175" i="4"/>
  <c r="D174" i="4"/>
  <c r="D173" i="4"/>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D138" i="4"/>
  <c r="D137" i="4"/>
  <c r="D136"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D3" i="4"/>
  <c r="D2" i="4"/>
  <c r="D1" i="4"/>
  <c r="B4" i="8"/>
  <c r="E4139" i="2"/>
  <c r="E4108" i="2"/>
  <c r="E4077" i="2"/>
  <c r="E4045" i="2"/>
  <c r="E3118" i="2"/>
  <c r="E3087" i="2"/>
  <c r="E3056" i="2"/>
  <c r="E2870" i="2"/>
  <c r="E1263" i="2"/>
  <c r="E2066" i="2"/>
  <c r="E2035" i="2"/>
  <c r="E2004" i="2"/>
  <c r="E1045" i="2"/>
  <c r="E1014" i="2"/>
  <c r="E983" i="2"/>
  <c r="L106" i="6"/>
  <c r="B36" i="6"/>
  <c r="C36" i="6"/>
  <c r="D36" i="6"/>
  <c r="E36" i="6"/>
  <c r="F36" i="6"/>
  <c r="G36" i="6"/>
  <c r="H36" i="6"/>
  <c r="I36" i="6"/>
  <c r="J36" i="6"/>
  <c r="K36" i="6"/>
  <c r="L36" i="6"/>
  <c r="L182" i="6"/>
  <c r="K182" i="6"/>
  <c r="J182" i="6"/>
  <c r="I182" i="6"/>
  <c r="H182" i="6"/>
  <c r="G182" i="6"/>
  <c r="F182" i="6"/>
  <c r="E182" i="6"/>
  <c r="E167" i="6"/>
  <c r="E162" i="6"/>
  <c r="D182" i="6"/>
  <c r="C182" i="6"/>
  <c r="L181" i="6"/>
  <c r="K181" i="6"/>
  <c r="J181" i="6"/>
  <c r="I181" i="6"/>
  <c r="H181" i="6"/>
  <c r="G181" i="6"/>
  <c r="B181" i="6"/>
  <c r="F181" i="6"/>
  <c r="E181" i="6"/>
  <c r="D181" i="6"/>
  <c r="C181" i="6"/>
  <c r="L180" i="6"/>
  <c r="K180" i="6"/>
  <c r="J180" i="6"/>
  <c r="I180" i="6"/>
  <c r="H180" i="6"/>
  <c r="G180" i="6"/>
  <c r="F180" i="6"/>
  <c r="E180" i="6"/>
  <c r="D180" i="6"/>
  <c r="C180" i="6"/>
  <c r="L178" i="6"/>
  <c r="K178" i="6"/>
  <c r="J178" i="6"/>
  <c r="I178" i="6"/>
  <c r="I176" i="6"/>
  <c r="H178" i="6"/>
  <c r="G178" i="6"/>
  <c r="F178" i="6"/>
  <c r="E178" i="6"/>
  <c r="D178" i="6"/>
  <c r="C178" i="6"/>
  <c r="C176" i="6"/>
  <c r="C55" i="6"/>
  <c r="L177" i="6"/>
  <c r="K177" i="6"/>
  <c r="J177" i="6"/>
  <c r="I177" i="6"/>
  <c r="H177" i="6"/>
  <c r="H176" i="6"/>
  <c r="G177" i="6"/>
  <c r="F177" i="6"/>
  <c r="F176" i="6"/>
  <c r="F55" i="6"/>
  <c r="E177" i="6"/>
  <c r="D177" i="6"/>
  <c r="D176" i="6"/>
  <c r="C177" i="6"/>
  <c r="L166" i="6"/>
  <c r="K166" i="6"/>
  <c r="J166" i="6"/>
  <c r="I166" i="6"/>
  <c r="H166" i="6"/>
  <c r="H163" i="6"/>
  <c r="G166" i="6"/>
  <c r="F166" i="6"/>
  <c r="E166" i="6"/>
  <c r="D166" i="6"/>
  <c r="C166" i="6"/>
  <c r="L165" i="6"/>
  <c r="K165" i="6"/>
  <c r="J165" i="6"/>
  <c r="J163" i="6"/>
  <c r="J42" i="6"/>
  <c r="I165" i="6"/>
  <c r="H165" i="6"/>
  <c r="G165" i="6"/>
  <c r="F165" i="6"/>
  <c r="E165" i="6"/>
  <c r="D165" i="6"/>
  <c r="C165" i="6"/>
  <c r="L164" i="6"/>
  <c r="B164" i="6"/>
  <c r="B43" i="6"/>
  <c r="K164" i="6"/>
  <c r="J164" i="6"/>
  <c r="J43" i="6"/>
  <c r="I164" i="6"/>
  <c r="H164" i="6"/>
  <c r="G164" i="6"/>
  <c r="F164" i="6"/>
  <c r="E164" i="6"/>
  <c r="D164" i="6"/>
  <c r="D163" i="6"/>
  <c r="C164" i="6"/>
  <c r="L156" i="6"/>
  <c r="K156" i="6"/>
  <c r="J156" i="6"/>
  <c r="I156" i="6"/>
  <c r="H156" i="6"/>
  <c r="G156" i="6"/>
  <c r="F156" i="6"/>
  <c r="F35" i="6"/>
  <c r="E156" i="6"/>
  <c r="D156" i="6"/>
  <c r="C156" i="6"/>
  <c r="L155" i="6"/>
  <c r="K155" i="6"/>
  <c r="J155" i="6"/>
  <c r="I155" i="6"/>
  <c r="H155" i="6"/>
  <c r="H150" i="6"/>
  <c r="G155" i="6"/>
  <c r="F155" i="6"/>
  <c r="F34" i="6"/>
  <c r="E155" i="6"/>
  <c r="D155" i="6"/>
  <c r="C155" i="6"/>
  <c r="L122" i="6"/>
  <c r="K122" i="6"/>
  <c r="J122" i="6"/>
  <c r="I122" i="6"/>
  <c r="H122" i="6"/>
  <c r="G122" i="6"/>
  <c r="F122" i="6"/>
  <c r="E122" i="6"/>
  <c r="D122" i="6"/>
  <c r="C122" i="6"/>
  <c r="L121" i="6"/>
  <c r="K121" i="6"/>
  <c r="J121" i="6"/>
  <c r="I121" i="6"/>
  <c r="H120" i="6"/>
  <c r="H121" i="6"/>
  <c r="G121" i="6"/>
  <c r="F121" i="6"/>
  <c r="E121" i="6"/>
  <c r="D121" i="6"/>
  <c r="C121" i="6"/>
  <c r="L120" i="6"/>
  <c r="K120" i="6"/>
  <c r="J120" i="6"/>
  <c r="I120" i="6"/>
  <c r="G120" i="6"/>
  <c r="F120" i="6"/>
  <c r="B120" i="6"/>
  <c r="E120" i="6"/>
  <c r="D120" i="6"/>
  <c r="C120" i="6"/>
  <c r="L118" i="6"/>
  <c r="K118" i="6"/>
  <c r="J118" i="6"/>
  <c r="I118" i="6"/>
  <c r="G118" i="6"/>
  <c r="H118" i="6"/>
  <c r="F118" i="6"/>
  <c r="E118" i="6"/>
  <c r="D118" i="6"/>
  <c r="C118" i="6"/>
  <c r="K106" i="6"/>
  <c r="K45" i="6"/>
  <c r="J106" i="6"/>
  <c r="I106" i="6"/>
  <c r="I45" i="6"/>
  <c r="H106" i="6"/>
  <c r="G106" i="6"/>
  <c r="F106" i="6"/>
  <c r="E106" i="6"/>
  <c r="D106" i="6"/>
  <c r="C106" i="6"/>
  <c r="L105" i="6"/>
  <c r="K105" i="6"/>
  <c r="K103" i="6"/>
  <c r="J105" i="6"/>
  <c r="I105" i="6"/>
  <c r="H105" i="6"/>
  <c r="G105" i="6"/>
  <c r="F105" i="6"/>
  <c r="F104" i="6"/>
  <c r="F43" i="6"/>
  <c r="E105" i="6"/>
  <c r="D105" i="6"/>
  <c r="D44" i="6"/>
  <c r="C105" i="6"/>
  <c r="L104" i="6"/>
  <c r="L103" i="6"/>
  <c r="K104" i="6"/>
  <c r="J104" i="6"/>
  <c r="I104" i="6"/>
  <c r="H104" i="6"/>
  <c r="G104" i="6"/>
  <c r="E104" i="6"/>
  <c r="E43" i="6"/>
  <c r="D104" i="6"/>
  <c r="C104" i="6"/>
  <c r="L96" i="6"/>
  <c r="K96" i="6"/>
  <c r="J96" i="6"/>
  <c r="I96" i="6"/>
  <c r="I35" i="6"/>
  <c r="H96" i="6"/>
  <c r="G96" i="6"/>
  <c r="G35" i="6"/>
  <c r="F96" i="6"/>
  <c r="E96" i="6"/>
  <c r="D96" i="6"/>
  <c r="C96" i="6"/>
  <c r="L95" i="6"/>
  <c r="K95" i="6"/>
  <c r="K34" i="6"/>
  <c r="J95" i="6"/>
  <c r="J34" i="6"/>
  <c r="I95" i="6"/>
  <c r="H95" i="6"/>
  <c r="G95" i="6"/>
  <c r="F95" i="6"/>
  <c r="E95" i="6"/>
  <c r="D95" i="6"/>
  <c r="C95" i="6"/>
  <c r="C34" i="6"/>
  <c r="C155" i="5"/>
  <c r="L158" i="5"/>
  <c r="K158" i="5"/>
  <c r="J158" i="5"/>
  <c r="I158" i="5"/>
  <c r="H158" i="5"/>
  <c r="G158" i="5"/>
  <c r="F158" i="5"/>
  <c r="E158" i="5"/>
  <c r="D158" i="5"/>
  <c r="D52" i="5"/>
  <c r="C158" i="5"/>
  <c r="L157" i="5"/>
  <c r="K157" i="5"/>
  <c r="J157" i="5"/>
  <c r="I157" i="5"/>
  <c r="H157" i="5"/>
  <c r="G157" i="5"/>
  <c r="G51" i="5"/>
  <c r="F157" i="5"/>
  <c r="E157" i="5"/>
  <c r="D157" i="5"/>
  <c r="C157" i="5"/>
  <c r="L156" i="5"/>
  <c r="K156" i="5"/>
  <c r="J156" i="5"/>
  <c r="I156" i="5"/>
  <c r="I50" i="5"/>
  <c r="H156" i="5"/>
  <c r="G156" i="5"/>
  <c r="F156" i="5"/>
  <c r="E156" i="5"/>
  <c r="D156" i="5"/>
  <c r="C156" i="5"/>
  <c r="L154" i="5"/>
  <c r="K154" i="5"/>
  <c r="K48" i="5"/>
  <c r="J154" i="5"/>
  <c r="I154" i="5"/>
  <c r="H154" i="5"/>
  <c r="G154" i="5"/>
  <c r="F154" i="5"/>
  <c r="E154" i="5"/>
  <c r="D154" i="5"/>
  <c r="C154" i="5"/>
  <c r="C152" i="5"/>
  <c r="C46" i="5"/>
  <c r="L153" i="5"/>
  <c r="K153" i="5"/>
  <c r="J153" i="5"/>
  <c r="I153" i="5"/>
  <c r="H153" i="5"/>
  <c r="G153" i="5"/>
  <c r="F153" i="5"/>
  <c r="F152" i="5"/>
  <c r="E153" i="5"/>
  <c r="E152" i="5"/>
  <c r="D153" i="5"/>
  <c r="C153" i="5"/>
  <c r="L142" i="5"/>
  <c r="K142" i="5"/>
  <c r="J142" i="5"/>
  <c r="I142" i="5"/>
  <c r="H142" i="5"/>
  <c r="G142" i="5"/>
  <c r="G139" i="5"/>
  <c r="F142" i="5"/>
  <c r="E142" i="5"/>
  <c r="D142" i="5"/>
  <c r="C142" i="5"/>
  <c r="L141" i="5"/>
  <c r="K141" i="5"/>
  <c r="J141" i="5"/>
  <c r="I141" i="5"/>
  <c r="I139" i="5"/>
  <c r="H141" i="5"/>
  <c r="G141" i="5"/>
  <c r="F141" i="5"/>
  <c r="E141" i="5"/>
  <c r="D141" i="5"/>
  <c r="C141" i="5"/>
  <c r="L140" i="5"/>
  <c r="K140" i="5"/>
  <c r="K139" i="5"/>
  <c r="J140" i="5"/>
  <c r="I140" i="5"/>
  <c r="H140" i="5"/>
  <c r="G140" i="5"/>
  <c r="F140" i="5"/>
  <c r="E140" i="5"/>
  <c r="D140" i="5"/>
  <c r="C140" i="5"/>
  <c r="C139" i="5"/>
  <c r="L132" i="5"/>
  <c r="K132" i="5"/>
  <c r="J132" i="5"/>
  <c r="I132" i="5"/>
  <c r="H132" i="5"/>
  <c r="G132" i="5"/>
  <c r="G26" i="5"/>
  <c r="F132" i="5"/>
  <c r="E132" i="5"/>
  <c r="E25" i="5"/>
  <c r="D132" i="5"/>
  <c r="C132" i="5"/>
  <c r="L131" i="5"/>
  <c r="K131" i="5"/>
  <c r="J131" i="5"/>
  <c r="I131" i="5"/>
  <c r="H131" i="5"/>
  <c r="G131" i="5"/>
  <c r="F131" i="5"/>
  <c r="E131" i="5"/>
  <c r="D131" i="5"/>
  <c r="C131" i="5"/>
  <c r="K81" i="5"/>
  <c r="K80" i="5"/>
  <c r="L81" i="5"/>
  <c r="J81" i="5"/>
  <c r="J25" i="5"/>
  <c r="I81" i="5"/>
  <c r="I25" i="5"/>
  <c r="H81" i="5"/>
  <c r="G81" i="5"/>
  <c r="F81" i="5"/>
  <c r="E81" i="5"/>
  <c r="D81" i="5"/>
  <c r="D26" i="5"/>
  <c r="C81" i="5"/>
  <c r="F89" i="5"/>
  <c r="F88" i="5"/>
  <c r="F33" i="5"/>
  <c r="H106" i="5"/>
  <c r="F106" i="5"/>
  <c r="G107" i="5"/>
  <c r="G52" i="5"/>
  <c r="G106" i="5"/>
  <c r="G105" i="5"/>
  <c r="G50" i="5"/>
  <c r="F107" i="5"/>
  <c r="E107" i="5"/>
  <c r="E52" i="5"/>
  <c r="D107" i="5"/>
  <c r="C107" i="5"/>
  <c r="E106" i="5"/>
  <c r="D106" i="5"/>
  <c r="C106" i="5"/>
  <c r="D105" i="5"/>
  <c r="C105" i="5"/>
  <c r="L80" i="5"/>
  <c r="J80" i="5"/>
  <c r="I80" i="5"/>
  <c r="H80" i="5"/>
  <c r="G80" i="5"/>
  <c r="F80" i="5"/>
  <c r="E80" i="5"/>
  <c r="D80" i="5"/>
  <c r="C80" i="5"/>
  <c r="L107" i="5"/>
  <c r="K107" i="5"/>
  <c r="J107" i="5"/>
  <c r="I107" i="5"/>
  <c r="H107" i="5"/>
  <c r="L106" i="5"/>
  <c r="L51" i="5"/>
  <c r="K106" i="5"/>
  <c r="J106" i="5"/>
  <c r="I106" i="5"/>
  <c r="I105" i="5"/>
  <c r="L105" i="5"/>
  <c r="K105" i="5"/>
  <c r="J105" i="5"/>
  <c r="H105" i="5"/>
  <c r="H50" i="5"/>
  <c r="F105" i="5"/>
  <c r="E105" i="5"/>
  <c r="L103" i="5"/>
  <c r="K103" i="5"/>
  <c r="J103" i="5"/>
  <c r="I103" i="5"/>
  <c r="H103" i="5"/>
  <c r="G103" i="5"/>
  <c r="G48" i="5"/>
  <c r="F103" i="5"/>
  <c r="F48" i="5"/>
  <c r="E103" i="5"/>
  <c r="D103" i="5"/>
  <c r="C103" i="5"/>
  <c r="L91" i="5"/>
  <c r="K91" i="5"/>
  <c r="J91" i="5"/>
  <c r="I91" i="5"/>
  <c r="B91" i="5"/>
  <c r="H91" i="5"/>
  <c r="H36" i="5"/>
  <c r="G91" i="5"/>
  <c r="F91" i="5"/>
  <c r="E91" i="5"/>
  <c r="D91" i="5"/>
  <c r="C91" i="5"/>
  <c r="L90" i="5"/>
  <c r="L88" i="5"/>
  <c r="K90" i="5"/>
  <c r="J90" i="5"/>
  <c r="J35" i="5"/>
  <c r="J89" i="5"/>
  <c r="I90" i="5"/>
  <c r="H90" i="5"/>
  <c r="G90" i="5"/>
  <c r="F90" i="5"/>
  <c r="E90" i="5"/>
  <c r="E35" i="5"/>
  <c r="D90" i="5"/>
  <c r="D35" i="5"/>
  <c r="C90" i="5"/>
  <c r="L89" i="5"/>
  <c r="K89" i="5"/>
  <c r="L86" i="5"/>
  <c r="L85" i="5"/>
  <c r="K86" i="5"/>
  <c r="J86" i="5"/>
  <c r="J85" i="5"/>
  <c r="G89" i="5"/>
  <c r="G34" i="5"/>
  <c r="I89" i="5"/>
  <c r="I34" i="5"/>
  <c r="H89" i="5"/>
  <c r="E89" i="5"/>
  <c r="D89" i="5"/>
  <c r="C89" i="5"/>
  <c r="E1046" i="2"/>
  <c r="E4078" i="2"/>
  <c r="E4140" i="2"/>
  <c r="E4109" i="2"/>
  <c r="E3119" i="2"/>
  <c r="E3088" i="2"/>
  <c r="E3057" i="2"/>
  <c r="E2067" i="2"/>
  <c r="E984" i="2"/>
  <c r="E522" i="2"/>
  <c r="E242" i="2"/>
  <c r="E3831" i="2"/>
  <c r="E3801" i="2"/>
  <c r="E2840" i="2"/>
  <c r="E2810" i="2"/>
  <c r="E2800" i="2"/>
  <c r="E2780" i="2"/>
  <c r="E2779" i="2"/>
  <c r="E1788" i="2"/>
  <c r="E1778" i="2"/>
  <c r="E1758" i="2"/>
  <c r="E1728" i="2"/>
  <c r="E1727" i="2"/>
  <c r="E767" i="2"/>
  <c r="E737" i="2"/>
  <c r="E707" i="2"/>
  <c r="E3861" i="2"/>
  <c r="E3821" i="2"/>
  <c r="C4328" i="4"/>
  <c r="B4328" i="4"/>
  <c r="A4328" i="4"/>
  <c r="C4327" i="4"/>
  <c r="B4327" i="4"/>
  <c r="A4327" i="4"/>
  <c r="C4326" i="4"/>
  <c r="B4326" i="4"/>
  <c r="A4326" i="4"/>
  <c r="C4325" i="4"/>
  <c r="B4325" i="4"/>
  <c r="A4325" i="4"/>
  <c r="C4324" i="4"/>
  <c r="B4324" i="4"/>
  <c r="A4324" i="4"/>
  <c r="C4323" i="4"/>
  <c r="B4323" i="4"/>
  <c r="A4323" i="4"/>
  <c r="C4322" i="4"/>
  <c r="B4322" i="4"/>
  <c r="A4322" i="4"/>
  <c r="C4321" i="4"/>
  <c r="B4321" i="4"/>
  <c r="A4321" i="4"/>
  <c r="C4320" i="4"/>
  <c r="B4320" i="4"/>
  <c r="A4320" i="4"/>
  <c r="C4319" i="4"/>
  <c r="B4319" i="4"/>
  <c r="A4319" i="4"/>
  <c r="C4318" i="4"/>
  <c r="B4318" i="4"/>
  <c r="A4318" i="4"/>
  <c r="C4317" i="4"/>
  <c r="B4317" i="4"/>
  <c r="A4317" i="4"/>
  <c r="C4316" i="4"/>
  <c r="B4316" i="4"/>
  <c r="A4316" i="4"/>
  <c r="C4315" i="4"/>
  <c r="B4315" i="4"/>
  <c r="A4315" i="4"/>
  <c r="C4314" i="4"/>
  <c r="B4314" i="4"/>
  <c r="A4314" i="4"/>
  <c r="C4313" i="4"/>
  <c r="B4313" i="4"/>
  <c r="A4313" i="4"/>
  <c r="C4312" i="4"/>
  <c r="B4312" i="4"/>
  <c r="A4312" i="4"/>
  <c r="C4311" i="4"/>
  <c r="B4311" i="4"/>
  <c r="A4311" i="4"/>
  <c r="C4310" i="4"/>
  <c r="B4310" i="4"/>
  <c r="A4310" i="4"/>
  <c r="C4309" i="4"/>
  <c r="B4309" i="4"/>
  <c r="A4309" i="4"/>
  <c r="C4308" i="4"/>
  <c r="B4308" i="4"/>
  <c r="A4308" i="4"/>
  <c r="C4307" i="4"/>
  <c r="B4307" i="4"/>
  <c r="A4307" i="4"/>
  <c r="C4306" i="4"/>
  <c r="B4306" i="4"/>
  <c r="A4306" i="4"/>
  <c r="C4305" i="4"/>
  <c r="B4305" i="4"/>
  <c r="A4305" i="4"/>
  <c r="C4304" i="4"/>
  <c r="B4304" i="4"/>
  <c r="A4304" i="4"/>
  <c r="C4303" i="4"/>
  <c r="B4303" i="4"/>
  <c r="A4303" i="4"/>
  <c r="C4302" i="4"/>
  <c r="B4302" i="4"/>
  <c r="A4302" i="4"/>
  <c r="C4301" i="4"/>
  <c r="B4301" i="4"/>
  <c r="A4301" i="4"/>
  <c r="C4300" i="4"/>
  <c r="B4300" i="4"/>
  <c r="A4300" i="4"/>
  <c r="C4299" i="4"/>
  <c r="B4299" i="4"/>
  <c r="A4299" i="4"/>
  <c r="C4298" i="4"/>
  <c r="B4298" i="4"/>
  <c r="A4298" i="4"/>
  <c r="C4297" i="4"/>
  <c r="B4297" i="4"/>
  <c r="A4297" i="4"/>
  <c r="C4296" i="4"/>
  <c r="B4296" i="4"/>
  <c r="A4296" i="4"/>
  <c r="C4295" i="4"/>
  <c r="B4295" i="4"/>
  <c r="A4295" i="4"/>
  <c r="C4294" i="4"/>
  <c r="B4294" i="4"/>
  <c r="A4294" i="4"/>
  <c r="C4293" i="4"/>
  <c r="B4293" i="4"/>
  <c r="A4293" i="4"/>
  <c r="C4292" i="4"/>
  <c r="B4292" i="4"/>
  <c r="A4292" i="4"/>
  <c r="C4291" i="4"/>
  <c r="B4291" i="4"/>
  <c r="A4291" i="4"/>
  <c r="C4290" i="4"/>
  <c r="B4290" i="4"/>
  <c r="A4290" i="4"/>
  <c r="C4289" i="4"/>
  <c r="B4289" i="4"/>
  <c r="A4289" i="4"/>
  <c r="C4288" i="4"/>
  <c r="B4288" i="4"/>
  <c r="A4288" i="4"/>
  <c r="C4287" i="4"/>
  <c r="B4287" i="4"/>
  <c r="A4287" i="4"/>
  <c r="C4286" i="4"/>
  <c r="B4286" i="4"/>
  <c r="A4286" i="4"/>
  <c r="C4285" i="4"/>
  <c r="B4285" i="4"/>
  <c r="A4285" i="4"/>
  <c r="C4284" i="4"/>
  <c r="B4284" i="4"/>
  <c r="A4284" i="4"/>
  <c r="C4283" i="4"/>
  <c r="B4283" i="4"/>
  <c r="A4283" i="4"/>
  <c r="C4282" i="4"/>
  <c r="B4282" i="4"/>
  <c r="A4282" i="4"/>
  <c r="C4281" i="4"/>
  <c r="B4281" i="4"/>
  <c r="A4281" i="4"/>
  <c r="C4280" i="4"/>
  <c r="B4280" i="4"/>
  <c r="A4280" i="4"/>
  <c r="C4279" i="4"/>
  <c r="B4279" i="4"/>
  <c r="A4279" i="4"/>
  <c r="C4278" i="4"/>
  <c r="B4278" i="4"/>
  <c r="A4278" i="4"/>
  <c r="C4277" i="4"/>
  <c r="B4277" i="4"/>
  <c r="A4277" i="4"/>
  <c r="C4276" i="4"/>
  <c r="B4276" i="4"/>
  <c r="A4276" i="4"/>
  <c r="C4275" i="4"/>
  <c r="B4275" i="4"/>
  <c r="A4275" i="4"/>
  <c r="C4274" i="4"/>
  <c r="B4274" i="4"/>
  <c r="A4274" i="4"/>
  <c r="C4273" i="4"/>
  <c r="B4273" i="4"/>
  <c r="A4273" i="4"/>
  <c r="C4272" i="4"/>
  <c r="B4272" i="4"/>
  <c r="A4272" i="4"/>
  <c r="C4271" i="4"/>
  <c r="B4271" i="4"/>
  <c r="A4271" i="4"/>
  <c r="C4270" i="4"/>
  <c r="B4270" i="4"/>
  <c r="A4270" i="4"/>
  <c r="C4269" i="4"/>
  <c r="B4269" i="4"/>
  <c r="A4269" i="4"/>
  <c r="C4268" i="4"/>
  <c r="B4268" i="4"/>
  <c r="A4268" i="4"/>
  <c r="C4267" i="4"/>
  <c r="B4267" i="4"/>
  <c r="A4267" i="4"/>
  <c r="C4266" i="4"/>
  <c r="B4266" i="4"/>
  <c r="A4266" i="4"/>
  <c r="C4265" i="4"/>
  <c r="B4265" i="4"/>
  <c r="A4265" i="4"/>
  <c r="C4264" i="4"/>
  <c r="B4264" i="4"/>
  <c r="A4264" i="4"/>
  <c r="C4263" i="4"/>
  <c r="B4263" i="4"/>
  <c r="A4263" i="4"/>
  <c r="C4262" i="4"/>
  <c r="B4262" i="4"/>
  <c r="A4262" i="4"/>
  <c r="C4261" i="4"/>
  <c r="B4261" i="4"/>
  <c r="A4261" i="4"/>
  <c r="C4260" i="4"/>
  <c r="B4260" i="4"/>
  <c r="A4260" i="4"/>
  <c r="C4259" i="4"/>
  <c r="B4259" i="4"/>
  <c r="A4259" i="4"/>
  <c r="C4258" i="4"/>
  <c r="B4258" i="4"/>
  <c r="A4258" i="4"/>
  <c r="C4257" i="4"/>
  <c r="B4257" i="4"/>
  <c r="A4257" i="4"/>
  <c r="C4256" i="4"/>
  <c r="B4256" i="4"/>
  <c r="A4256" i="4"/>
  <c r="C4255" i="4"/>
  <c r="B4255" i="4"/>
  <c r="A4255" i="4"/>
  <c r="C4254" i="4"/>
  <c r="B4254" i="4"/>
  <c r="A4254" i="4"/>
  <c r="C4253" i="4"/>
  <c r="B4253" i="4"/>
  <c r="A4253" i="4"/>
  <c r="C4252" i="4"/>
  <c r="B4252" i="4"/>
  <c r="A4252" i="4"/>
  <c r="C4251" i="4"/>
  <c r="B4251" i="4"/>
  <c r="A4251" i="4"/>
  <c r="C4250" i="4"/>
  <c r="B4250" i="4"/>
  <c r="A4250" i="4"/>
  <c r="C4249" i="4"/>
  <c r="B4249" i="4"/>
  <c r="A4249" i="4"/>
  <c r="C4248" i="4"/>
  <c r="B4248" i="4"/>
  <c r="A4248" i="4"/>
  <c r="C4247" i="4"/>
  <c r="B4247" i="4"/>
  <c r="A4247" i="4"/>
  <c r="C4246" i="4"/>
  <c r="B4246" i="4"/>
  <c r="A4246" i="4"/>
  <c r="C4245" i="4"/>
  <c r="B4245" i="4"/>
  <c r="A4245" i="4"/>
  <c r="C4244" i="4"/>
  <c r="B4244" i="4"/>
  <c r="A4244" i="4"/>
  <c r="C4243" i="4"/>
  <c r="B4243" i="4"/>
  <c r="A4243" i="4"/>
  <c r="C4242" i="4"/>
  <c r="B4242" i="4"/>
  <c r="A4242" i="4"/>
  <c r="C4241" i="4"/>
  <c r="B4241" i="4"/>
  <c r="A4241" i="4"/>
  <c r="C4240" i="4"/>
  <c r="B4240" i="4"/>
  <c r="A4240" i="4"/>
  <c r="C4239" i="4"/>
  <c r="B4239" i="4"/>
  <c r="A4239" i="4"/>
  <c r="C4238" i="4"/>
  <c r="B4238" i="4"/>
  <c r="A4238" i="4"/>
  <c r="C4237" i="4"/>
  <c r="B4237" i="4"/>
  <c r="A4237" i="4"/>
  <c r="C4236" i="4"/>
  <c r="B4236" i="4"/>
  <c r="A4236" i="4"/>
  <c r="C4235" i="4"/>
  <c r="B4235" i="4"/>
  <c r="A4235" i="4"/>
  <c r="C4234" i="4"/>
  <c r="B4234" i="4"/>
  <c r="A4234" i="4"/>
  <c r="C4233" i="4"/>
  <c r="B4233" i="4"/>
  <c r="A4233" i="4"/>
  <c r="C4232" i="4"/>
  <c r="B4232" i="4"/>
  <c r="A4232" i="4"/>
  <c r="C4231" i="4"/>
  <c r="B4231" i="4"/>
  <c r="A4231" i="4"/>
  <c r="C4230" i="4"/>
  <c r="B4230" i="4"/>
  <c r="A4230" i="4"/>
  <c r="C4229" i="4"/>
  <c r="B4229" i="4"/>
  <c r="A4229" i="4"/>
  <c r="C4228" i="4"/>
  <c r="B4228" i="4"/>
  <c r="A4228" i="4"/>
  <c r="C4227" i="4"/>
  <c r="B4227" i="4"/>
  <c r="A4227" i="4"/>
  <c r="C4226" i="4"/>
  <c r="B4226" i="4"/>
  <c r="A4226" i="4"/>
  <c r="C4225" i="4"/>
  <c r="B4225" i="4"/>
  <c r="A4225" i="4"/>
  <c r="C4224" i="4"/>
  <c r="B4224" i="4"/>
  <c r="A4224" i="4"/>
  <c r="C4223" i="4"/>
  <c r="B4223" i="4"/>
  <c r="A4223" i="4"/>
  <c r="C4222" i="4"/>
  <c r="B4222" i="4"/>
  <c r="A4222" i="4"/>
  <c r="C4221" i="4"/>
  <c r="B4221" i="4"/>
  <c r="A4221" i="4"/>
  <c r="C4220" i="4"/>
  <c r="B4220" i="4"/>
  <c r="A4220" i="4"/>
  <c r="C4219" i="4"/>
  <c r="B4219" i="4"/>
  <c r="A4219" i="4"/>
  <c r="C4218" i="4"/>
  <c r="B4218" i="4"/>
  <c r="A4218" i="4"/>
  <c r="C4217" i="4"/>
  <c r="B4217" i="4"/>
  <c r="A4217" i="4"/>
  <c r="C4216" i="4"/>
  <c r="B4216" i="4"/>
  <c r="A4216" i="4"/>
  <c r="C4215" i="4"/>
  <c r="B4215" i="4"/>
  <c r="A4215" i="4"/>
  <c r="C4214" i="4"/>
  <c r="B4214" i="4"/>
  <c r="A4214" i="4"/>
  <c r="C4213" i="4"/>
  <c r="B4213" i="4"/>
  <c r="A4213" i="4"/>
  <c r="C4212" i="4"/>
  <c r="B4212" i="4"/>
  <c r="A4212" i="4"/>
  <c r="C4211" i="4"/>
  <c r="B4211" i="4"/>
  <c r="A4211" i="4"/>
  <c r="C4210" i="4"/>
  <c r="B4210" i="4"/>
  <c r="A4210" i="4"/>
  <c r="C4209" i="4"/>
  <c r="B4209" i="4"/>
  <c r="A4209" i="4"/>
  <c r="C4208" i="4"/>
  <c r="B4208" i="4"/>
  <c r="A4208" i="4"/>
  <c r="C4207" i="4"/>
  <c r="B4207" i="4"/>
  <c r="A4207" i="4"/>
  <c r="C4206" i="4"/>
  <c r="B4206" i="4"/>
  <c r="A4206" i="4"/>
  <c r="C4205" i="4"/>
  <c r="B4205" i="4"/>
  <c r="A4205" i="4"/>
  <c r="C4204" i="4"/>
  <c r="B4204" i="4"/>
  <c r="A4204" i="4"/>
  <c r="C4203" i="4"/>
  <c r="B4203" i="4"/>
  <c r="A4203" i="4"/>
  <c r="C4202" i="4"/>
  <c r="B4202" i="4"/>
  <c r="A4202" i="4"/>
  <c r="C4201" i="4"/>
  <c r="B4201" i="4"/>
  <c r="A4201" i="4"/>
  <c r="C4200" i="4"/>
  <c r="B4200" i="4"/>
  <c r="A4200" i="4"/>
  <c r="C4199" i="4"/>
  <c r="B4199" i="4"/>
  <c r="A4199" i="4"/>
  <c r="C4198" i="4"/>
  <c r="B4198" i="4"/>
  <c r="A4198" i="4"/>
  <c r="C4197" i="4"/>
  <c r="B4197" i="4"/>
  <c r="A4197" i="4"/>
  <c r="C4196" i="4"/>
  <c r="B4196" i="4"/>
  <c r="A4196" i="4"/>
  <c r="C4195" i="4"/>
  <c r="B4195" i="4"/>
  <c r="A4195" i="4"/>
  <c r="C4194" i="4"/>
  <c r="B4194" i="4"/>
  <c r="A4194" i="4"/>
  <c r="C4193" i="4"/>
  <c r="B4193" i="4"/>
  <c r="A4193" i="4"/>
  <c r="C4192" i="4"/>
  <c r="B4192" i="4"/>
  <c r="A4192" i="4"/>
  <c r="C4191" i="4"/>
  <c r="B4191" i="4"/>
  <c r="A4191" i="4"/>
  <c r="C4190" i="4"/>
  <c r="B4190" i="4"/>
  <c r="A4190" i="4"/>
  <c r="C4189" i="4"/>
  <c r="B4189" i="4"/>
  <c r="A4189" i="4"/>
  <c r="C4188" i="4"/>
  <c r="B4188" i="4"/>
  <c r="A4188" i="4"/>
  <c r="C4187" i="4"/>
  <c r="B4187" i="4"/>
  <c r="A4187" i="4"/>
  <c r="C4186" i="4"/>
  <c r="B4186" i="4"/>
  <c r="A4186" i="4"/>
  <c r="C4185" i="4"/>
  <c r="B4185" i="4"/>
  <c r="A4185" i="4"/>
  <c r="C4184" i="4"/>
  <c r="B4184" i="4"/>
  <c r="A4184" i="4"/>
  <c r="C4183" i="4"/>
  <c r="B4183" i="4"/>
  <c r="A4183" i="4"/>
  <c r="C4182" i="4"/>
  <c r="B4182" i="4"/>
  <c r="A4182" i="4"/>
  <c r="C4181" i="4"/>
  <c r="B4181" i="4"/>
  <c r="A4181" i="4"/>
  <c r="C4180" i="4"/>
  <c r="B4180" i="4"/>
  <c r="A4180" i="4"/>
  <c r="C4179" i="4"/>
  <c r="B4179" i="4"/>
  <c r="A4179" i="4"/>
  <c r="C4178" i="4"/>
  <c r="B4178" i="4"/>
  <c r="A4178" i="4"/>
  <c r="C4177" i="4"/>
  <c r="B4177" i="4"/>
  <c r="A4177" i="4"/>
  <c r="C4176" i="4"/>
  <c r="B4176" i="4"/>
  <c r="A4176" i="4"/>
  <c r="C4175" i="4"/>
  <c r="B4175" i="4"/>
  <c r="A4175" i="4"/>
  <c r="C4174" i="4"/>
  <c r="B4174" i="4"/>
  <c r="A4174" i="4"/>
  <c r="C4173" i="4"/>
  <c r="B4173" i="4"/>
  <c r="A4173" i="4"/>
  <c r="C4172" i="4"/>
  <c r="B4172" i="4"/>
  <c r="A4172" i="4"/>
  <c r="C4171" i="4"/>
  <c r="B4171" i="4"/>
  <c r="A4171" i="4"/>
  <c r="C4170" i="4"/>
  <c r="B4170" i="4"/>
  <c r="A4170" i="4"/>
  <c r="C4169" i="4"/>
  <c r="B4169" i="4"/>
  <c r="A4169" i="4"/>
  <c r="C4168" i="4"/>
  <c r="B4168" i="4"/>
  <c r="A4168" i="4"/>
  <c r="C4167" i="4"/>
  <c r="B4167" i="4"/>
  <c r="A4167" i="4"/>
  <c r="C4166" i="4"/>
  <c r="B4166" i="4"/>
  <c r="A4166" i="4"/>
  <c r="C4165" i="4"/>
  <c r="B4165" i="4"/>
  <c r="A4165" i="4"/>
  <c r="C4164" i="4"/>
  <c r="B4164" i="4"/>
  <c r="A4164" i="4"/>
  <c r="C4163" i="4"/>
  <c r="B4163" i="4"/>
  <c r="A4163" i="4"/>
  <c r="C4162" i="4"/>
  <c r="B4162" i="4"/>
  <c r="A4162" i="4"/>
  <c r="C4161" i="4"/>
  <c r="B4161" i="4"/>
  <c r="A4161" i="4"/>
  <c r="C4160" i="4"/>
  <c r="B4160" i="4"/>
  <c r="A4160" i="4"/>
  <c r="C4159" i="4"/>
  <c r="B4159" i="4"/>
  <c r="A4159" i="4"/>
  <c r="C4158" i="4"/>
  <c r="B4158" i="4"/>
  <c r="A4158" i="4"/>
  <c r="C4157" i="4"/>
  <c r="B4157" i="4"/>
  <c r="A4157" i="4"/>
  <c r="C4156" i="4"/>
  <c r="B4156" i="4"/>
  <c r="A4156" i="4"/>
  <c r="C4155" i="4"/>
  <c r="B4155" i="4"/>
  <c r="A4155" i="4"/>
  <c r="C4154" i="4"/>
  <c r="B4154" i="4"/>
  <c r="A4154" i="4"/>
  <c r="C4153" i="4"/>
  <c r="B4153" i="4"/>
  <c r="A4153" i="4"/>
  <c r="C4152" i="4"/>
  <c r="B4152" i="4"/>
  <c r="A4152" i="4"/>
  <c r="C4151" i="4"/>
  <c r="B4151" i="4"/>
  <c r="A4151" i="4"/>
  <c r="C4150" i="4"/>
  <c r="B4150" i="4"/>
  <c r="A4150" i="4"/>
  <c r="C4149" i="4"/>
  <c r="B4149" i="4"/>
  <c r="A4149" i="4"/>
  <c r="C4148" i="4"/>
  <c r="B4148" i="4"/>
  <c r="A4148" i="4"/>
  <c r="C4147" i="4"/>
  <c r="B4147" i="4"/>
  <c r="A4147" i="4"/>
  <c r="C4146" i="4"/>
  <c r="B4146" i="4"/>
  <c r="A4146" i="4"/>
  <c r="C4145" i="4"/>
  <c r="B4145" i="4"/>
  <c r="A4145" i="4"/>
  <c r="C4144" i="4"/>
  <c r="B4144" i="4"/>
  <c r="A4144" i="4"/>
  <c r="C4143" i="4"/>
  <c r="B4143" i="4"/>
  <c r="A4143" i="4"/>
  <c r="C4142" i="4"/>
  <c r="B4142" i="4"/>
  <c r="A4142" i="4"/>
  <c r="C4141" i="4"/>
  <c r="B4141" i="4"/>
  <c r="A4141" i="4"/>
  <c r="C4140" i="4"/>
  <c r="B4140" i="4"/>
  <c r="A4140" i="4"/>
  <c r="C4139" i="4"/>
  <c r="B4139" i="4"/>
  <c r="A4139" i="4"/>
  <c r="C4138" i="4"/>
  <c r="B4138" i="4"/>
  <c r="A4138" i="4"/>
  <c r="C4137" i="4"/>
  <c r="B4137" i="4"/>
  <c r="A4137" i="4"/>
  <c r="C4136" i="4"/>
  <c r="B4136" i="4"/>
  <c r="A4136" i="4"/>
  <c r="C4135" i="4"/>
  <c r="B4135" i="4"/>
  <c r="A4135" i="4"/>
  <c r="C4134" i="4"/>
  <c r="B4134" i="4"/>
  <c r="A4134" i="4"/>
  <c r="C4133" i="4"/>
  <c r="B4133" i="4"/>
  <c r="A4133" i="4"/>
  <c r="C4132" i="4"/>
  <c r="B4132" i="4"/>
  <c r="A4132" i="4"/>
  <c r="C4131" i="4"/>
  <c r="B4131" i="4"/>
  <c r="A4131" i="4"/>
  <c r="C4130" i="4"/>
  <c r="B4130" i="4"/>
  <c r="A4130" i="4"/>
  <c r="C4129" i="4"/>
  <c r="B4129" i="4"/>
  <c r="A4129" i="4"/>
  <c r="C4128" i="4"/>
  <c r="B4128" i="4"/>
  <c r="A4128" i="4"/>
  <c r="C4127" i="4"/>
  <c r="B4127" i="4"/>
  <c r="A4127" i="4"/>
  <c r="C4126" i="4"/>
  <c r="B4126" i="4"/>
  <c r="A4126" i="4"/>
  <c r="C4125" i="4"/>
  <c r="B4125" i="4"/>
  <c r="A4125" i="4"/>
  <c r="C4124" i="4"/>
  <c r="B4124" i="4"/>
  <c r="A4124" i="4"/>
  <c r="C4123" i="4"/>
  <c r="B4123" i="4"/>
  <c r="A4123" i="4"/>
  <c r="C4122" i="4"/>
  <c r="B4122" i="4"/>
  <c r="A4122" i="4"/>
  <c r="C4121" i="4"/>
  <c r="B4121" i="4"/>
  <c r="A4121" i="4"/>
  <c r="C4120" i="4"/>
  <c r="B4120" i="4"/>
  <c r="A4120" i="4"/>
  <c r="C4119" i="4"/>
  <c r="B4119" i="4"/>
  <c r="A4119" i="4"/>
  <c r="C4118" i="4"/>
  <c r="B4118" i="4"/>
  <c r="A4118" i="4"/>
  <c r="C4117" i="4"/>
  <c r="B4117" i="4"/>
  <c r="A4117" i="4"/>
  <c r="C4116" i="4"/>
  <c r="B4116" i="4"/>
  <c r="A4116" i="4"/>
  <c r="C4115" i="4"/>
  <c r="B4115" i="4"/>
  <c r="A4115" i="4"/>
  <c r="C4114" i="4"/>
  <c r="B4114" i="4"/>
  <c r="A4114" i="4"/>
  <c r="C4113" i="4"/>
  <c r="B4113" i="4"/>
  <c r="A4113" i="4"/>
  <c r="C4112" i="4"/>
  <c r="B4112" i="4"/>
  <c r="A4112" i="4"/>
  <c r="C4111" i="4"/>
  <c r="B4111" i="4"/>
  <c r="A4111" i="4"/>
  <c r="C4110" i="4"/>
  <c r="B4110" i="4"/>
  <c r="A4110" i="4"/>
  <c r="C4109" i="4"/>
  <c r="B4109" i="4"/>
  <c r="A4109" i="4"/>
  <c r="C4108" i="4"/>
  <c r="B4108" i="4"/>
  <c r="A4108" i="4"/>
  <c r="C4107" i="4"/>
  <c r="B4107" i="4"/>
  <c r="A4107" i="4"/>
  <c r="C4106" i="4"/>
  <c r="B4106" i="4"/>
  <c r="A4106" i="4"/>
  <c r="C4105" i="4"/>
  <c r="B4105" i="4"/>
  <c r="A4105" i="4"/>
  <c r="C4104" i="4"/>
  <c r="B4104" i="4"/>
  <c r="A4104" i="4"/>
  <c r="C4103" i="4"/>
  <c r="B4103" i="4"/>
  <c r="A4103" i="4"/>
  <c r="C4102" i="4"/>
  <c r="B4102" i="4"/>
  <c r="A4102" i="4"/>
  <c r="C4101" i="4"/>
  <c r="B4101" i="4"/>
  <c r="A4101" i="4"/>
  <c r="C4100" i="4"/>
  <c r="B4100" i="4"/>
  <c r="A4100" i="4"/>
  <c r="C4099" i="4"/>
  <c r="B4099" i="4"/>
  <c r="A4099" i="4"/>
  <c r="C4098" i="4"/>
  <c r="B4098" i="4"/>
  <c r="A4098" i="4"/>
  <c r="C4097" i="4"/>
  <c r="B4097" i="4"/>
  <c r="A4097" i="4"/>
  <c r="C4096" i="4"/>
  <c r="B4096" i="4"/>
  <c r="A4096" i="4"/>
  <c r="C4095" i="4"/>
  <c r="B4095" i="4"/>
  <c r="A4095" i="4"/>
  <c r="C4094" i="4"/>
  <c r="B4094" i="4"/>
  <c r="A4094" i="4"/>
  <c r="C4093" i="4"/>
  <c r="B4093" i="4"/>
  <c r="A4093" i="4"/>
  <c r="C4092" i="4"/>
  <c r="B4092" i="4"/>
  <c r="A4092" i="4"/>
  <c r="C4091" i="4"/>
  <c r="B4091" i="4"/>
  <c r="A4091" i="4"/>
  <c r="C4090" i="4"/>
  <c r="B4090" i="4"/>
  <c r="A4090" i="4"/>
  <c r="C4089" i="4"/>
  <c r="B4089" i="4"/>
  <c r="A4089" i="4"/>
  <c r="C4088" i="4"/>
  <c r="B4088" i="4"/>
  <c r="A4088" i="4"/>
  <c r="C4087" i="4"/>
  <c r="B4087" i="4"/>
  <c r="A4087" i="4"/>
  <c r="C4086" i="4"/>
  <c r="B4086" i="4"/>
  <c r="A4086" i="4"/>
  <c r="C4085" i="4"/>
  <c r="B4085" i="4"/>
  <c r="A4085" i="4"/>
  <c r="C4084" i="4"/>
  <c r="B4084" i="4"/>
  <c r="A4084" i="4"/>
  <c r="C4083" i="4"/>
  <c r="B4083" i="4"/>
  <c r="A4083" i="4"/>
  <c r="C4082" i="4"/>
  <c r="B4082" i="4"/>
  <c r="A4082" i="4"/>
  <c r="C4081" i="4"/>
  <c r="B4081" i="4"/>
  <c r="A4081" i="4"/>
  <c r="C4080" i="4"/>
  <c r="B4080" i="4"/>
  <c r="A4080" i="4"/>
  <c r="C4079" i="4"/>
  <c r="B4079" i="4"/>
  <c r="A4079" i="4"/>
  <c r="C4078" i="4"/>
  <c r="B4078" i="4"/>
  <c r="A4078" i="4"/>
  <c r="C4077" i="4"/>
  <c r="B4077" i="4"/>
  <c r="A4077" i="4"/>
  <c r="C4076" i="4"/>
  <c r="B4076" i="4"/>
  <c r="A4076" i="4"/>
  <c r="C4075" i="4"/>
  <c r="B4075" i="4"/>
  <c r="A4075" i="4"/>
  <c r="C4074" i="4"/>
  <c r="B4074" i="4"/>
  <c r="A4074" i="4"/>
  <c r="C4073" i="4"/>
  <c r="B4073" i="4"/>
  <c r="A4073" i="4"/>
  <c r="C4072" i="4"/>
  <c r="B4072" i="4"/>
  <c r="A4072" i="4"/>
  <c r="C4071" i="4"/>
  <c r="B4071" i="4"/>
  <c r="A4071" i="4"/>
  <c r="C4070" i="4"/>
  <c r="B4070" i="4"/>
  <c r="A4070" i="4"/>
  <c r="C4069" i="4"/>
  <c r="B4069" i="4"/>
  <c r="A4069" i="4"/>
  <c r="C4068" i="4"/>
  <c r="B4068" i="4"/>
  <c r="A4068" i="4"/>
  <c r="C4067" i="4"/>
  <c r="B4067" i="4"/>
  <c r="A4067" i="4"/>
  <c r="C4066" i="4"/>
  <c r="B4066" i="4"/>
  <c r="A4066" i="4"/>
  <c r="C4065" i="4"/>
  <c r="B4065" i="4"/>
  <c r="A4065" i="4"/>
  <c r="C4064" i="4"/>
  <c r="B4064" i="4"/>
  <c r="A4064" i="4"/>
  <c r="C4063" i="4"/>
  <c r="B4063" i="4"/>
  <c r="A4063" i="4"/>
  <c r="C4062" i="4"/>
  <c r="B4062" i="4"/>
  <c r="A4062" i="4"/>
  <c r="C4061" i="4"/>
  <c r="B4061" i="4"/>
  <c r="A4061" i="4"/>
  <c r="C4060" i="4"/>
  <c r="B4060" i="4"/>
  <c r="A4060" i="4"/>
  <c r="C4059" i="4"/>
  <c r="B4059" i="4"/>
  <c r="A4059" i="4"/>
  <c r="C4058" i="4"/>
  <c r="B4058" i="4"/>
  <c r="A4058" i="4"/>
  <c r="C4057" i="4"/>
  <c r="B4057" i="4"/>
  <c r="A4057" i="4"/>
  <c r="C4056" i="4"/>
  <c r="B4056" i="4"/>
  <c r="A4056" i="4"/>
  <c r="C4055" i="4"/>
  <c r="B4055" i="4"/>
  <c r="A4055" i="4"/>
  <c r="C4054" i="4"/>
  <c r="B4054" i="4"/>
  <c r="A4054" i="4"/>
  <c r="C4053" i="4"/>
  <c r="B4053" i="4"/>
  <c r="A4053" i="4"/>
  <c r="C4052" i="4"/>
  <c r="B4052" i="4"/>
  <c r="A4052" i="4"/>
  <c r="C4051" i="4"/>
  <c r="B4051" i="4"/>
  <c r="A4051" i="4"/>
  <c r="C4050" i="4"/>
  <c r="B4050" i="4"/>
  <c r="A4050" i="4"/>
  <c r="C4049" i="4"/>
  <c r="B4049" i="4"/>
  <c r="A4049" i="4"/>
  <c r="C4048" i="4"/>
  <c r="B4048" i="4"/>
  <c r="A4048" i="4"/>
  <c r="C4047" i="4"/>
  <c r="B4047" i="4"/>
  <c r="A4047" i="4"/>
  <c r="C4046" i="4"/>
  <c r="B4046" i="4"/>
  <c r="A4046" i="4"/>
  <c r="C4045" i="4"/>
  <c r="B4045" i="4"/>
  <c r="A4045" i="4"/>
  <c r="C4044" i="4"/>
  <c r="B4044" i="4"/>
  <c r="A4044" i="4"/>
  <c r="C4043" i="4"/>
  <c r="B4043" i="4"/>
  <c r="A4043" i="4"/>
  <c r="C4042" i="4"/>
  <c r="B4042" i="4"/>
  <c r="A4042" i="4"/>
  <c r="C4041" i="4"/>
  <c r="B4041" i="4"/>
  <c r="A4041" i="4"/>
  <c r="C4040" i="4"/>
  <c r="B4040" i="4"/>
  <c r="A4040" i="4"/>
  <c r="C4039" i="4"/>
  <c r="B4039" i="4"/>
  <c r="A4039" i="4"/>
  <c r="C4038" i="4"/>
  <c r="B4038" i="4"/>
  <c r="A4038" i="4"/>
  <c r="C4037" i="4"/>
  <c r="B4037" i="4"/>
  <c r="A4037" i="4"/>
  <c r="C4036" i="4"/>
  <c r="B4036" i="4"/>
  <c r="A4036" i="4"/>
  <c r="C4035" i="4"/>
  <c r="B4035" i="4"/>
  <c r="A4035" i="4"/>
  <c r="C4034" i="4"/>
  <c r="B4034" i="4"/>
  <c r="A4034" i="4"/>
  <c r="C4033" i="4"/>
  <c r="B4033" i="4"/>
  <c r="A4033" i="4"/>
  <c r="C4032" i="4"/>
  <c r="B4032" i="4"/>
  <c r="A4032" i="4"/>
  <c r="C4031" i="4"/>
  <c r="B4031" i="4"/>
  <c r="A4031" i="4"/>
  <c r="C4030" i="4"/>
  <c r="B4030" i="4"/>
  <c r="A4030" i="4"/>
  <c r="C4029" i="4"/>
  <c r="B4029" i="4"/>
  <c r="A4029" i="4"/>
  <c r="C4028" i="4"/>
  <c r="B4028" i="4"/>
  <c r="A4028" i="4"/>
  <c r="C4027" i="4"/>
  <c r="B4027" i="4"/>
  <c r="A4027" i="4"/>
  <c r="C4026" i="4"/>
  <c r="B4026" i="4"/>
  <c r="A4026" i="4"/>
  <c r="C4025" i="4"/>
  <c r="B4025" i="4"/>
  <c r="A4025" i="4"/>
  <c r="C4024" i="4"/>
  <c r="B4024" i="4"/>
  <c r="A4024" i="4"/>
  <c r="C4023" i="4"/>
  <c r="B4023" i="4"/>
  <c r="A4023" i="4"/>
  <c r="C4022" i="4"/>
  <c r="B4022" i="4"/>
  <c r="A4022" i="4"/>
  <c r="C4021" i="4"/>
  <c r="B4021" i="4"/>
  <c r="A4021" i="4"/>
  <c r="C4020" i="4"/>
  <c r="B4020" i="4"/>
  <c r="A4020" i="4"/>
  <c r="C4019" i="4"/>
  <c r="B4019" i="4"/>
  <c r="A4019" i="4"/>
  <c r="C4018" i="4"/>
  <c r="B4018" i="4"/>
  <c r="A4018" i="4"/>
  <c r="C4017" i="4"/>
  <c r="B4017" i="4"/>
  <c r="A4017" i="4"/>
  <c r="C4016" i="4"/>
  <c r="B4016" i="4"/>
  <c r="A4016" i="4"/>
  <c r="C4015" i="4"/>
  <c r="B4015" i="4"/>
  <c r="A4015" i="4"/>
  <c r="C4014" i="4"/>
  <c r="B4014" i="4"/>
  <c r="A4014" i="4"/>
  <c r="C4013" i="4"/>
  <c r="B4013" i="4"/>
  <c r="A4013" i="4"/>
  <c r="C4012" i="4"/>
  <c r="B4012" i="4"/>
  <c r="A4012" i="4"/>
  <c r="C4011" i="4"/>
  <c r="B4011" i="4"/>
  <c r="A4011" i="4"/>
  <c r="C4010" i="4"/>
  <c r="B4010" i="4"/>
  <c r="A4010" i="4"/>
  <c r="C4009" i="4"/>
  <c r="B4009" i="4"/>
  <c r="A4009" i="4"/>
  <c r="C4008" i="4"/>
  <c r="B4008" i="4"/>
  <c r="A4008" i="4"/>
  <c r="C4007" i="4"/>
  <c r="B4007" i="4"/>
  <c r="A4007" i="4"/>
  <c r="C4006" i="4"/>
  <c r="B4006" i="4"/>
  <c r="A4006" i="4"/>
  <c r="C4005" i="4"/>
  <c r="B4005" i="4"/>
  <c r="A4005" i="4"/>
  <c r="C4004" i="4"/>
  <c r="B4004" i="4"/>
  <c r="A4004" i="4"/>
  <c r="C4003" i="4"/>
  <c r="B4003" i="4"/>
  <c r="A4003" i="4"/>
  <c r="C4002" i="4"/>
  <c r="B4002" i="4"/>
  <c r="A4002" i="4"/>
  <c r="C4001" i="4"/>
  <c r="B4001" i="4"/>
  <c r="A4001" i="4"/>
  <c r="C4000" i="4"/>
  <c r="B4000" i="4"/>
  <c r="A4000" i="4"/>
  <c r="C3999" i="4"/>
  <c r="B3999" i="4"/>
  <c r="A3999" i="4"/>
  <c r="C3998" i="4"/>
  <c r="B3998" i="4"/>
  <c r="A3998" i="4"/>
  <c r="C3997" i="4"/>
  <c r="B3997" i="4"/>
  <c r="A3997" i="4"/>
  <c r="C3996" i="4"/>
  <c r="B3996" i="4"/>
  <c r="A3996" i="4"/>
  <c r="C3995" i="4"/>
  <c r="B3995" i="4"/>
  <c r="A3995" i="4"/>
  <c r="C3994" i="4"/>
  <c r="B3994" i="4"/>
  <c r="A3994" i="4"/>
  <c r="C3993" i="4"/>
  <c r="B3993" i="4"/>
  <c r="A3993" i="4"/>
  <c r="C3992" i="4"/>
  <c r="B3992" i="4"/>
  <c r="A3992" i="4"/>
  <c r="C3991" i="4"/>
  <c r="B3991" i="4"/>
  <c r="A3991" i="4"/>
  <c r="C3990" i="4"/>
  <c r="B3990" i="4"/>
  <c r="A3990" i="4"/>
  <c r="C3989" i="4"/>
  <c r="B3989" i="4"/>
  <c r="A3989" i="4"/>
  <c r="C3988" i="4"/>
  <c r="B3988" i="4"/>
  <c r="A3988" i="4"/>
  <c r="C3987" i="4"/>
  <c r="B3987" i="4"/>
  <c r="A3987" i="4"/>
  <c r="C3986" i="4"/>
  <c r="B3986" i="4"/>
  <c r="A3986" i="4"/>
  <c r="C3985" i="4"/>
  <c r="B3985" i="4"/>
  <c r="A3985" i="4"/>
  <c r="C3984" i="4"/>
  <c r="B3984" i="4"/>
  <c r="A3984" i="4"/>
  <c r="C3983" i="4"/>
  <c r="B3983" i="4"/>
  <c r="A3983" i="4"/>
  <c r="C3982" i="4"/>
  <c r="B3982" i="4"/>
  <c r="A3982" i="4"/>
  <c r="C3981" i="4"/>
  <c r="B3981" i="4"/>
  <c r="A3981" i="4"/>
  <c r="C3980" i="4"/>
  <c r="B3980" i="4"/>
  <c r="A3980" i="4"/>
  <c r="C3979" i="4"/>
  <c r="B3979" i="4"/>
  <c r="A3979" i="4"/>
  <c r="C3978" i="4"/>
  <c r="B3978" i="4"/>
  <c r="A3978" i="4"/>
  <c r="C3977" i="4"/>
  <c r="B3977" i="4"/>
  <c r="A3977" i="4"/>
  <c r="C3976" i="4"/>
  <c r="B3976" i="4"/>
  <c r="A3976" i="4"/>
  <c r="C3975" i="4"/>
  <c r="B3975" i="4"/>
  <c r="A3975" i="4"/>
  <c r="C3974" i="4"/>
  <c r="B3974" i="4"/>
  <c r="A3974" i="4"/>
  <c r="C3973" i="4"/>
  <c r="B3973" i="4"/>
  <c r="A3973" i="4"/>
  <c r="C3972" i="4"/>
  <c r="B3972" i="4"/>
  <c r="A3972" i="4"/>
  <c r="C3971" i="4"/>
  <c r="B3971" i="4"/>
  <c r="A3971" i="4"/>
  <c r="C3970" i="4"/>
  <c r="B3970" i="4"/>
  <c r="A3970" i="4"/>
  <c r="C3969" i="4"/>
  <c r="B3969" i="4"/>
  <c r="A3969" i="4"/>
  <c r="C3968" i="4"/>
  <c r="B3968" i="4"/>
  <c r="A3968" i="4"/>
  <c r="C3967" i="4"/>
  <c r="B3967" i="4"/>
  <c r="A3967" i="4"/>
  <c r="C3966" i="4"/>
  <c r="B3966" i="4"/>
  <c r="A3966" i="4"/>
  <c r="C3965" i="4"/>
  <c r="B3965" i="4"/>
  <c r="A3965" i="4"/>
  <c r="C3964" i="4"/>
  <c r="B3964" i="4"/>
  <c r="A3964" i="4"/>
  <c r="C3963" i="4"/>
  <c r="B3963" i="4"/>
  <c r="A3963" i="4"/>
  <c r="C3962" i="4"/>
  <c r="B3962" i="4"/>
  <c r="A3962" i="4"/>
  <c r="C3961" i="4"/>
  <c r="B3961" i="4"/>
  <c r="A3961" i="4"/>
  <c r="C3960" i="4"/>
  <c r="B3960" i="4"/>
  <c r="A3960" i="4"/>
  <c r="C3959" i="4"/>
  <c r="B3959" i="4"/>
  <c r="A3959" i="4"/>
  <c r="C3958" i="4"/>
  <c r="B3958" i="4"/>
  <c r="A3958" i="4"/>
  <c r="C3957" i="4"/>
  <c r="B3957" i="4"/>
  <c r="A3957" i="4"/>
  <c r="C3956" i="4"/>
  <c r="B3956" i="4"/>
  <c r="A3956" i="4"/>
  <c r="C3955" i="4"/>
  <c r="B3955" i="4"/>
  <c r="A3955" i="4"/>
  <c r="C3954" i="4"/>
  <c r="B3954" i="4"/>
  <c r="A3954" i="4"/>
  <c r="C3953" i="4"/>
  <c r="B3953" i="4"/>
  <c r="A3953" i="4"/>
  <c r="C3952" i="4"/>
  <c r="B3952" i="4"/>
  <c r="A3952" i="4"/>
  <c r="C3951" i="4"/>
  <c r="B3951" i="4"/>
  <c r="A3951" i="4"/>
  <c r="C3950" i="4"/>
  <c r="B3950" i="4"/>
  <c r="A3950" i="4"/>
  <c r="C3949" i="4"/>
  <c r="B3949" i="4"/>
  <c r="A3949" i="4"/>
  <c r="C3948" i="4"/>
  <c r="B3948" i="4"/>
  <c r="A3948" i="4"/>
  <c r="C3947" i="4"/>
  <c r="B3947" i="4"/>
  <c r="A3947" i="4"/>
  <c r="C3946" i="4"/>
  <c r="B3946" i="4"/>
  <c r="A3946" i="4"/>
  <c r="C3945" i="4"/>
  <c r="B3945" i="4"/>
  <c r="A3945" i="4"/>
  <c r="C3944" i="4"/>
  <c r="B3944" i="4"/>
  <c r="A3944" i="4"/>
  <c r="C3943" i="4"/>
  <c r="B3943" i="4"/>
  <c r="A3943" i="4"/>
  <c r="C3942" i="4"/>
  <c r="B3942" i="4"/>
  <c r="A3942" i="4"/>
  <c r="C3941" i="4"/>
  <c r="B3941" i="4"/>
  <c r="A3941" i="4"/>
  <c r="C3940" i="4"/>
  <c r="B3940" i="4"/>
  <c r="A3940" i="4"/>
  <c r="C3939" i="4"/>
  <c r="B3939" i="4"/>
  <c r="A3939" i="4"/>
  <c r="C3938" i="4"/>
  <c r="B3938" i="4"/>
  <c r="A3938" i="4"/>
  <c r="C3937" i="4"/>
  <c r="B3937" i="4"/>
  <c r="A3937" i="4"/>
  <c r="C3936" i="4"/>
  <c r="B3936" i="4"/>
  <c r="A3936" i="4"/>
  <c r="C3935" i="4"/>
  <c r="B3935" i="4"/>
  <c r="A3935" i="4"/>
  <c r="C3934" i="4"/>
  <c r="B3934" i="4"/>
  <c r="A3934" i="4"/>
  <c r="C3933" i="4"/>
  <c r="B3933" i="4"/>
  <c r="A3933" i="4"/>
  <c r="C3932" i="4"/>
  <c r="B3932" i="4"/>
  <c r="A3932" i="4"/>
  <c r="C3931" i="4"/>
  <c r="B3931" i="4"/>
  <c r="A3931" i="4"/>
  <c r="C3930" i="4"/>
  <c r="B3930" i="4"/>
  <c r="A3930" i="4"/>
  <c r="C3929" i="4"/>
  <c r="B3929" i="4"/>
  <c r="A3929" i="4"/>
  <c r="C3928" i="4"/>
  <c r="B3928" i="4"/>
  <c r="A3928" i="4"/>
  <c r="C3927" i="4"/>
  <c r="B3927" i="4"/>
  <c r="A3927" i="4"/>
  <c r="C3926" i="4"/>
  <c r="B3926" i="4"/>
  <c r="A3926" i="4"/>
  <c r="C3925" i="4"/>
  <c r="B3925" i="4"/>
  <c r="A3925" i="4"/>
  <c r="C3924" i="4"/>
  <c r="B3924" i="4"/>
  <c r="A3924" i="4"/>
  <c r="C3923" i="4"/>
  <c r="B3923" i="4"/>
  <c r="A3923" i="4"/>
  <c r="C3922" i="4"/>
  <c r="B3922" i="4"/>
  <c r="A3922" i="4"/>
  <c r="C3921" i="4"/>
  <c r="B3921" i="4"/>
  <c r="A3921" i="4"/>
  <c r="C3920" i="4"/>
  <c r="B3920" i="4"/>
  <c r="A3920" i="4"/>
  <c r="C3919" i="4"/>
  <c r="B3919" i="4"/>
  <c r="A3919" i="4"/>
  <c r="C3918" i="4"/>
  <c r="B3918" i="4"/>
  <c r="A3918" i="4"/>
  <c r="C3917" i="4"/>
  <c r="B3917" i="4"/>
  <c r="A3917" i="4"/>
  <c r="C3916" i="4"/>
  <c r="B3916" i="4"/>
  <c r="A3916" i="4"/>
  <c r="C3915" i="4"/>
  <c r="B3915" i="4"/>
  <c r="A3915" i="4"/>
  <c r="C3914" i="4"/>
  <c r="B3914" i="4"/>
  <c r="A3914" i="4"/>
  <c r="C3913" i="4"/>
  <c r="B3913" i="4"/>
  <c r="A3913" i="4"/>
  <c r="C3912" i="4"/>
  <c r="B3912" i="4"/>
  <c r="A3912" i="4"/>
  <c r="C3911" i="4"/>
  <c r="B3911" i="4"/>
  <c r="A3911" i="4"/>
  <c r="C3910" i="4"/>
  <c r="B3910" i="4"/>
  <c r="A3910" i="4"/>
  <c r="C3909" i="4"/>
  <c r="B3909" i="4"/>
  <c r="A3909" i="4"/>
  <c r="C3908" i="4"/>
  <c r="B3908" i="4"/>
  <c r="A3908" i="4"/>
  <c r="C3907" i="4"/>
  <c r="B3907" i="4"/>
  <c r="A3907" i="4"/>
  <c r="C3906" i="4"/>
  <c r="B3906" i="4"/>
  <c r="A3906" i="4"/>
  <c r="C3905" i="4"/>
  <c r="B3905" i="4"/>
  <c r="A3905" i="4"/>
  <c r="C3904" i="4"/>
  <c r="B3904" i="4"/>
  <c r="A3904" i="4"/>
  <c r="C3903" i="4"/>
  <c r="B3903" i="4"/>
  <c r="A3903" i="4"/>
  <c r="C3902" i="4"/>
  <c r="B3902" i="4"/>
  <c r="A3902" i="4"/>
  <c r="C3901" i="4"/>
  <c r="B3901" i="4"/>
  <c r="A3901" i="4"/>
  <c r="C3900" i="4"/>
  <c r="B3900" i="4"/>
  <c r="A3900" i="4"/>
  <c r="C3899" i="4"/>
  <c r="B3899" i="4"/>
  <c r="A3899" i="4"/>
  <c r="C3898" i="4"/>
  <c r="B3898" i="4"/>
  <c r="A3898" i="4"/>
  <c r="C3897" i="4"/>
  <c r="B3897" i="4"/>
  <c r="A3897" i="4"/>
  <c r="C3896" i="4"/>
  <c r="B3896" i="4"/>
  <c r="A3896" i="4"/>
  <c r="C3895" i="4"/>
  <c r="B3895" i="4"/>
  <c r="A3895" i="4"/>
  <c r="C3894" i="4"/>
  <c r="B3894" i="4"/>
  <c r="A3894" i="4"/>
  <c r="C3893" i="4"/>
  <c r="B3893" i="4"/>
  <c r="A3893" i="4"/>
  <c r="C3892" i="4"/>
  <c r="B3892" i="4"/>
  <c r="A3892" i="4"/>
  <c r="C3891" i="4"/>
  <c r="B3891" i="4"/>
  <c r="A3891" i="4"/>
  <c r="C3890" i="4"/>
  <c r="B3890" i="4"/>
  <c r="A3890" i="4"/>
  <c r="C3889" i="4"/>
  <c r="B3889" i="4"/>
  <c r="A3889" i="4"/>
  <c r="C3888" i="4"/>
  <c r="B3888" i="4"/>
  <c r="A3888" i="4"/>
  <c r="C3887" i="4"/>
  <c r="B3887" i="4"/>
  <c r="A3887" i="4"/>
  <c r="C3886" i="4"/>
  <c r="B3886" i="4"/>
  <c r="A3886" i="4"/>
  <c r="C3885" i="4"/>
  <c r="B3885" i="4"/>
  <c r="A3885" i="4"/>
  <c r="C3884" i="4"/>
  <c r="B3884" i="4"/>
  <c r="A3884" i="4"/>
  <c r="C3883" i="4"/>
  <c r="B3883" i="4"/>
  <c r="A3883" i="4"/>
  <c r="C3882" i="4"/>
  <c r="B3882" i="4"/>
  <c r="A3882" i="4"/>
  <c r="C3881" i="4"/>
  <c r="B3881" i="4"/>
  <c r="A3881" i="4"/>
  <c r="C3880" i="4"/>
  <c r="B3880" i="4"/>
  <c r="A3880" i="4"/>
  <c r="C3879" i="4"/>
  <c r="B3879" i="4"/>
  <c r="A3879" i="4"/>
  <c r="C3878" i="4"/>
  <c r="B3878" i="4"/>
  <c r="A3878" i="4"/>
  <c r="C3877" i="4"/>
  <c r="B3877" i="4"/>
  <c r="A3877" i="4"/>
  <c r="C3876" i="4"/>
  <c r="B3876" i="4"/>
  <c r="A3876" i="4"/>
  <c r="C3875" i="4"/>
  <c r="B3875" i="4"/>
  <c r="A3875" i="4"/>
  <c r="C3874" i="4"/>
  <c r="B3874" i="4"/>
  <c r="A3874" i="4"/>
  <c r="C3873" i="4"/>
  <c r="B3873" i="4"/>
  <c r="A3873" i="4"/>
  <c r="C3872" i="4"/>
  <c r="B3872" i="4"/>
  <c r="A3872" i="4"/>
  <c r="C3871" i="4"/>
  <c r="B3871" i="4"/>
  <c r="A3871" i="4"/>
  <c r="C3870" i="4"/>
  <c r="B3870" i="4"/>
  <c r="A3870" i="4"/>
  <c r="C3869" i="4"/>
  <c r="B3869" i="4"/>
  <c r="A3869" i="4"/>
  <c r="C3868" i="4"/>
  <c r="B3868" i="4"/>
  <c r="A3868" i="4"/>
  <c r="C3867" i="4"/>
  <c r="B3867" i="4"/>
  <c r="A3867" i="4"/>
  <c r="C3866" i="4"/>
  <c r="B3866" i="4"/>
  <c r="A3866" i="4"/>
  <c r="C3865" i="4"/>
  <c r="B3865" i="4"/>
  <c r="A3865" i="4"/>
  <c r="C3864" i="4"/>
  <c r="B3864" i="4"/>
  <c r="A3864" i="4"/>
  <c r="C3863" i="4"/>
  <c r="B3863" i="4"/>
  <c r="A3863" i="4"/>
  <c r="C3862" i="4"/>
  <c r="B3862" i="4"/>
  <c r="A3862" i="4"/>
  <c r="C3861" i="4"/>
  <c r="B3861" i="4"/>
  <c r="A3861" i="4"/>
  <c r="C3860" i="4"/>
  <c r="B3860" i="4"/>
  <c r="A3860" i="4"/>
  <c r="C3859" i="4"/>
  <c r="B3859" i="4"/>
  <c r="A3859" i="4"/>
  <c r="C3858" i="4"/>
  <c r="B3858" i="4"/>
  <c r="A3858" i="4"/>
  <c r="C3857" i="4"/>
  <c r="B3857" i="4"/>
  <c r="A3857" i="4"/>
  <c r="C3856" i="4"/>
  <c r="B3856" i="4"/>
  <c r="A3856" i="4"/>
  <c r="C3855" i="4"/>
  <c r="B3855" i="4"/>
  <c r="A3855" i="4"/>
  <c r="C3854" i="4"/>
  <c r="B3854" i="4"/>
  <c r="A3854" i="4"/>
  <c r="C3853" i="4"/>
  <c r="B3853" i="4"/>
  <c r="A3853" i="4"/>
  <c r="C3852" i="4"/>
  <c r="B3852" i="4"/>
  <c r="A3852" i="4"/>
  <c r="C3851" i="4"/>
  <c r="B3851" i="4"/>
  <c r="A3851" i="4"/>
  <c r="C3850" i="4"/>
  <c r="B3850" i="4"/>
  <c r="A3850" i="4"/>
  <c r="C3849" i="4"/>
  <c r="B3849" i="4"/>
  <c r="A3849" i="4"/>
  <c r="C3848" i="4"/>
  <c r="B3848" i="4"/>
  <c r="A3848" i="4"/>
  <c r="C3847" i="4"/>
  <c r="B3847" i="4"/>
  <c r="A3847" i="4"/>
  <c r="C3846" i="4"/>
  <c r="B3846" i="4"/>
  <c r="A3846" i="4"/>
  <c r="C3845" i="4"/>
  <c r="B3845" i="4"/>
  <c r="A3845" i="4"/>
  <c r="C3844" i="4"/>
  <c r="B3844" i="4"/>
  <c r="A3844" i="4"/>
  <c r="C3843" i="4"/>
  <c r="B3843" i="4"/>
  <c r="A3843" i="4"/>
  <c r="C3842" i="4"/>
  <c r="B3842" i="4"/>
  <c r="A3842" i="4"/>
  <c r="C3841" i="4"/>
  <c r="B3841" i="4"/>
  <c r="A3841" i="4"/>
  <c r="C3840" i="4"/>
  <c r="B3840" i="4"/>
  <c r="A3840" i="4"/>
  <c r="C3839" i="4"/>
  <c r="B3839" i="4"/>
  <c r="A3839" i="4"/>
  <c r="C3838" i="4"/>
  <c r="B3838" i="4"/>
  <c r="A3838" i="4"/>
  <c r="C3837" i="4"/>
  <c r="B3837" i="4"/>
  <c r="A3837" i="4"/>
  <c r="C3836" i="4"/>
  <c r="B3836" i="4"/>
  <c r="A3836" i="4"/>
  <c r="C3835" i="4"/>
  <c r="B3835" i="4"/>
  <c r="A3835" i="4"/>
  <c r="C3834" i="4"/>
  <c r="B3834" i="4"/>
  <c r="A3834" i="4"/>
  <c r="C3833" i="4"/>
  <c r="B3833" i="4"/>
  <c r="A3833" i="4"/>
  <c r="C3832" i="4"/>
  <c r="B3832" i="4"/>
  <c r="A3832" i="4"/>
  <c r="C3831" i="4"/>
  <c r="B3831" i="4"/>
  <c r="A3831" i="4"/>
  <c r="C3830" i="4"/>
  <c r="B3830" i="4"/>
  <c r="A3830" i="4"/>
  <c r="C3829" i="4"/>
  <c r="B3829" i="4"/>
  <c r="A3829" i="4"/>
  <c r="C3828" i="4"/>
  <c r="B3828" i="4"/>
  <c r="A3828" i="4"/>
  <c r="C3827" i="4"/>
  <c r="B3827" i="4"/>
  <c r="A3827" i="4"/>
  <c r="C3826" i="4"/>
  <c r="B3826" i="4"/>
  <c r="A3826" i="4"/>
  <c r="C3825" i="4"/>
  <c r="B3825" i="4"/>
  <c r="A3825" i="4"/>
  <c r="C3824" i="4"/>
  <c r="B3824" i="4"/>
  <c r="A3824" i="4"/>
  <c r="C3823" i="4"/>
  <c r="B3823" i="4"/>
  <c r="A3823" i="4"/>
  <c r="C3822" i="4"/>
  <c r="B3822" i="4"/>
  <c r="A3822" i="4"/>
  <c r="C3821" i="4"/>
  <c r="B3821" i="4"/>
  <c r="A3821" i="4"/>
  <c r="C3820" i="4"/>
  <c r="B3820" i="4"/>
  <c r="A3820" i="4"/>
  <c r="C3819" i="4"/>
  <c r="B3819" i="4"/>
  <c r="A3819" i="4"/>
  <c r="C3818" i="4"/>
  <c r="B3818" i="4"/>
  <c r="A3818" i="4"/>
  <c r="C3817" i="4"/>
  <c r="B3817" i="4"/>
  <c r="A3817" i="4"/>
  <c r="C3816" i="4"/>
  <c r="B3816" i="4"/>
  <c r="A3816" i="4"/>
  <c r="C3815" i="4"/>
  <c r="B3815" i="4"/>
  <c r="A3815" i="4"/>
  <c r="C3814" i="4"/>
  <c r="B3814" i="4"/>
  <c r="A3814" i="4"/>
  <c r="C3813" i="4"/>
  <c r="B3813" i="4"/>
  <c r="A3813" i="4"/>
  <c r="C3812" i="4"/>
  <c r="B3812" i="4"/>
  <c r="A3812" i="4"/>
  <c r="C3811" i="4"/>
  <c r="B3811" i="4"/>
  <c r="A3811" i="4"/>
  <c r="C3810" i="4"/>
  <c r="B3810" i="4"/>
  <c r="A3810" i="4"/>
  <c r="C3809" i="4"/>
  <c r="B3809" i="4"/>
  <c r="A3809" i="4"/>
  <c r="C3808" i="4"/>
  <c r="B3808" i="4"/>
  <c r="A3808" i="4"/>
  <c r="C3807" i="4"/>
  <c r="B3807" i="4"/>
  <c r="A3807" i="4"/>
  <c r="C3806" i="4"/>
  <c r="B3806" i="4"/>
  <c r="A3806" i="4"/>
  <c r="C3805" i="4"/>
  <c r="B3805" i="4"/>
  <c r="A3805" i="4"/>
  <c r="C3804" i="4"/>
  <c r="B3804" i="4"/>
  <c r="A3804" i="4"/>
  <c r="C3803" i="4"/>
  <c r="B3803" i="4"/>
  <c r="A3803" i="4"/>
  <c r="C3802" i="4"/>
  <c r="B3802" i="4"/>
  <c r="A3802" i="4"/>
  <c r="C3801" i="4"/>
  <c r="B3801" i="4"/>
  <c r="A3801" i="4"/>
  <c r="C3800" i="4"/>
  <c r="B3800" i="4"/>
  <c r="A3800" i="4"/>
  <c r="C3799" i="4"/>
  <c r="B3799" i="4"/>
  <c r="A3799" i="4"/>
  <c r="C3798" i="4"/>
  <c r="B3798" i="4"/>
  <c r="A3798" i="4"/>
  <c r="C3797" i="4"/>
  <c r="B3797" i="4"/>
  <c r="A3797" i="4"/>
  <c r="C3796" i="4"/>
  <c r="B3796" i="4"/>
  <c r="A3796" i="4"/>
  <c r="C3795" i="4"/>
  <c r="B3795" i="4"/>
  <c r="A3795" i="4"/>
  <c r="C3794" i="4"/>
  <c r="B3794" i="4"/>
  <c r="A3794" i="4"/>
  <c r="C3793" i="4"/>
  <c r="B3793" i="4"/>
  <c r="A3793" i="4"/>
  <c r="C3792" i="4"/>
  <c r="B3792" i="4"/>
  <c r="A3792" i="4"/>
  <c r="C3791" i="4"/>
  <c r="B3791" i="4"/>
  <c r="A3791" i="4"/>
  <c r="C3790" i="4"/>
  <c r="B3790" i="4"/>
  <c r="A3790" i="4"/>
  <c r="C3789" i="4"/>
  <c r="B3789" i="4"/>
  <c r="A3789" i="4"/>
  <c r="C3788" i="4"/>
  <c r="B3788" i="4"/>
  <c r="A3788" i="4"/>
  <c r="C3787" i="4"/>
  <c r="B3787" i="4"/>
  <c r="A3787" i="4"/>
  <c r="C3786" i="4"/>
  <c r="B3786" i="4"/>
  <c r="A3786" i="4"/>
  <c r="C3785" i="4"/>
  <c r="B3785" i="4"/>
  <c r="A3785" i="4"/>
  <c r="C3784" i="4"/>
  <c r="B3784" i="4"/>
  <c r="A3784" i="4"/>
  <c r="C3783" i="4"/>
  <c r="B3783" i="4"/>
  <c r="A3783" i="4"/>
  <c r="C3782" i="4"/>
  <c r="B3782" i="4"/>
  <c r="A3782" i="4"/>
  <c r="C3781" i="4"/>
  <c r="B3781" i="4"/>
  <c r="A3781" i="4"/>
  <c r="C3780" i="4"/>
  <c r="B3780" i="4"/>
  <c r="A3780" i="4"/>
  <c r="C3779" i="4"/>
  <c r="B3779" i="4"/>
  <c r="A3779" i="4"/>
  <c r="C3778" i="4"/>
  <c r="B3778" i="4"/>
  <c r="A3778" i="4"/>
  <c r="C3777" i="4"/>
  <c r="B3777" i="4"/>
  <c r="A3777" i="4"/>
  <c r="C3776" i="4"/>
  <c r="B3776" i="4"/>
  <c r="A3776" i="4"/>
  <c r="C3775" i="4"/>
  <c r="B3775" i="4"/>
  <c r="A3775" i="4"/>
  <c r="C3774" i="4"/>
  <c r="B3774" i="4"/>
  <c r="A3774" i="4"/>
  <c r="C3773" i="4"/>
  <c r="B3773" i="4"/>
  <c r="A3773" i="4"/>
  <c r="C3772" i="4"/>
  <c r="B3772" i="4"/>
  <c r="A3772" i="4"/>
  <c r="C3771" i="4"/>
  <c r="B3771" i="4"/>
  <c r="A3771" i="4"/>
  <c r="C3770" i="4"/>
  <c r="B3770" i="4"/>
  <c r="A3770" i="4"/>
  <c r="C3769" i="4"/>
  <c r="B3769" i="4"/>
  <c r="A3769" i="4"/>
  <c r="C3768" i="4"/>
  <c r="B3768" i="4"/>
  <c r="A3768" i="4"/>
  <c r="C3767" i="4"/>
  <c r="B3767" i="4"/>
  <c r="A3767" i="4"/>
  <c r="C3766" i="4"/>
  <c r="B3766" i="4"/>
  <c r="A3766" i="4"/>
  <c r="C3765" i="4"/>
  <c r="B3765" i="4"/>
  <c r="A3765" i="4"/>
  <c r="C3764" i="4"/>
  <c r="B3764" i="4"/>
  <c r="A3764" i="4"/>
  <c r="C3763" i="4"/>
  <c r="B3763" i="4"/>
  <c r="A3763" i="4"/>
  <c r="C3762" i="4"/>
  <c r="B3762" i="4"/>
  <c r="A3762" i="4"/>
  <c r="C3761" i="4"/>
  <c r="B3761" i="4"/>
  <c r="A3761" i="4"/>
  <c r="C3760" i="4"/>
  <c r="B3760" i="4"/>
  <c r="A3760" i="4"/>
  <c r="C3759" i="4"/>
  <c r="B3759" i="4"/>
  <c r="A3759" i="4"/>
  <c r="C3758" i="4"/>
  <c r="B3758" i="4"/>
  <c r="A3758" i="4"/>
  <c r="C3757" i="4"/>
  <c r="B3757" i="4"/>
  <c r="A3757" i="4"/>
  <c r="C3756" i="4"/>
  <c r="B3756" i="4"/>
  <c r="A3756" i="4"/>
  <c r="C3755" i="4"/>
  <c r="B3755" i="4"/>
  <c r="A3755" i="4"/>
  <c r="C3754" i="4"/>
  <c r="B3754" i="4"/>
  <c r="A3754" i="4"/>
  <c r="C3753" i="4"/>
  <c r="B3753" i="4"/>
  <c r="A3753" i="4"/>
  <c r="C3752" i="4"/>
  <c r="B3752" i="4"/>
  <c r="A3752" i="4"/>
  <c r="C3751" i="4"/>
  <c r="B3751" i="4"/>
  <c r="A3751" i="4"/>
  <c r="C3750" i="4"/>
  <c r="B3750" i="4"/>
  <c r="A3750" i="4"/>
  <c r="C3749" i="4"/>
  <c r="B3749" i="4"/>
  <c r="A3749" i="4"/>
  <c r="C3748" i="4"/>
  <c r="B3748" i="4"/>
  <c r="A3748" i="4"/>
  <c r="C3747" i="4"/>
  <c r="B3747" i="4"/>
  <c r="A3747" i="4"/>
  <c r="C3746" i="4"/>
  <c r="B3746" i="4"/>
  <c r="A3746" i="4"/>
  <c r="C3745" i="4"/>
  <c r="B3745" i="4"/>
  <c r="A3745" i="4"/>
  <c r="C3744" i="4"/>
  <c r="B3744" i="4"/>
  <c r="A3744" i="4"/>
  <c r="C3743" i="4"/>
  <c r="B3743" i="4"/>
  <c r="A3743" i="4"/>
  <c r="C3742" i="4"/>
  <c r="B3742" i="4"/>
  <c r="A3742" i="4"/>
  <c r="C3741" i="4"/>
  <c r="B3741" i="4"/>
  <c r="A3741" i="4"/>
  <c r="C3740" i="4"/>
  <c r="B3740" i="4"/>
  <c r="A3740" i="4"/>
  <c r="C3739" i="4"/>
  <c r="B3739" i="4"/>
  <c r="A3739" i="4"/>
  <c r="C3738" i="4"/>
  <c r="B3738" i="4"/>
  <c r="A3738" i="4"/>
  <c r="C3737" i="4"/>
  <c r="B3737" i="4"/>
  <c r="A3737" i="4"/>
  <c r="C3736" i="4"/>
  <c r="B3736" i="4"/>
  <c r="A3736" i="4"/>
  <c r="C3735" i="4"/>
  <c r="B3735" i="4"/>
  <c r="A3735" i="4"/>
  <c r="C3734" i="4"/>
  <c r="B3734" i="4"/>
  <c r="A3734" i="4"/>
  <c r="C3733" i="4"/>
  <c r="B3733" i="4"/>
  <c r="A3733" i="4"/>
  <c r="C3732" i="4"/>
  <c r="B3732" i="4"/>
  <c r="A3732" i="4"/>
  <c r="C3731" i="4"/>
  <c r="B3731" i="4"/>
  <c r="A3731" i="4"/>
  <c r="C3730" i="4"/>
  <c r="B3730" i="4"/>
  <c r="A3730" i="4"/>
  <c r="C3729" i="4"/>
  <c r="B3729" i="4"/>
  <c r="A3729" i="4"/>
  <c r="C3728" i="4"/>
  <c r="B3728" i="4"/>
  <c r="A3728" i="4"/>
  <c r="C3727" i="4"/>
  <c r="B3727" i="4"/>
  <c r="A3727" i="4"/>
  <c r="C3726" i="4"/>
  <c r="B3726" i="4"/>
  <c r="A3726" i="4"/>
  <c r="C3725" i="4"/>
  <c r="B3725" i="4"/>
  <c r="A3725" i="4"/>
  <c r="C3724" i="4"/>
  <c r="B3724" i="4"/>
  <c r="A3724" i="4"/>
  <c r="C3723" i="4"/>
  <c r="B3723" i="4"/>
  <c r="A3723" i="4"/>
  <c r="C3722" i="4"/>
  <c r="B3722" i="4"/>
  <c r="A3722" i="4"/>
  <c r="C3721" i="4"/>
  <c r="B3721" i="4"/>
  <c r="A3721" i="4"/>
  <c r="C3720" i="4"/>
  <c r="B3720" i="4"/>
  <c r="A3720" i="4"/>
  <c r="C3719" i="4"/>
  <c r="B3719" i="4"/>
  <c r="A3719" i="4"/>
  <c r="C3718" i="4"/>
  <c r="B3718" i="4"/>
  <c r="A3718" i="4"/>
  <c r="C3717" i="4"/>
  <c r="B3717" i="4"/>
  <c r="A3717" i="4"/>
  <c r="C3716" i="4"/>
  <c r="B3716" i="4"/>
  <c r="A3716" i="4"/>
  <c r="C3715" i="4"/>
  <c r="B3715" i="4"/>
  <c r="A3715" i="4"/>
  <c r="C3714" i="4"/>
  <c r="B3714" i="4"/>
  <c r="A3714" i="4"/>
  <c r="C3713" i="4"/>
  <c r="B3713" i="4"/>
  <c r="A3713" i="4"/>
  <c r="C3712" i="4"/>
  <c r="B3712" i="4"/>
  <c r="A3712" i="4"/>
  <c r="C3711" i="4"/>
  <c r="B3711" i="4"/>
  <c r="A3711" i="4"/>
  <c r="C3710" i="4"/>
  <c r="B3710" i="4"/>
  <c r="A3710" i="4"/>
  <c r="C3709" i="4"/>
  <c r="B3709" i="4"/>
  <c r="A3709" i="4"/>
  <c r="C3708" i="4"/>
  <c r="B3708" i="4"/>
  <c r="A3708" i="4"/>
  <c r="C3707" i="4"/>
  <c r="B3707" i="4"/>
  <c r="A3707" i="4"/>
  <c r="C3706" i="4"/>
  <c r="B3706" i="4"/>
  <c r="A3706" i="4"/>
  <c r="C3705" i="4"/>
  <c r="B3705" i="4"/>
  <c r="A3705" i="4"/>
  <c r="C3704" i="4"/>
  <c r="B3704" i="4"/>
  <c r="A3704" i="4"/>
  <c r="C3703" i="4"/>
  <c r="B3703" i="4"/>
  <c r="A3703" i="4"/>
  <c r="C3702" i="4"/>
  <c r="B3702" i="4"/>
  <c r="A3702" i="4"/>
  <c r="C3701" i="4"/>
  <c r="B3701" i="4"/>
  <c r="A3701" i="4"/>
  <c r="C3700" i="4"/>
  <c r="B3700" i="4"/>
  <c r="A3700" i="4"/>
  <c r="C3699" i="4"/>
  <c r="B3699" i="4"/>
  <c r="A3699" i="4"/>
  <c r="C3698" i="4"/>
  <c r="B3698" i="4"/>
  <c r="A3698" i="4"/>
  <c r="C3697" i="4"/>
  <c r="B3697" i="4"/>
  <c r="A3697" i="4"/>
  <c r="C3696" i="4"/>
  <c r="B3696" i="4"/>
  <c r="A3696" i="4"/>
  <c r="C3695" i="4"/>
  <c r="B3695" i="4"/>
  <c r="A3695" i="4"/>
  <c r="C3694" i="4"/>
  <c r="B3694" i="4"/>
  <c r="A3694" i="4"/>
  <c r="C3693" i="4"/>
  <c r="B3693" i="4"/>
  <c r="A3693" i="4"/>
  <c r="C3692" i="4"/>
  <c r="B3692" i="4"/>
  <c r="A3692" i="4"/>
  <c r="C3691" i="4"/>
  <c r="B3691" i="4"/>
  <c r="A3691" i="4"/>
  <c r="C3690" i="4"/>
  <c r="B3690" i="4"/>
  <c r="A3690" i="4"/>
  <c r="C3689" i="4"/>
  <c r="B3689" i="4"/>
  <c r="A3689" i="4"/>
  <c r="C3688" i="4"/>
  <c r="B3688" i="4"/>
  <c r="A3688" i="4"/>
  <c r="C3687" i="4"/>
  <c r="B3687" i="4"/>
  <c r="A3687" i="4"/>
  <c r="C3686" i="4"/>
  <c r="B3686" i="4"/>
  <c r="A3686" i="4"/>
  <c r="C3685" i="4"/>
  <c r="B3685" i="4"/>
  <c r="A3685" i="4"/>
  <c r="C3684" i="4"/>
  <c r="B3684" i="4"/>
  <c r="A3684" i="4"/>
  <c r="C3683" i="4"/>
  <c r="B3683" i="4"/>
  <c r="A3683" i="4"/>
  <c r="C3682" i="4"/>
  <c r="B3682" i="4"/>
  <c r="A3682" i="4"/>
  <c r="C3681" i="4"/>
  <c r="B3681" i="4"/>
  <c r="A3681" i="4"/>
  <c r="C3680" i="4"/>
  <c r="B3680" i="4"/>
  <c r="A3680" i="4"/>
  <c r="C3679" i="4"/>
  <c r="B3679" i="4"/>
  <c r="A3679" i="4"/>
  <c r="C3678" i="4"/>
  <c r="B3678" i="4"/>
  <c r="A3678" i="4"/>
  <c r="C3677" i="4"/>
  <c r="B3677" i="4"/>
  <c r="A3677" i="4"/>
  <c r="C3676" i="4"/>
  <c r="B3676" i="4"/>
  <c r="A3676" i="4"/>
  <c r="C3675" i="4"/>
  <c r="B3675" i="4"/>
  <c r="A3675" i="4"/>
  <c r="C3674" i="4"/>
  <c r="B3674" i="4"/>
  <c r="A3674" i="4"/>
  <c r="C3673" i="4"/>
  <c r="B3673" i="4"/>
  <c r="A3673" i="4"/>
  <c r="C3672" i="4"/>
  <c r="B3672" i="4"/>
  <c r="A3672" i="4"/>
  <c r="C3671" i="4"/>
  <c r="B3671" i="4"/>
  <c r="A3671" i="4"/>
  <c r="C3670" i="4"/>
  <c r="B3670" i="4"/>
  <c r="A3670" i="4"/>
  <c r="C3669" i="4"/>
  <c r="B3669" i="4"/>
  <c r="A3669" i="4"/>
  <c r="C3668" i="4"/>
  <c r="B3668" i="4"/>
  <c r="A3668" i="4"/>
  <c r="C3667" i="4"/>
  <c r="B3667" i="4"/>
  <c r="A3667" i="4"/>
  <c r="C3666" i="4"/>
  <c r="B3666" i="4"/>
  <c r="A3666" i="4"/>
  <c r="C3665" i="4"/>
  <c r="B3665" i="4"/>
  <c r="A3665" i="4"/>
  <c r="C3664" i="4"/>
  <c r="B3664" i="4"/>
  <c r="A3664" i="4"/>
  <c r="C3663" i="4"/>
  <c r="B3663" i="4"/>
  <c r="A3663" i="4"/>
  <c r="C3662" i="4"/>
  <c r="B3662" i="4"/>
  <c r="A3662" i="4"/>
  <c r="C3661" i="4"/>
  <c r="B3661" i="4"/>
  <c r="A3661" i="4"/>
  <c r="C3660" i="4"/>
  <c r="B3660" i="4"/>
  <c r="A3660" i="4"/>
  <c r="C3659" i="4"/>
  <c r="B3659" i="4"/>
  <c r="A3659" i="4"/>
  <c r="C3658" i="4"/>
  <c r="B3658" i="4"/>
  <c r="A3658" i="4"/>
  <c r="C3657" i="4"/>
  <c r="B3657" i="4"/>
  <c r="A3657" i="4"/>
  <c r="C3656" i="4"/>
  <c r="B3656" i="4"/>
  <c r="A3656" i="4"/>
  <c r="C3655" i="4"/>
  <c r="B3655" i="4"/>
  <c r="A3655" i="4"/>
  <c r="C3654" i="4"/>
  <c r="B3654" i="4"/>
  <c r="A3654" i="4"/>
  <c r="C3653" i="4"/>
  <c r="B3653" i="4"/>
  <c r="A3653" i="4"/>
  <c r="C3652" i="4"/>
  <c r="B3652" i="4"/>
  <c r="A3652" i="4"/>
  <c r="C3651" i="4"/>
  <c r="B3651" i="4"/>
  <c r="A3651" i="4"/>
  <c r="C3650" i="4"/>
  <c r="B3650" i="4"/>
  <c r="A3650" i="4"/>
  <c r="C3649" i="4"/>
  <c r="B3649" i="4"/>
  <c r="A3649" i="4"/>
  <c r="C3648" i="4"/>
  <c r="B3648" i="4"/>
  <c r="A3648" i="4"/>
  <c r="C3647" i="4"/>
  <c r="B3647" i="4"/>
  <c r="A3647" i="4"/>
  <c r="C3646" i="4"/>
  <c r="B3646" i="4"/>
  <c r="A3646" i="4"/>
  <c r="C3645" i="4"/>
  <c r="B3645" i="4"/>
  <c r="A3645" i="4"/>
  <c r="C3644" i="4"/>
  <c r="B3644" i="4"/>
  <c r="A3644" i="4"/>
  <c r="C3643" i="4"/>
  <c r="B3643" i="4"/>
  <c r="A3643" i="4"/>
  <c r="C3642" i="4"/>
  <c r="B3642" i="4"/>
  <c r="A3642" i="4"/>
  <c r="C3641" i="4"/>
  <c r="B3641" i="4"/>
  <c r="A3641" i="4"/>
  <c r="C3640" i="4"/>
  <c r="B3640" i="4"/>
  <c r="A3640" i="4"/>
  <c r="C3639" i="4"/>
  <c r="B3639" i="4"/>
  <c r="A3639" i="4"/>
  <c r="C3638" i="4"/>
  <c r="B3638" i="4"/>
  <c r="A3638" i="4"/>
  <c r="C3637" i="4"/>
  <c r="B3637" i="4"/>
  <c r="A3637" i="4"/>
  <c r="C3636" i="4"/>
  <c r="B3636" i="4"/>
  <c r="A3636" i="4"/>
  <c r="C3635" i="4"/>
  <c r="B3635" i="4"/>
  <c r="A3635" i="4"/>
  <c r="C3634" i="4"/>
  <c r="B3634" i="4"/>
  <c r="A3634" i="4"/>
  <c r="C3633" i="4"/>
  <c r="B3633" i="4"/>
  <c r="A3633" i="4"/>
  <c r="C3632" i="4"/>
  <c r="B3632" i="4"/>
  <c r="A3632" i="4"/>
  <c r="C3631" i="4"/>
  <c r="B3631" i="4"/>
  <c r="A3631" i="4"/>
  <c r="C3630" i="4"/>
  <c r="B3630" i="4"/>
  <c r="A3630" i="4"/>
  <c r="C3629" i="4"/>
  <c r="B3629" i="4"/>
  <c r="A3629" i="4"/>
  <c r="C3628" i="4"/>
  <c r="B3628" i="4"/>
  <c r="A3628" i="4"/>
  <c r="C3627" i="4"/>
  <c r="B3627" i="4"/>
  <c r="A3627" i="4"/>
  <c r="C3626" i="4"/>
  <c r="B3626" i="4"/>
  <c r="A3626" i="4"/>
  <c r="C3625" i="4"/>
  <c r="B3625" i="4"/>
  <c r="A3625" i="4"/>
  <c r="C3624" i="4"/>
  <c r="B3624" i="4"/>
  <c r="A3624" i="4"/>
  <c r="C3623" i="4"/>
  <c r="B3623" i="4"/>
  <c r="A3623" i="4"/>
  <c r="C3622" i="4"/>
  <c r="B3622" i="4"/>
  <c r="A3622" i="4"/>
  <c r="C3621" i="4"/>
  <c r="B3621" i="4"/>
  <c r="A3621" i="4"/>
  <c r="C3620" i="4"/>
  <c r="B3620" i="4"/>
  <c r="A3620" i="4"/>
  <c r="C3619" i="4"/>
  <c r="B3619" i="4"/>
  <c r="A3619" i="4"/>
  <c r="C3618" i="4"/>
  <c r="B3618" i="4"/>
  <c r="A3618" i="4"/>
  <c r="C3617" i="4"/>
  <c r="B3617" i="4"/>
  <c r="A3617" i="4"/>
  <c r="C3616" i="4"/>
  <c r="B3616" i="4"/>
  <c r="A3616" i="4"/>
  <c r="C3615" i="4"/>
  <c r="B3615" i="4"/>
  <c r="A3615" i="4"/>
  <c r="C3614" i="4"/>
  <c r="B3614" i="4"/>
  <c r="A3614" i="4"/>
  <c r="C3613" i="4"/>
  <c r="B3613" i="4"/>
  <c r="A3613" i="4"/>
  <c r="C3612" i="4"/>
  <c r="B3612" i="4"/>
  <c r="A3612" i="4"/>
  <c r="C3611" i="4"/>
  <c r="B3611" i="4"/>
  <c r="A3611" i="4"/>
  <c r="C3610" i="4"/>
  <c r="B3610" i="4"/>
  <c r="A3610" i="4"/>
  <c r="C3609" i="4"/>
  <c r="B3609" i="4"/>
  <c r="A3609" i="4"/>
  <c r="C3608" i="4"/>
  <c r="B3608" i="4"/>
  <c r="A3608" i="4"/>
  <c r="C3607" i="4"/>
  <c r="B3607" i="4"/>
  <c r="A3607" i="4"/>
  <c r="C3606" i="4"/>
  <c r="B3606" i="4"/>
  <c r="A3606" i="4"/>
  <c r="C3605" i="4"/>
  <c r="B3605" i="4"/>
  <c r="A3605" i="4"/>
  <c r="C3604" i="4"/>
  <c r="B3604" i="4"/>
  <c r="A3604" i="4"/>
  <c r="C3603" i="4"/>
  <c r="B3603" i="4"/>
  <c r="A3603" i="4"/>
  <c r="C3602" i="4"/>
  <c r="B3602" i="4"/>
  <c r="A3602" i="4"/>
  <c r="C3601" i="4"/>
  <c r="B3601" i="4"/>
  <c r="A3601" i="4"/>
  <c r="C3600" i="4"/>
  <c r="B3600" i="4"/>
  <c r="A3600" i="4"/>
  <c r="C3599" i="4"/>
  <c r="B3599" i="4"/>
  <c r="A3599" i="4"/>
  <c r="C3598" i="4"/>
  <c r="B3598" i="4"/>
  <c r="A3598" i="4"/>
  <c r="C3597" i="4"/>
  <c r="B3597" i="4"/>
  <c r="A3597" i="4"/>
  <c r="C3596" i="4"/>
  <c r="B3596" i="4"/>
  <c r="A3596" i="4"/>
  <c r="C3595" i="4"/>
  <c r="B3595" i="4"/>
  <c r="A3595" i="4"/>
  <c r="C3594" i="4"/>
  <c r="B3594" i="4"/>
  <c r="A3594" i="4"/>
  <c r="C3593" i="4"/>
  <c r="B3593" i="4"/>
  <c r="A3593" i="4"/>
  <c r="C3592" i="4"/>
  <c r="B3592" i="4"/>
  <c r="A3592" i="4"/>
  <c r="C3591" i="4"/>
  <c r="B3591" i="4"/>
  <c r="A3591" i="4"/>
  <c r="C3590" i="4"/>
  <c r="B3590" i="4"/>
  <c r="A3590" i="4"/>
  <c r="C3589" i="4"/>
  <c r="B3589" i="4"/>
  <c r="A3589" i="4"/>
  <c r="C3588" i="4"/>
  <c r="B3588" i="4"/>
  <c r="A3588" i="4"/>
  <c r="C3587" i="4"/>
  <c r="B3587" i="4"/>
  <c r="A3587" i="4"/>
  <c r="C3586" i="4"/>
  <c r="B3586" i="4"/>
  <c r="A3586" i="4"/>
  <c r="C3585" i="4"/>
  <c r="B3585" i="4"/>
  <c r="A3585" i="4"/>
  <c r="C3584" i="4"/>
  <c r="B3584" i="4"/>
  <c r="A3584" i="4"/>
  <c r="C3583" i="4"/>
  <c r="B3583" i="4"/>
  <c r="A3583" i="4"/>
  <c r="C3582" i="4"/>
  <c r="B3582" i="4"/>
  <c r="A3582" i="4"/>
  <c r="C3581" i="4"/>
  <c r="B3581" i="4"/>
  <c r="A3581" i="4"/>
  <c r="C3580" i="4"/>
  <c r="B3580" i="4"/>
  <c r="A3580" i="4"/>
  <c r="C3579" i="4"/>
  <c r="B3579" i="4"/>
  <c r="A3579" i="4"/>
  <c r="C3578" i="4"/>
  <c r="B3578" i="4"/>
  <c r="A3578" i="4"/>
  <c r="C3577" i="4"/>
  <c r="B3577" i="4"/>
  <c r="A3577" i="4"/>
  <c r="C3576" i="4"/>
  <c r="B3576" i="4"/>
  <c r="A3576" i="4"/>
  <c r="C3575" i="4"/>
  <c r="B3575" i="4"/>
  <c r="A3575" i="4"/>
  <c r="C3574" i="4"/>
  <c r="B3574" i="4"/>
  <c r="A3574" i="4"/>
  <c r="C3573" i="4"/>
  <c r="B3573" i="4"/>
  <c r="A3573" i="4"/>
  <c r="C3572" i="4"/>
  <c r="B3572" i="4"/>
  <c r="A3572" i="4"/>
  <c r="C3571" i="4"/>
  <c r="B3571" i="4"/>
  <c r="A3571" i="4"/>
  <c r="C3570" i="4"/>
  <c r="B3570" i="4"/>
  <c r="A3570" i="4"/>
  <c r="C3569" i="4"/>
  <c r="B3569" i="4"/>
  <c r="A3569" i="4"/>
  <c r="C3568" i="4"/>
  <c r="B3568" i="4"/>
  <c r="A3568" i="4"/>
  <c r="C3567" i="4"/>
  <c r="B3567" i="4"/>
  <c r="A3567" i="4"/>
  <c r="C3566" i="4"/>
  <c r="B3566" i="4"/>
  <c r="A3566" i="4"/>
  <c r="C3565" i="4"/>
  <c r="B3565" i="4"/>
  <c r="A3565" i="4"/>
  <c r="C3564" i="4"/>
  <c r="B3564" i="4"/>
  <c r="A3564" i="4"/>
  <c r="C3563" i="4"/>
  <c r="B3563" i="4"/>
  <c r="A3563" i="4"/>
  <c r="C3562" i="4"/>
  <c r="B3562" i="4"/>
  <c r="A3562" i="4"/>
  <c r="C3561" i="4"/>
  <c r="B3561" i="4"/>
  <c r="A3561" i="4"/>
  <c r="C3560" i="4"/>
  <c r="B3560" i="4"/>
  <c r="A3560" i="4"/>
  <c r="C3559" i="4"/>
  <c r="B3559" i="4"/>
  <c r="A3559" i="4"/>
  <c r="C3558" i="4"/>
  <c r="B3558" i="4"/>
  <c r="A3558" i="4"/>
  <c r="C3557" i="4"/>
  <c r="B3557" i="4"/>
  <c r="A3557" i="4"/>
  <c r="C3556" i="4"/>
  <c r="B3556" i="4"/>
  <c r="A3556" i="4"/>
  <c r="C3555" i="4"/>
  <c r="B3555" i="4"/>
  <c r="A3555" i="4"/>
  <c r="C3554" i="4"/>
  <c r="B3554" i="4"/>
  <c r="A3554" i="4"/>
  <c r="C3553" i="4"/>
  <c r="B3553" i="4"/>
  <c r="A3553" i="4"/>
  <c r="C3552" i="4"/>
  <c r="B3552" i="4"/>
  <c r="A3552" i="4"/>
  <c r="C3551" i="4"/>
  <c r="B3551" i="4"/>
  <c r="A3551" i="4"/>
  <c r="C3550" i="4"/>
  <c r="B3550" i="4"/>
  <c r="A3550" i="4"/>
  <c r="C3549" i="4"/>
  <c r="B3549" i="4"/>
  <c r="A3549" i="4"/>
  <c r="C3548" i="4"/>
  <c r="B3548" i="4"/>
  <c r="A3548" i="4"/>
  <c r="C3547" i="4"/>
  <c r="B3547" i="4"/>
  <c r="A3547" i="4"/>
  <c r="C3546" i="4"/>
  <c r="B3546" i="4"/>
  <c r="A3546" i="4"/>
  <c r="C3545" i="4"/>
  <c r="B3545" i="4"/>
  <c r="A3545" i="4"/>
  <c r="C3544" i="4"/>
  <c r="B3544" i="4"/>
  <c r="A3544" i="4"/>
  <c r="C3543" i="4"/>
  <c r="B3543" i="4"/>
  <c r="A3543" i="4"/>
  <c r="C3542" i="4"/>
  <c r="B3542" i="4"/>
  <c r="A3542" i="4"/>
  <c r="C3541" i="4"/>
  <c r="B3541" i="4"/>
  <c r="A3541" i="4"/>
  <c r="C3540" i="4"/>
  <c r="B3540" i="4"/>
  <c r="A3540" i="4"/>
  <c r="C3539" i="4"/>
  <c r="B3539" i="4"/>
  <c r="A3539" i="4"/>
  <c r="C3538" i="4"/>
  <c r="B3538" i="4"/>
  <c r="A3538" i="4"/>
  <c r="C3537" i="4"/>
  <c r="B3537" i="4"/>
  <c r="A3537" i="4"/>
  <c r="C3536" i="4"/>
  <c r="B3536" i="4"/>
  <c r="A3536" i="4"/>
  <c r="C3535" i="4"/>
  <c r="B3535" i="4"/>
  <c r="A3535" i="4"/>
  <c r="C3534" i="4"/>
  <c r="B3534" i="4"/>
  <c r="A3534" i="4"/>
  <c r="C3533" i="4"/>
  <c r="B3533" i="4"/>
  <c r="A3533" i="4"/>
  <c r="C3532" i="4"/>
  <c r="B3532" i="4"/>
  <c r="A3532" i="4"/>
  <c r="C3531" i="4"/>
  <c r="B3531" i="4"/>
  <c r="A3531" i="4"/>
  <c r="C3530" i="4"/>
  <c r="B3530" i="4"/>
  <c r="A3530" i="4"/>
  <c r="C3529" i="4"/>
  <c r="B3529" i="4"/>
  <c r="A3529" i="4"/>
  <c r="C3528" i="4"/>
  <c r="B3528" i="4"/>
  <c r="A3528" i="4"/>
  <c r="C3527" i="4"/>
  <c r="B3527" i="4"/>
  <c r="A3527" i="4"/>
  <c r="C3526" i="4"/>
  <c r="B3526" i="4"/>
  <c r="A3526" i="4"/>
  <c r="C3525" i="4"/>
  <c r="B3525" i="4"/>
  <c r="A3525" i="4"/>
  <c r="C3524" i="4"/>
  <c r="B3524" i="4"/>
  <c r="A3524" i="4"/>
  <c r="C3523" i="4"/>
  <c r="B3523" i="4"/>
  <c r="A3523" i="4"/>
  <c r="C3522" i="4"/>
  <c r="B3522" i="4"/>
  <c r="A3522" i="4"/>
  <c r="C3521" i="4"/>
  <c r="B3521" i="4"/>
  <c r="A3521" i="4"/>
  <c r="C3520" i="4"/>
  <c r="B3520" i="4"/>
  <c r="A3520" i="4"/>
  <c r="C3519" i="4"/>
  <c r="B3519" i="4"/>
  <c r="A3519" i="4"/>
  <c r="C3518" i="4"/>
  <c r="B3518" i="4"/>
  <c r="A3518" i="4"/>
  <c r="C3517" i="4"/>
  <c r="B3517" i="4"/>
  <c r="A3517" i="4"/>
  <c r="C3516" i="4"/>
  <c r="B3516" i="4"/>
  <c r="A3516" i="4"/>
  <c r="C3515" i="4"/>
  <c r="B3515" i="4"/>
  <c r="A3515" i="4"/>
  <c r="C3514" i="4"/>
  <c r="B3514" i="4"/>
  <c r="A3514" i="4"/>
  <c r="C3513" i="4"/>
  <c r="B3513" i="4"/>
  <c r="A3513" i="4"/>
  <c r="C3512" i="4"/>
  <c r="B3512" i="4"/>
  <c r="A3512" i="4"/>
  <c r="C3511" i="4"/>
  <c r="B3511" i="4"/>
  <c r="A3511" i="4"/>
  <c r="C3510" i="4"/>
  <c r="B3510" i="4"/>
  <c r="A3510" i="4"/>
  <c r="C3509" i="4"/>
  <c r="B3509" i="4"/>
  <c r="A3509" i="4"/>
  <c r="C3508" i="4"/>
  <c r="B3508" i="4"/>
  <c r="A3508" i="4"/>
  <c r="C3507" i="4"/>
  <c r="B3507" i="4"/>
  <c r="A3507" i="4"/>
  <c r="C3506" i="4"/>
  <c r="B3506" i="4"/>
  <c r="A3506" i="4"/>
  <c r="C3505" i="4"/>
  <c r="B3505" i="4"/>
  <c r="A3505" i="4"/>
  <c r="C3504" i="4"/>
  <c r="B3504" i="4"/>
  <c r="A3504" i="4"/>
  <c r="C3503" i="4"/>
  <c r="B3503" i="4"/>
  <c r="A3503" i="4"/>
  <c r="C3502" i="4"/>
  <c r="B3502" i="4"/>
  <c r="A3502" i="4"/>
  <c r="C3501" i="4"/>
  <c r="B3501" i="4"/>
  <c r="A3501" i="4"/>
  <c r="C3500" i="4"/>
  <c r="B3500" i="4"/>
  <c r="A3500" i="4"/>
  <c r="C3499" i="4"/>
  <c r="B3499" i="4"/>
  <c r="A3499" i="4"/>
  <c r="C3498" i="4"/>
  <c r="B3498" i="4"/>
  <c r="A3498" i="4"/>
  <c r="C3497" i="4"/>
  <c r="B3497" i="4"/>
  <c r="A3497" i="4"/>
  <c r="C3496" i="4"/>
  <c r="B3496" i="4"/>
  <c r="A3496" i="4"/>
  <c r="C3495" i="4"/>
  <c r="B3495" i="4"/>
  <c r="A3495" i="4"/>
  <c r="C3494" i="4"/>
  <c r="B3494" i="4"/>
  <c r="A3494" i="4"/>
  <c r="C3493" i="4"/>
  <c r="B3493" i="4"/>
  <c r="A3493" i="4"/>
  <c r="C3492" i="4"/>
  <c r="B3492" i="4"/>
  <c r="A3492" i="4"/>
  <c r="C3491" i="4"/>
  <c r="B3491" i="4"/>
  <c r="A3491" i="4"/>
  <c r="C3490" i="4"/>
  <c r="B3490" i="4"/>
  <c r="A3490" i="4"/>
  <c r="C3489" i="4"/>
  <c r="B3489" i="4"/>
  <c r="A3489" i="4"/>
  <c r="C3488" i="4"/>
  <c r="B3488" i="4"/>
  <c r="A3488" i="4"/>
  <c r="C3487" i="4"/>
  <c r="B3487" i="4"/>
  <c r="A3487" i="4"/>
  <c r="C3486" i="4"/>
  <c r="B3486" i="4"/>
  <c r="A3486" i="4"/>
  <c r="C3485" i="4"/>
  <c r="B3485" i="4"/>
  <c r="A3485" i="4"/>
  <c r="C3484" i="4"/>
  <c r="B3484" i="4"/>
  <c r="A3484" i="4"/>
  <c r="C3483" i="4"/>
  <c r="B3483" i="4"/>
  <c r="A3483" i="4"/>
  <c r="C3482" i="4"/>
  <c r="B3482" i="4"/>
  <c r="A3482" i="4"/>
  <c r="C3481" i="4"/>
  <c r="B3481" i="4"/>
  <c r="A3481" i="4"/>
  <c r="C3480" i="4"/>
  <c r="B3480" i="4"/>
  <c r="A3480" i="4"/>
  <c r="C3479" i="4"/>
  <c r="B3479" i="4"/>
  <c r="A3479" i="4"/>
  <c r="C3478" i="4"/>
  <c r="B3478" i="4"/>
  <c r="A3478" i="4"/>
  <c r="C3477" i="4"/>
  <c r="B3477" i="4"/>
  <c r="A3477" i="4"/>
  <c r="C3476" i="4"/>
  <c r="B3476" i="4"/>
  <c r="A3476" i="4"/>
  <c r="C3475" i="4"/>
  <c r="B3475" i="4"/>
  <c r="A3475" i="4"/>
  <c r="C3474" i="4"/>
  <c r="B3474" i="4"/>
  <c r="A3474" i="4"/>
  <c r="C3473" i="4"/>
  <c r="B3473" i="4"/>
  <c r="A3473" i="4"/>
  <c r="C3472" i="4"/>
  <c r="B3472" i="4"/>
  <c r="A3472" i="4"/>
  <c r="C3471" i="4"/>
  <c r="B3471" i="4"/>
  <c r="A3471" i="4"/>
  <c r="C3470" i="4"/>
  <c r="B3470" i="4"/>
  <c r="A3470" i="4"/>
  <c r="C3469" i="4"/>
  <c r="B3469" i="4"/>
  <c r="A3469" i="4"/>
  <c r="C3468" i="4"/>
  <c r="B3468" i="4"/>
  <c r="A3468" i="4"/>
  <c r="C3467" i="4"/>
  <c r="B3467" i="4"/>
  <c r="A3467" i="4"/>
  <c r="C3466" i="4"/>
  <c r="B3466" i="4"/>
  <c r="A3466" i="4"/>
  <c r="C3465" i="4"/>
  <c r="B3465" i="4"/>
  <c r="A3465" i="4"/>
  <c r="C3464" i="4"/>
  <c r="B3464" i="4"/>
  <c r="A3464" i="4"/>
  <c r="C3463" i="4"/>
  <c r="B3463" i="4"/>
  <c r="A3463" i="4"/>
  <c r="C3462" i="4"/>
  <c r="B3462" i="4"/>
  <c r="A3462" i="4"/>
  <c r="C3461" i="4"/>
  <c r="B3461" i="4"/>
  <c r="A3461" i="4"/>
  <c r="C3460" i="4"/>
  <c r="B3460" i="4"/>
  <c r="A3460" i="4"/>
  <c r="C3459" i="4"/>
  <c r="B3459" i="4"/>
  <c r="A3459" i="4"/>
  <c r="C3458" i="4"/>
  <c r="B3458" i="4"/>
  <c r="A3458" i="4"/>
  <c r="C3457" i="4"/>
  <c r="B3457" i="4"/>
  <c r="A3457" i="4"/>
  <c r="C3456" i="4"/>
  <c r="B3456" i="4"/>
  <c r="A3456" i="4"/>
  <c r="C3455" i="4"/>
  <c r="B3455" i="4"/>
  <c r="A3455" i="4"/>
  <c r="C3454" i="4"/>
  <c r="B3454" i="4"/>
  <c r="A3454" i="4"/>
  <c r="C3453" i="4"/>
  <c r="B3453" i="4"/>
  <c r="A3453" i="4"/>
  <c r="C3452" i="4"/>
  <c r="B3452" i="4"/>
  <c r="A3452" i="4"/>
  <c r="C3451" i="4"/>
  <c r="B3451" i="4"/>
  <c r="A3451" i="4"/>
  <c r="C3450" i="4"/>
  <c r="B3450" i="4"/>
  <c r="A3450" i="4"/>
  <c r="C3449" i="4"/>
  <c r="B3449" i="4"/>
  <c r="A3449" i="4"/>
  <c r="C3448" i="4"/>
  <c r="B3448" i="4"/>
  <c r="A3448" i="4"/>
  <c r="C3447" i="4"/>
  <c r="B3447" i="4"/>
  <c r="A3447" i="4"/>
  <c r="C3446" i="4"/>
  <c r="B3446" i="4"/>
  <c r="A3446" i="4"/>
  <c r="C3445" i="4"/>
  <c r="B3445" i="4"/>
  <c r="A3445" i="4"/>
  <c r="C3444" i="4"/>
  <c r="B3444" i="4"/>
  <c r="A3444" i="4"/>
  <c r="C3443" i="4"/>
  <c r="B3443" i="4"/>
  <c r="A3443" i="4"/>
  <c r="C3442" i="4"/>
  <c r="B3442" i="4"/>
  <c r="A3442" i="4"/>
  <c r="C3441" i="4"/>
  <c r="B3441" i="4"/>
  <c r="A3441" i="4"/>
  <c r="C3440" i="4"/>
  <c r="B3440" i="4"/>
  <c r="A3440" i="4"/>
  <c r="C3439" i="4"/>
  <c r="B3439" i="4"/>
  <c r="A3439" i="4"/>
  <c r="C3438" i="4"/>
  <c r="B3438" i="4"/>
  <c r="A3438" i="4"/>
  <c r="C3437" i="4"/>
  <c r="B3437" i="4"/>
  <c r="A3437" i="4"/>
  <c r="C3436" i="4"/>
  <c r="B3436" i="4"/>
  <c r="A3436" i="4"/>
  <c r="C3435" i="4"/>
  <c r="B3435" i="4"/>
  <c r="A3435" i="4"/>
  <c r="C3434" i="4"/>
  <c r="B3434" i="4"/>
  <c r="A3434" i="4"/>
  <c r="C3433" i="4"/>
  <c r="B3433" i="4"/>
  <c r="A3433" i="4"/>
  <c r="C3432" i="4"/>
  <c r="B3432" i="4"/>
  <c r="A3432" i="4"/>
  <c r="C3431" i="4"/>
  <c r="B3431" i="4"/>
  <c r="A3431" i="4"/>
  <c r="C3430" i="4"/>
  <c r="B3430" i="4"/>
  <c r="A3430" i="4"/>
  <c r="C3429" i="4"/>
  <c r="B3429" i="4"/>
  <c r="A3429" i="4"/>
  <c r="C3428" i="4"/>
  <c r="B3428" i="4"/>
  <c r="A3428" i="4"/>
  <c r="C3427" i="4"/>
  <c r="B3427" i="4"/>
  <c r="A3427" i="4"/>
  <c r="C3426" i="4"/>
  <c r="B3426" i="4"/>
  <c r="A3426" i="4"/>
  <c r="C3425" i="4"/>
  <c r="B3425" i="4"/>
  <c r="A3425" i="4"/>
  <c r="C3424" i="4"/>
  <c r="B3424" i="4"/>
  <c r="A3424" i="4"/>
  <c r="C3423" i="4"/>
  <c r="B3423" i="4"/>
  <c r="A3423" i="4"/>
  <c r="C3422" i="4"/>
  <c r="B3422" i="4"/>
  <c r="A3422" i="4"/>
  <c r="C3421" i="4"/>
  <c r="B3421" i="4"/>
  <c r="A3421" i="4"/>
  <c r="C3420" i="4"/>
  <c r="B3420" i="4"/>
  <c r="A3420" i="4"/>
  <c r="C3419" i="4"/>
  <c r="B3419" i="4"/>
  <c r="A3419" i="4"/>
  <c r="C3418" i="4"/>
  <c r="B3418" i="4"/>
  <c r="A3418" i="4"/>
  <c r="C3417" i="4"/>
  <c r="B3417" i="4"/>
  <c r="A3417" i="4"/>
  <c r="C3416" i="4"/>
  <c r="B3416" i="4"/>
  <c r="A3416" i="4"/>
  <c r="C3415" i="4"/>
  <c r="B3415" i="4"/>
  <c r="A3415" i="4"/>
  <c r="C3414" i="4"/>
  <c r="B3414" i="4"/>
  <c r="A3414" i="4"/>
  <c r="C3413" i="4"/>
  <c r="B3413" i="4"/>
  <c r="A3413" i="4"/>
  <c r="C3412" i="4"/>
  <c r="B3412" i="4"/>
  <c r="A3412" i="4"/>
  <c r="C3411" i="4"/>
  <c r="B3411" i="4"/>
  <c r="A3411" i="4"/>
  <c r="C3410" i="4"/>
  <c r="B3410" i="4"/>
  <c r="A3410" i="4"/>
  <c r="C3409" i="4"/>
  <c r="B3409" i="4"/>
  <c r="A3409" i="4"/>
  <c r="C3408" i="4"/>
  <c r="B3408" i="4"/>
  <c r="A3408" i="4"/>
  <c r="C3407" i="4"/>
  <c r="B3407" i="4"/>
  <c r="A3407" i="4"/>
  <c r="C3406" i="4"/>
  <c r="B3406" i="4"/>
  <c r="A3406" i="4"/>
  <c r="C3405" i="4"/>
  <c r="B3405" i="4"/>
  <c r="A3405" i="4"/>
  <c r="C3404" i="4"/>
  <c r="B3404" i="4"/>
  <c r="A3404" i="4"/>
  <c r="C3403" i="4"/>
  <c r="B3403" i="4"/>
  <c r="A3403" i="4"/>
  <c r="C3402" i="4"/>
  <c r="B3402" i="4"/>
  <c r="A3402" i="4"/>
  <c r="C3401" i="4"/>
  <c r="B3401" i="4"/>
  <c r="A3401" i="4"/>
  <c r="C3400" i="4"/>
  <c r="B3400" i="4"/>
  <c r="A3400" i="4"/>
  <c r="C3399" i="4"/>
  <c r="B3399" i="4"/>
  <c r="A3399" i="4"/>
  <c r="C3398" i="4"/>
  <c r="B3398" i="4"/>
  <c r="A3398" i="4"/>
  <c r="C3397" i="4"/>
  <c r="B3397" i="4"/>
  <c r="A3397" i="4"/>
  <c r="C3396" i="4"/>
  <c r="B3396" i="4"/>
  <c r="A3396" i="4"/>
  <c r="C3395" i="4"/>
  <c r="B3395" i="4"/>
  <c r="A3395" i="4"/>
  <c r="C3394" i="4"/>
  <c r="B3394" i="4"/>
  <c r="A3394" i="4"/>
  <c r="C3393" i="4"/>
  <c r="B3393" i="4"/>
  <c r="A3393" i="4"/>
  <c r="C3392" i="4"/>
  <c r="B3392" i="4"/>
  <c r="A3392" i="4"/>
  <c r="C3391" i="4"/>
  <c r="B3391" i="4"/>
  <c r="A3391" i="4"/>
  <c r="C3390" i="4"/>
  <c r="B3390" i="4"/>
  <c r="A3390" i="4"/>
  <c r="C3389" i="4"/>
  <c r="B3389" i="4"/>
  <c r="A3389" i="4"/>
  <c r="C3388" i="4"/>
  <c r="B3388" i="4"/>
  <c r="A3388" i="4"/>
  <c r="C3387" i="4"/>
  <c r="B3387" i="4"/>
  <c r="A3387" i="4"/>
  <c r="C3386" i="4"/>
  <c r="B3386" i="4"/>
  <c r="A3386" i="4"/>
  <c r="C3385" i="4"/>
  <c r="B3385" i="4"/>
  <c r="A3385" i="4"/>
  <c r="C3384" i="4"/>
  <c r="B3384" i="4"/>
  <c r="A3384" i="4"/>
  <c r="C3383" i="4"/>
  <c r="B3383" i="4"/>
  <c r="A3383" i="4"/>
  <c r="C3382" i="4"/>
  <c r="B3382" i="4"/>
  <c r="A3382" i="4"/>
  <c r="C3381" i="4"/>
  <c r="B3381" i="4"/>
  <c r="A3381" i="4"/>
  <c r="C3380" i="4"/>
  <c r="B3380" i="4"/>
  <c r="A3380" i="4"/>
  <c r="C3379" i="4"/>
  <c r="B3379" i="4"/>
  <c r="A3379" i="4"/>
  <c r="C3378" i="4"/>
  <c r="B3378" i="4"/>
  <c r="A3378" i="4"/>
  <c r="C3377" i="4"/>
  <c r="B3377" i="4"/>
  <c r="A3377" i="4"/>
  <c r="C3376" i="4"/>
  <c r="B3376" i="4"/>
  <c r="A3376" i="4"/>
  <c r="C3375" i="4"/>
  <c r="B3375" i="4"/>
  <c r="A3375" i="4"/>
  <c r="C3374" i="4"/>
  <c r="B3374" i="4"/>
  <c r="A3374" i="4"/>
  <c r="C3373" i="4"/>
  <c r="B3373" i="4"/>
  <c r="A3373" i="4"/>
  <c r="C3372" i="4"/>
  <c r="B3372" i="4"/>
  <c r="A3372" i="4"/>
  <c r="C3371" i="4"/>
  <c r="B3371" i="4"/>
  <c r="A3371" i="4"/>
  <c r="C3370" i="4"/>
  <c r="B3370" i="4"/>
  <c r="A3370" i="4"/>
  <c r="C3369" i="4"/>
  <c r="B3369" i="4"/>
  <c r="A3369" i="4"/>
  <c r="C3368" i="4"/>
  <c r="B3368" i="4"/>
  <c r="A3368" i="4"/>
  <c r="C3367" i="4"/>
  <c r="B3367" i="4"/>
  <c r="A3367" i="4"/>
  <c r="C3366" i="4"/>
  <c r="B3366" i="4"/>
  <c r="A3366" i="4"/>
  <c r="C3365" i="4"/>
  <c r="B3365" i="4"/>
  <c r="A3365" i="4"/>
  <c r="C3364" i="4"/>
  <c r="B3364" i="4"/>
  <c r="A3364" i="4"/>
  <c r="C3363" i="4"/>
  <c r="B3363" i="4"/>
  <c r="A3363" i="4"/>
  <c r="C3362" i="4"/>
  <c r="B3362" i="4"/>
  <c r="A3362" i="4"/>
  <c r="C3361" i="4"/>
  <c r="B3361" i="4"/>
  <c r="A3361" i="4"/>
  <c r="C3360" i="4"/>
  <c r="B3360" i="4"/>
  <c r="A3360" i="4"/>
  <c r="C3359" i="4"/>
  <c r="B3359" i="4"/>
  <c r="A3359" i="4"/>
  <c r="C3358" i="4"/>
  <c r="B3358" i="4"/>
  <c r="A3358" i="4"/>
  <c r="C3357" i="4"/>
  <c r="B3357" i="4"/>
  <c r="A3357" i="4"/>
  <c r="C3356" i="4"/>
  <c r="B3356" i="4"/>
  <c r="A3356" i="4"/>
  <c r="C3355" i="4"/>
  <c r="B3355" i="4"/>
  <c r="A3355" i="4"/>
  <c r="C3354" i="4"/>
  <c r="B3354" i="4"/>
  <c r="A3354" i="4"/>
  <c r="C3353" i="4"/>
  <c r="B3353" i="4"/>
  <c r="A3353" i="4"/>
  <c r="C3352" i="4"/>
  <c r="B3352" i="4"/>
  <c r="A3352" i="4"/>
  <c r="C3351" i="4"/>
  <c r="B3351" i="4"/>
  <c r="A3351" i="4"/>
  <c r="C3350" i="4"/>
  <c r="B3350" i="4"/>
  <c r="A3350" i="4"/>
  <c r="C3349" i="4"/>
  <c r="B3349" i="4"/>
  <c r="A3349" i="4"/>
  <c r="C3348" i="4"/>
  <c r="B3348" i="4"/>
  <c r="A3348" i="4"/>
  <c r="C3347" i="4"/>
  <c r="B3347" i="4"/>
  <c r="A3347" i="4"/>
  <c r="C3346" i="4"/>
  <c r="B3346" i="4"/>
  <c r="A3346" i="4"/>
  <c r="C3345" i="4"/>
  <c r="B3345" i="4"/>
  <c r="A3345" i="4"/>
  <c r="C3344" i="4"/>
  <c r="B3344" i="4"/>
  <c r="A3344" i="4"/>
  <c r="C3343" i="4"/>
  <c r="B3343" i="4"/>
  <c r="A3343" i="4"/>
  <c r="C3342" i="4"/>
  <c r="B3342" i="4"/>
  <c r="A3342" i="4"/>
  <c r="C3341" i="4"/>
  <c r="B3341" i="4"/>
  <c r="A3341" i="4"/>
  <c r="C3340" i="4"/>
  <c r="B3340" i="4"/>
  <c r="A3340" i="4"/>
  <c r="C3339" i="4"/>
  <c r="B3339" i="4"/>
  <c r="A3339" i="4"/>
  <c r="C3338" i="4"/>
  <c r="B3338" i="4"/>
  <c r="A3338" i="4"/>
  <c r="C3337" i="4"/>
  <c r="B3337" i="4"/>
  <c r="A3337" i="4"/>
  <c r="C3336" i="4"/>
  <c r="B3336" i="4"/>
  <c r="A3336" i="4"/>
  <c r="C3335" i="4"/>
  <c r="B3335" i="4"/>
  <c r="A3335" i="4"/>
  <c r="C3334" i="4"/>
  <c r="B3334" i="4"/>
  <c r="A3334" i="4"/>
  <c r="C3333" i="4"/>
  <c r="B3333" i="4"/>
  <c r="A3333" i="4"/>
  <c r="C3332" i="4"/>
  <c r="B3332" i="4"/>
  <c r="A3332" i="4"/>
  <c r="C3331" i="4"/>
  <c r="B3331" i="4"/>
  <c r="A3331" i="4"/>
  <c r="C3330" i="4"/>
  <c r="B3330" i="4"/>
  <c r="A3330" i="4"/>
  <c r="C3329" i="4"/>
  <c r="B3329" i="4"/>
  <c r="A3329" i="4"/>
  <c r="C3328" i="4"/>
  <c r="B3328" i="4"/>
  <c r="A3328" i="4"/>
  <c r="C3327" i="4"/>
  <c r="B3327" i="4"/>
  <c r="A3327" i="4"/>
  <c r="C3326" i="4"/>
  <c r="B3326" i="4"/>
  <c r="A3326" i="4"/>
  <c r="C3325" i="4"/>
  <c r="B3325" i="4"/>
  <c r="A3325" i="4"/>
  <c r="C3324" i="4"/>
  <c r="B3324" i="4"/>
  <c r="A3324" i="4"/>
  <c r="C3323" i="4"/>
  <c r="B3323" i="4"/>
  <c r="A3323" i="4"/>
  <c r="C3322" i="4"/>
  <c r="B3322" i="4"/>
  <c r="A3322" i="4"/>
  <c r="C3321" i="4"/>
  <c r="B3321" i="4"/>
  <c r="A3321" i="4"/>
  <c r="C3320" i="4"/>
  <c r="B3320" i="4"/>
  <c r="A3320" i="4"/>
  <c r="C3319" i="4"/>
  <c r="B3319" i="4"/>
  <c r="A3319" i="4"/>
  <c r="C3318" i="4"/>
  <c r="B3318" i="4"/>
  <c r="A3318" i="4"/>
  <c r="C3317" i="4"/>
  <c r="B3317" i="4"/>
  <c r="A3317" i="4"/>
  <c r="C3316" i="4"/>
  <c r="B3316" i="4"/>
  <c r="A3316" i="4"/>
  <c r="C3315" i="4"/>
  <c r="B3315" i="4"/>
  <c r="A3315" i="4"/>
  <c r="C3314" i="4"/>
  <c r="B3314" i="4"/>
  <c r="A3314" i="4"/>
  <c r="C3313" i="4"/>
  <c r="B3313" i="4"/>
  <c r="A3313" i="4"/>
  <c r="C3312" i="4"/>
  <c r="B3312" i="4"/>
  <c r="A3312" i="4"/>
  <c r="C3311" i="4"/>
  <c r="B3311" i="4"/>
  <c r="A3311" i="4"/>
  <c r="C3310" i="4"/>
  <c r="B3310" i="4"/>
  <c r="A3310" i="4"/>
  <c r="C3309" i="4"/>
  <c r="B3309" i="4"/>
  <c r="A3309" i="4"/>
  <c r="C3308" i="4"/>
  <c r="B3308" i="4"/>
  <c r="A3308" i="4"/>
  <c r="C3307" i="4"/>
  <c r="B3307" i="4"/>
  <c r="A3307" i="4"/>
  <c r="C3306" i="4"/>
  <c r="B3306" i="4"/>
  <c r="A3306" i="4"/>
  <c r="C3305" i="4"/>
  <c r="B3305" i="4"/>
  <c r="A3305" i="4"/>
  <c r="C3304" i="4"/>
  <c r="B3304" i="4"/>
  <c r="A3304" i="4"/>
  <c r="C3303" i="4"/>
  <c r="B3303" i="4"/>
  <c r="A3303" i="4"/>
  <c r="C3302" i="4"/>
  <c r="B3302" i="4"/>
  <c r="A3302" i="4"/>
  <c r="C3301" i="4"/>
  <c r="B3301" i="4"/>
  <c r="A3301" i="4"/>
  <c r="C3300" i="4"/>
  <c r="B3300" i="4"/>
  <c r="A3300" i="4"/>
  <c r="C3299" i="4"/>
  <c r="B3299" i="4"/>
  <c r="A3299" i="4"/>
  <c r="C3298" i="4"/>
  <c r="B3298" i="4"/>
  <c r="A3298" i="4"/>
  <c r="C3297" i="4"/>
  <c r="B3297" i="4"/>
  <c r="A3297" i="4"/>
  <c r="C3296" i="4"/>
  <c r="B3296" i="4"/>
  <c r="A3296" i="4"/>
  <c r="C3295" i="4"/>
  <c r="B3295" i="4"/>
  <c r="A3295" i="4"/>
  <c r="C3294" i="4"/>
  <c r="B3294" i="4"/>
  <c r="A3294" i="4"/>
  <c r="C3293" i="4"/>
  <c r="B3293" i="4"/>
  <c r="A3293" i="4"/>
  <c r="C3292" i="4"/>
  <c r="B3292" i="4"/>
  <c r="A3292" i="4"/>
  <c r="C3291" i="4"/>
  <c r="B3291" i="4"/>
  <c r="A3291" i="4"/>
  <c r="C3290" i="4"/>
  <c r="B3290" i="4"/>
  <c r="A3290" i="4"/>
  <c r="C3289" i="4"/>
  <c r="B3289" i="4"/>
  <c r="A3289" i="4"/>
  <c r="C3288" i="4"/>
  <c r="B3288" i="4"/>
  <c r="A3288" i="4"/>
  <c r="C3287" i="4"/>
  <c r="B3287" i="4"/>
  <c r="A3287" i="4"/>
  <c r="C3286" i="4"/>
  <c r="B3286" i="4"/>
  <c r="A3286" i="4"/>
  <c r="C3285" i="4"/>
  <c r="B3285" i="4"/>
  <c r="A3285" i="4"/>
  <c r="C3284" i="4"/>
  <c r="B3284" i="4"/>
  <c r="A3284" i="4"/>
  <c r="C3283" i="4"/>
  <c r="B3283" i="4"/>
  <c r="A3283" i="4"/>
  <c r="C3282" i="4"/>
  <c r="B3282" i="4"/>
  <c r="A3282" i="4"/>
  <c r="C3281" i="4"/>
  <c r="B3281" i="4"/>
  <c r="A3281" i="4"/>
  <c r="C3280" i="4"/>
  <c r="B3280" i="4"/>
  <c r="A3280" i="4"/>
  <c r="C3279" i="4"/>
  <c r="B3279" i="4"/>
  <c r="A3279" i="4"/>
  <c r="C3278" i="4"/>
  <c r="B3278" i="4"/>
  <c r="A3278" i="4"/>
  <c r="C3277" i="4"/>
  <c r="B3277" i="4"/>
  <c r="A3277" i="4"/>
  <c r="C3276" i="4"/>
  <c r="B3276" i="4"/>
  <c r="A3276" i="4"/>
  <c r="C3275" i="4"/>
  <c r="B3275" i="4"/>
  <c r="A3275" i="4"/>
  <c r="C3274" i="4"/>
  <c r="B3274" i="4"/>
  <c r="A3274" i="4"/>
  <c r="C3273" i="4"/>
  <c r="B3273" i="4"/>
  <c r="A3273" i="4"/>
  <c r="C3272" i="4"/>
  <c r="B3272" i="4"/>
  <c r="A3272" i="4"/>
  <c r="C3271" i="4"/>
  <c r="B3271" i="4"/>
  <c r="A3271" i="4"/>
  <c r="C3270" i="4"/>
  <c r="B3270" i="4"/>
  <c r="A3270" i="4"/>
  <c r="C3269" i="4"/>
  <c r="B3269" i="4"/>
  <c r="A3269" i="4"/>
  <c r="C3268" i="4"/>
  <c r="B3268" i="4"/>
  <c r="A3268" i="4"/>
  <c r="C3267" i="4"/>
  <c r="B3267" i="4"/>
  <c r="A3267" i="4"/>
  <c r="C3266" i="4"/>
  <c r="B3266" i="4"/>
  <c r="A3266" i="4"/>
  <c r="C3265" i="4"/>
  <c r="B3265" i="4"/>
  <c r="A3265" i="4"/>
  <c r="C3264" i="4"/>
  <c r="B3264" i="4"/>
  <c r="A3264" i="4"/>
  <c r="C3263" i="4"/>
  <c r="B3263" i="4"/>
  <c r="A3263" i="4"/>
  <c r="C3262" i="4"/>
  <c r="B3262" i="4"/>
  <c r="A3262" i="4"/>
  <c r="C3261" i="4"/>
  <c r="B3261" i="4"/>
  <c r="A3261" i="4"/>
  <c r="C3260" i="4"/>
  <c r="B3260" i="4"/>
  <c r="A3260" i="4"/>
  <c r="C3259" i="4"/>
  <c r="B3259" i="4"/>
  <c r="A3259" i="4"/>
  <c r="C3258" i="4"/>
  <c r="B3258" i="4"/>
  <c r="A3258" i="4"/>
  <c r="C3257" i="4"/>
  <c r="B3257" i="4"/>
  <c r="A3257" i="4"/>
  <c r="C3256" i="4"/>
  <c r="B3256" i="4"/>
  <c r="A3256" i="4"/>
  <c r="C3255" i="4"/>
  <c r="B3255" i="4"/>
  <c r="A3255" i="4"/>
  <c r="C3254" i="4"/>
  <c r="B3254" i="4"/>
  <c r="A3254" i="4"/>
  <c r="C3253" i="4"/>
  <c r="B3253" i="4"/>
  <c r="A3253" i="4"/>
  <c r="C3252" i="4"/>
  <c r="B3252" i="4"/>
  <c r="A3252" i="4"/>
  <c r="C3251" i="4"/>
  <c r="B3251" i="4"/>
  <c r="A3251" i="4"/>
  <c r="C3250" i="4"/>
  <c r="B3250" i="4"/>
  <c r="A3250" i="4"/>
  <c r="C3249" i="4"/>
  <c r="B3249" i="4"/>
  <c r="A3249" i="4"/>
  <c r="C3248" i="4"/>
  <c r="B3248" i="4"/>
  <c r="A3248" i="4"/>
  <c r="C3247" i="4"/>
  <c r="B3247" i="4"/>
  <c r="A3247" i="4"/>
  <c r="C3246" i="4"/>
  <c r="B3246" i="4"/>
  <c r="A3246" i="4"/>
  <c r="C3245" i="4"/>
  <c r="B3245" i="4"/>
  <c r="A3245" i="4"/>
  <c r="C3244" i="4"/>
  <c r="B3244" i="4"/>
  <c r="A3244" i="4"/>
  <c r="C3243" i="4"/>
  <c r="B3243" i="4"/>
  <c r="A3243" i="4"/>
  <c r="C3242" i="4"/>
  <c r="B3242" i="4"/>
  <c r="A3242" i="4"/>
  <c r="C3241" i="4"/>
  <c r="B3241" i="4"/>
  <c r="A3241" i="4"/>
  <c r="C3240" i="4"/>
  <c r="B3240" i="4"/>
  <c r="A3240" i="4"/>
  <c r="C3239" i="4"/>
  <c r="B3239" i="4"/>
  <c r="A3239" i="4"/>
  <c r="C3238" i="4"/>
  <c r="B3238" i="4"/>
  <c r="A3238" i="4"/>
  <c r="C3237" i="4"/>
  <c r="B3237" i="4"/>
  <c r="A3237" i="4"/>
  <c r="C3236" i="4"/>
  <c r="B3236" i="4"/>
  <c r="A3236" i="4"/>
  <c r="C3235" i="4"/>
  <c r="B3235" i="4"/>
  <c r="A3235" i="4"/>
  <c r="C3234" i="4"/>
  <c r="B3234" i="4"/>
  <c r="A3234" i="4"/>
  <c r="C3233" i="4"/>
  <c r="B3233" i="4"/>
  <c r="A3233" i="4"/>
  <c r="C3232" i="4"/>
  <c r="B3232" i="4"/>
  <c r="A3232" i="4"/>
  <c r="C3231" i="4"/>
  <c r="B3231" i="4"/>
  <c r="A3231" i="4"/>
  <c r="C3230" i="4"/>
  <c r="B3230" i="4"/>
  <c r="A3230" i="4"/>
  <c r="C3229" i="4"/>
  <c r="B3229" i="4"/>
  <c r="A3229" i="4"/>
  <c r="C3228" i="4"/>
  <c r="B3228" i="4"/>
  <c r="A3228" i="4"/>
  <c r="C3227" i="4"/>
  <c r="B3227" i="4"/>
  <c r="A3227" i="4"/>
  <c r="C3226" i="4"/>
  <c r="B3226" i="4"/>
  <c r="A3226" i="4"/>
  <c r="C3225" i="4"/>
  <c r="B3225" i="4"/>
  <c r="A3225" i="4"/>
  <c r="C3224" i="4"/>
  <c r="B3224" i="4"/>
  <c r="A3224" i="4"/>
  <c r="C3223" i="4"/>
  <c r="B3223" i="4"/>
  <c r="A3223" i="4"/>
  <c r="C3222" i="4"/>
  <c r="B3222" i="4"/>
  <c r="A3222" i="4"/>
  <c r="C3221" i="4"/>
  <c r="B3221" i="4"/>
  <c r="A3221" i="4"/>
  <c r="C3220" i="4"/>
  <c r="B3220" i="4"/>
  <c r="A3220" i="4"/>
  <c r="C3219" i="4"/>
  <c r="B3219" i="4"/>
  <c r="A3219" i="4"/>
  <c r="C3218" i="4"/>
  <c r="B3218" i="4"/>
  <c r="A3218" i="4"/>
  <c r="C3217" i="4"/>
  <c r="B3217" i="4"/>
  <c r="A3217" i="4"/>
  <c r="C3216" i="4"/>
  <c r="B3216" i="4"/>
  <c r="A3216" i="4"/>
  <c r="C3215" i="4"/>
  <c r="B3215" i="4"/>
  <c r="A3215" i="4"/>
  <c r="C3214" i="4"/>
  <c r="B3214" i="4"/>
  <c r="A3214" i="4"/>
  <c r="C3213" i="4"/>
  <c r="B3213" i="4"/>
  <c r="A3213" i="4"/>
  <c r="C3212" i="4"/>
  <c r="B3212" i="4"/>
  <c r="A3212" i="4"/>
  <c r="C3211" i="4"/>
  <c r="B3211" i="4"/>
  <c r="A3211" i="4"/>
  <c r="C3210" i="4"/>
  <c r="B3210" i="4"/>
  <c r="A3210" i="4"/>
  <c r="C3209" i="4"/>
  <c r="B3209" i="4"/>
  <c r="A3209" i="4"/>
  <c r="C3208" i="4"/>
  <c r="B3208" i="4"/>
  <c r="A3208" i="4"/>
  <c r="C3207" i="4"/>
  <c r="B3207" i="4"/>
  <c r="A3207" i="4"/>
  <c r="C3206" i="4"/>
  <c r="B3206" i="4"/>
  <c r="A3206" i="4"/>
  <c r="C3205" i="4"/>
  <c r="B3205" i="4"/>
  <c r="A3205" i="4"/>
  <c r="C3204" i="4"/>
  <c r="B3204" i="4"/>
  <c r="A3204" i="4"/>
  <c r="C3203" i="4"/>
  <c r="B3203" i="4"/>
  <c r="A3203" i="4"/>
  <c r="C3202" i="4"/>
  <c r="B3202" i="4"/>
  <c r="A3202" i="4"/>
  <c r="C3201" i="4"/>
  <c r="B3201" i="4"/>
  <c r="A3201" i="4"/>
  <c r="C3200" i="4"/>
  <c r="B3200" i="4"/>
  <c r="A3200" i="4"/>
  <c r="C3199" i="4"/>
  <c r="B3199" i="4"/>
  <c r="A3199" i="4"/>
  <c r="C3198" i="4"/>
  <c r="B3198" i="4"/>
  <c r="A3198" i="4"/>
  <c r="C3197" i="4"/>
  <c r="B3197" i="4"/>
  <c r="A3197" i="4"/>
  <c r="C3196" i="4"/>
  <c r="B3196" i="4"/>
  <c r="A3196" i="4"/>
  <c r="C3195" i="4"/>
  <c r="B3195" i="4"/>
  <c r="A3195" i="4"/>
  <c r="C3194" i="4"/>
  <c r="B3194" i="4"/>
  <c r="A3194" i="4"/>
  <c r="C3193" i="4"/>
  <c r="B3193" i="4"/>
  <c r="A3193" i="4"/>
  <c r="C3192" i="4"/>
  <c r="B3192" i="4"/>
  <c r="A3192" i="4"/>
  <c r="C3191" i="4"/>
  <c r="B3191" i="4"/>
  <c r="A3191" i="4"/>
  <c r="C3190" i="4"/>
  <c r="B3190" i="4"/>
  <c r="A3190" i="4"/>
  <c r="C3189" i="4"/>
  <c r="B3189" i="4"/>
  <c r="A3189" i="4"/>
  <c r="C3188" i="4"/>
  <c r="B3188" i="4"/>
  <c r="A3188" i="4"/>
  <c r="C3187" i="4"/>
  <c r="B3187" i="4"/>
  <c r="A3187" i="4"/>
  <c r="C3186" i="4"/>
  <c r="B3186" i="4"/>
  <c r="A3186" i="4"/>
  <c r="C3185" i="4"/>
  <c r="B3185" i="4"/>
  <c r="A3185" i="4"/>
  <c r="C3184" i="4"/>
  <c r="B3184" i="4"/>
  <c r="A3184" i="4"/>
  <c r="C3183" i="4"/>
  <c r="B3183" i="4"/>
  <c r="A3183" i="4"/>
  <c r="C3182" i="4"/>
  <c r="B3182" i="4"/>
  <c r="A3182" i="4"/>
  <c r="C3181" i="4"/>
  <c r="B3181" i="4"/>
  <c r="A3181" i="4"/>
  <c r="C3180" i="4"/>
  <c r="B3180" i="4"/>
  <c r="A3180" i="4"/>
  <c r="C3179" i="4"/>
  <c r="B3179" i="4"/>
  <c r="A3179" i="4"/>
  <c r="C3178" i="4"/>
  <c r="B3178" i="4"/>
  <c r="A3178" i="4"/>
  <c r="C3177" i="4"/>
  <c r="B3177" i="4"/>
  <c r="A3177" i="4"/>
  <c r="C3176" i="4"/>
  <c r="B3176" i="4"/>
  <c r="A3176" i="4"/>
  <c r="C3175" i="4"/>
  <c r="B3175" i="4"/>
  <c r="A3175" i="4"/>
  <c r="C3174" i="4"/>
  <c r="B3174" i="4"/>
  <c r="A3174" i="4"/>
  <c r="C3173" i="4"/>
  <c r="B3173" i="4"/>
  <c r="A3173" i="4"/>
  <c r="C3172" i="4"/>
  <c r="B3172" i="4"/>
  <c r="A3172" i="4"/>
  <c r="C3171" i="4"/>
  <c r="B3171" i="4"/>
  <c r="A3171" i="4"/>
  <c r="C3170" i="4"/>
  <c r="B3170" i="4"/>
  <c r="A3170" i="4"/>
  <c r="C3169" i="4"/>
  <c r="B3169" i="4"/>
  <c r="A3169" i="4"/>
  <c r="C3168" i="4"/>
  <c r="B3168" i="4"/>
  <c r="A3168" i="4"/>
  <c r="C3167" i="4"/>
  <c r="B3167" i="4"/>
  <c r="A3167" i="4"/>
  <c r="C3166" i="4"/>
  <c r="B3166" i="4"/>
  <c r="A3166" i="4"/>
  <c r="C3165" i="4"/>
  <c r="B3165" i="4"/>
  <c r="A3165" i="4"/>
  <c r="C3164" i="4"/>
  <c r="B3164" i="4"/>
  <c r="A3164" i="4"/>
  <c r="C3163" i="4"/>
  <c r="B3163" i="4"/>
  <c r="A3163" i="4"/>
  <c r="C3162" i="4"/>
  <c r="B3162" i="4"/>
  <c r="A3162" i="4"/>
  <c r="C3161" i="4"/>
  <c r="B3161" i="4"/>
  <c r="A3161" i="4"/>
  <c r="C3160" i="4"/>
  <c r="B3160" i="4"/>
  <c r="A3160" i="4"/>
  <c r="C3159" i="4"/>
  <c r="B3159" i="4"/>
  <c r="A3159" i="4"/>
  <c r="C3158" i="4"/>
  <c r="B3158" i="4"/>
  <c r="A3158" i="4"/>
  <c r="C3157" i="4"/>
  <c r="B3157" i="4"/>
  <c r="A3157" i="4"/>
  <c r="C3156" i="4"/>
  <c r="B3156" i="4"/>
  <c r="A3156" i="4"/>
  <c r="C3155" i="4"/>
  <c r="B3155" i="4"/>
  <c r="A3155" i="4"/>
  <c r="C3154" i="4"/>
  <c r="B3154" i="4"/>
  <c r="A3154" i="4"/>
  <c r="C3153" i="4"/>
  <c r="B3153" i="4"/>
  <c r="A3153" i="4"/>
  <c r="C3152" i="4"/>
  <c r="B3152" i="4"/>
  <c r="A3152" i="4"/>
  <c r="C3151" i="4"/>
  <c r="B3151" i="4"/>
  <c r="A3151" i="4"/>
  <c r="C3150" i="4"/>
  <c r="B3150" i="4"/>
  <c r="A3150" i="4"/>
  <c r="C3149" i="4"/>
  <c r="B3149" i="4"/>
  <c r="A3149" i="4"/>
  <c r="C3148" i="4"/>
  <c r="B3148" i="4"/>
  <c r="A3148" i="4"/>
  <c r="C3147" i="4"/>
  <c r="B3147" i="4"/>
  <c r="A3147" i="4"/>
  <c r="C3146" i="4"/>
  <c r="B3146" i="4"/>
  <c r="A3146" i="4"/>
  <c r="C3145" i="4"/>
  <c r="B3145" i="4"/>
  <c r="A3145" i="4"/>
  <c r="C3144" i="4"/>
  <c r="B3144" i="4"/>
  <c r="A3144" i="4"/>
  <c r="C3143" i="4"/>
  <c r="B3143" i="4"/>
  <c r="A3143" i="4"/>
  <c r="C3142" i="4"/>
  <c r="B3142" i="4"/>
  <c r="A3142" i="4"/>
  <c r="C3141" i="4"/>
  <c r="B3141" i="4"/>
  <c r="A3141" i="4"/>
  <c r="C3140" i="4"/>
  <c r="B3140" i="4"/>
  <c r="A3140" i="4"/>
  <c r="C3139" i="4"/>
  <c r="B3139" i="4"/>
  <c r="A3139" i="4"/>
  <c r="C3138" i="4"/>
  <c r="B3138" i="4"/>
  <c r="A3138" i="4"/>
  <c r="C3137" i="4"/>
  <c r="B3137" i="4"/>
  <c r="A3137" i="4"/>
  <c r="C3136" i="4"/>
  <c r="B3136" i="4"/>
  <c r="A3136" i="4"/>
  <c r="C3135" i="4"/>
  <c r="B3135" i="4"/>
  <c r="A3135" i="4"/>
  <c r="C3134" i="4"/>
  <c r="B3134" i="4"/>
  <c r="A3134" i="4"/>
  <c r="C3133" i="4"/>
  <c r="B3133" i="4"/>
  <c r="A3133" i="4"/>
  <c r="C3132" i="4"/>
  <c r="B3132" i="4"/>
  <c r="A3132" i="4"/>
  <c r="C3131" i="4"/>
  <c r="B3131" i="4"/>
  <c r="A3131" i="4"/>
  <c r="C3130" i="4"/>
  <c r="B3130" i="4"/>
  <c r="A3130" i="4"/>
  <c r="C3129" i="4"/>
  <c r="B3129" i="4"/>
  <c r="A3129" i="4"/>
  <c r="C3128" i="4"/>
  <c r="B3128" i="4"/>
  <c r="A3128" i="4"/>
  <c r="C3127" i="4"/>
  <c r="B3127" i="4"/>
  <c r="A3127" i="4"/>
  <c r="C3126" i="4"/>
  <c r="B3126" i="4"/>
  <c r="A3126" i="4"/>
  <c r="C3125" i="4"/>
  <c r="B3125" i="4"/>
  <c r="A3125" i="4"/>
  <c r="C3124" i="4"/>
  <c r="B3124" i="4"/>
  <c r="A3124" i="4"/>
  <c r="C3123" i="4"/>
  <c r="B3123" i="4"/>
  <c r="A3123" i="4"/>
  <c r="C3122" i="4"/>
  <c r="B3122" i="4"/>
  <c r="A3122" i="4"/>
  <c r="C3121" i="4"/>
  <c r="B3121" i="4"/>
  <c r="A3121" i="4"/>
  <c r="C3120" i="4"/>
  <c r="B3120" i="4"/>
  <c r="A3120" i="4"/>
  <c r="C3119" i="4"/>
  <c r="B3119" i="4"/>
  <c r="A3119" i="4"/>
  <c r="C3118" i="4"/>
  <c r="B3118" i="4"/>
  <c r="A3118" i="4"/>
  <c r="C3117" i="4"/>
  <c r="B3117" i="4"/>
  <c r="A3117" i="4"/>
  <c r="C3116" i="4"/>
  <c r="B3116" i="4"/>
  <c r="A3116" i="4"/>
  <c r="C3115" i="4"/>
  <c r="B3115" i="4"/>
  <c r="A3115" i="4"/>
  <c r="C3114" i="4"/>
  <c r="B3114" i="4"/>
  <c r="A3114" i="4"/>
  <c r="C3113" i="4"/>
  <c r="B3113" i="4"/>
  <c r="A3113" i="4"/>
  <c r="C3112" i="4"/>
  <c r="B3112" i="4"/>
  <c r="A3112" i="4"/>
  <c r="C3111" i="4"/>
  <c r="B3111" i="4"/>
  <c r="A3111" i="4"/>
  <c r="C3110" i="4"/>
  <c r="B3110" i="4"/>
  <c r="A3110" i="4"/>
  <c r="C3109" i="4"/>
  <c r="B3109" i="4"/>
  <c r="A3109" i="4"/>
  <c r="C3108" i="4"/>
  <c r="B3108" i="4"/>
  <c r="A3108" i="4"/>
  <c r="C3107" i="4"/>
  <c r="B3107" i="4"/>
  <c r="A3107" i="4"/>
  <c r="C3106" i="4"/>
  <c r="B3106" i="4"/>
  <c r="A3106" i="4"/>
  <c r="C3105" i="4"/>
  <c r="B3105" i="4"/>
  <c r="A3105" i="4"/>
  <c r="C3104" i="4"/>
  <c r="B3104" i="4"/>
  <c r="A3104" i="4"/>
  <c r="C3103" i="4"/>
  <c r="B3103" i="4"/>
  <c r="A3103" i="4"/>
  <c r="C3102" i="4"/>
  <c r="B3102" i="4"/>
  <c r="A3102" i="4"/>
  <c r="C3101" i="4"/>
  <c r="B3101" i="4"/>
  <c r="A3101" i="4"/>
  <c r="C3100" i="4"/>
  <c r="B3100" i="4"/>
  <c r="A3100" i="4"/>
  <c r="C3099" i="4"/>
  <c r="B3099" i="4"/>
  <c r="A3099" i="4"/>
  <c r="C3098" i="4"/>
  <c r="B3098" i="4"/>
  <c r="A3098" i="4"/>
  <c r="C3097" i="4"/>
  <c r="B3097" i="4"/>
  <c r="A3097" i="4"/>
  <c r="C3096" i="4"/>
  <c r="B3096" i="4"/>
  <c r="A3096" i="4"/>
  <c r="C3095" i="4"/>
  <c r="B3095" i="4"/>
  <c r="A3095" i="4"/>
  <c r="C3094" i="4"/>
  <c r="B3094" i="4"/>
  <c r="A3094" i="4"/>
  <c r="C3093" i="4"/>
  <c r="B3093" i="4"/>
  <c r="A3093" i="4"/>
  <c r="C3092" i="4"/>
  <c r="B3092" i="4"/>
  <c r="A3092" i="4"/>
  <c r="C3091" i="4"/>
  <c r="B3091" i="4"/>
  <c r="A3091" i="4"/>
  <c r="C3090" i="4"/>
  <c r="B3090" i="4"/>
  <c r="A3090" i="4"/>
  <c r="C3089" i="4"/>
  <c r="B3089" i="4"/>
  <c r="A3089" i="4"/>
  <c r="C3088" i="4"/>
  <c r="B3088" i="4"/>
  <c r="A3088" i="4"/>
  <c r="C3087" i="4"/>
  <c r="B3087" i="4"/>
  <c r="A3087" i="4"/>
  <c r="C3086" i="4"/>
  <c r="B3086" i="4"/>
  <c r="A3086" i="4"/>
  <c r="C3085" i="4"/>
  <c r="B3085" i="4"/>
  <c r="A3085" i="4"/>
  <c r="C3084" i="4"/>
  <c r="B3084" i="4"/>
  <c r="A3084" i="4"/>
  <c r="C3083" i="4"/>
  <c r="B3083" i="4"/>
  <c r="A3083" i="4"/>
  <c r="C3082" i="4"/>
  <c r="B3082" i="4"/>
  <c r="A3082" i="4"/>
  <c r="C3081" i="4"/>
  <c r="B3081" i="4"/>
  <c r="A3081" i="4"/>
  <c r="C3080" i="4"/>
  <c r="B3080" i="4"/>
  <c r="A3080" i="4"/>
  <c r="C3079" i="4"/>
  <c r="B3079" i="4"/>
  <c r="A3079" i="4"/>
  <c r="C3078" i="4"/>
  <c r="B3078" i="4"/>
  <c r="A3078" i="4"/>
  <c r="C3077" i="4"/>
  <c r="B3077" i="4"/>
  <c r="A3077" i="4"/>
  <c r="C3076" i="4"/>
  <c r="B3076" i="4"/>
  <c r="A3076" i="4"/>
  <c r="C3075" i="4"/>
  <c r="B3075" i="4"/>
  <c r="A3075" i="4"/>
  <c r="C3074" i="4"/>
  <c r="B3074" i="4"/>
  <c r="A3074" i="4"/>
  <c r="C3073" i="4"/>
  <c r="B3073" i="4"/>
  <c r="A3073" i="4"/>
  <c r="C3072" i="4"/>
  <c r="B3072" i="4"/>
  <c r="A3072" i="4"/>
  <c r="C3071" i="4"/>
  <c r="B3071" i="4"/>
  <c r="A3071" i="4"/>
  <c r="C3070" i="4"/>
  <c r="B3070" i="4"/>
  <c r="A3070" i="4"/>
  <c r="C3069" i="4"/>
  <c r="B3069" i="4"/>
  <c r="A3069" i="4"/>
  <c r="C3068" i="4"/>
  <c r="B3068" i="4"/>
  <c r="A3068" i="4"/>
  <c r="C3067" i="4"/>
  <c r="B3067" i="4"/>
  <c r="A3067" i="4"/>
  <c r="C3066" i="4"/>
  <c r="B3066" i="4"/>
  <c r="A3066" i="4"/>
  <c r="C3065" i="4"/>
  <c r="B3065" i="4"/>
  <c r="A3065" i="4"/>
  <c r="C3064" i="4"/>
  <c r="B3064" i="4"/>
  <c r="A3064" i="4"/>
  <c r="C3063" i="4"/>
  <c r="B3063" i="4"/>
  <c r="A3063" i="4"/>
  <c r="C3062" i="4"/>
  <c r="B3062" i="4"/>
  <c r="A3062" i="4"/>
  <c r="C3061" i="4"/>
  <c r="B3061" i="4"/>
  <c r="A3061" i="4"/>
  <c r="C3060" i="4"/>
  <c r="B3060" i="4"/>
  <c r="A3060" i="4"/>
  <c r="C3059" i="4"/>
  <c r="B3059" i="4"/>
  <c r="A3059" i="4"/>
  <c r="C3058" i="4"/>
  <c r="B3058" i="4"/>
  <c r="A3058" i="4"/>
  <c r="C3057" i="4"/>
  <c r="B3057" i="4"/>
  <c r="A3057" i="4"/>
  <c r="C3056" i="4"/>
  <c r="B3056" i="4"/>
  <c r="A3056" i="4"/>
  <c r="C3055" i="4"/>
  <c r="B3055" i="4"/>
  <c r="A3055" i="4"/>
  <c r="C3054" i="4"/>
  <c r="B3054" i="4"/>
  <c r="A3054" i="4"/>
  <c r="C3053" i="4"/>
  <c r="B3053" i="4"/>
  <c r="A3053" i="4"/>
  <c r="C3052" i="4"/>
  <c r="B3052" i="4"/>
  <c r="A3052" i="4"/>
  <c r="C3051" i="4"/>
  <c r="B3051" i="4"/>
  <c r="A3051" i="4"/>
  <c r="C3050" i="4"/>
  <c r="B3050" i="4"/>
  <c r="A3050" i="4"/>
  <c r="C3049" i="4"/>
  <c r="B3049" i="4"/>
  <c r="A3049" i="4"/>
  <c r="C3048" i="4"/>
  <c r="B3048" i="4"/>
  <c r="A3048" i="4"/>
  <c r="C3047" i="4"/>
  <c r="B3047" i="4"/>
  <c r="A3047" i="4"/>
  <c r="C3046" i="4"/>
  <c r="B3046" i="4"/>
  <c r="A3046" i="4"/>
  <c r="C3045" i="4"/>
  <c r="B3045" i="4"/>
  <c r="A3045" i="4"/>
  <c r="C3044" i="4"/>
  <c r="B3044" i="4"/>
  <c r="A3044" i="4"/>
  <c r="C3043" i="4"/>
  <c r="B3043" i="4"/>
  <c r="A3043" i="4"/>
  <c r="C3042" i="4"/>
  <c r="B3042" i="4"/>
  <c r="A3042" i="4"/>
  <c r="C3041" i="4"/>
  <c r="B3041" i="4"/>
  <c r="A3041" i="4"/>
  <c r="C3040" i="4"/>
  <c r="B3040" i="4"/>
  <c r="A3040" i="4"/>
  <c r="C3039" i="4"/>
  <c r="B3039" i="4"/>
  <c r="A3039" i="4"/>
  <c r="C3038" i="4"/>
  <c r="B3038" i="4"/>
  <c r="A3038" i="4"/>
  <c r="C3037" i="4"/>
  <c r="B3037" i="4"/>
  <c r="A3037" i="4"/>
  <c r="C3036" i="4"/>
  <c r="B3036" i="4"/>
  <c r="A3036" i="4"/>
  <c r="C3035" i="4"/>
  <c r="B3035" i="4"/>
  <c r="A3035" i="4"/>
  <c r="C3034" i="4"/>
  <c r="B3034" i="4"/>
  <c r="A3034" i="4"/>
  <c r="C3033" i="4"/>
  <c r="B3033" i="4"/>
  <c r="A3033" i="4"/>
  <c r="C3032" i="4"/>
  <c r="B3032" i="4"/>
  <c r="A3032" i="4"/>
  <c r="C3031" i="4"/>
  <c r="B3031" i="4"/>
  <c r="A3031" i="4"/>
  <c r="C3030" i="4"/>
  <c r="B3030" i="4"/>
  <c r="A3030" i="4"/>
  <c r="C3029" i="4"/>
  <c r="B3029" i="4"/>
  <c r="A3029" i="4"/>
  <c r="C3028" i="4"/>
  <c r="B3028" i="4"/>
  <c r="A3028" i="4"/>
  <c r="C3027" i="4"/>
  <c r="B3027" i="4"/>
  <c r="A3027" i="4"/>
  <c r="C3026" i="4"/>
  <c r="B3026" i="4"/>
  <c r="A3026" i="4"/>
  <c r="C3025" i="4"/>
  <c r="B3025" i="4"/>
  <c r="A3025" i="4"/>
  <c r="C3024" i="4"/>
  <c r="B3024" i="4"/>
  <c r="A3024" i="4"/>
  <c r="C3023" i="4"/>
  <c r="B3023" i="4"/>
  <c r="A3023" i="4"/>
  <c r="C3022" i="4"/>
  <c r="B3022" i="4"/>
  <c r="A3022" i="4"/>
  <c r="C3021" i="4"/>
  <c r="B3021" i="4"/>
  <c r="A3021" i="4"/>
  <c r="C3020" i="4"/>
  <c r="B3020" i="4"/>
  <c r="A3020" i="4"/>
  <c r="C3019" i="4"/>
  <c r="B3019" i="4"/>
  <c r="A3019" i="4"/>
  <c r="C3018" i="4"/>
  <c r="B3018" i="4"/>
  <c r="A3018" i="4"/>
  <c r="C3017" i="4"/>
  <c r="B3017" i="4"/>
  <c r="A3017" i="4"/>
  <c r="C3016" i="4"/>
  <c r="B3016" i="4"/>
  <c r="A3016" i="4"/>
  <c r="C3015" i="4"/>
  <c r="B3015" i="4"/>
  <c r="A3015" i="4"/>
  <c r="C3014" i="4"/>
  <c r="B3014" i="4"/>
  <c r="A3014" i="4"/>
  <c r="C3013" i="4"/>
  <c r="B3013" i="4"/>
  <c r="A3013" i="4"/>
  <c r="C3012" i="4"/>
  <c r="B3012" i="4"/>
  <c r="A3012" i="4"/>
  <c r="C3011" i="4"/>
  <c r="B3011" i="4"/>
  <c r="A3011" i="4"/>
  <c r="C3010" i="4"/>
  <c r="B3010" i="4"/>
  <c r="A3010" i="4"/>
  <c r="C3009" i="4"/>
  <c r="B3009" i="4"/>
  <c r="A3009" i="4"/>
  <c r="C3008" i="4"/>
  <c r="B3008" i="4"/>
  <c r="A3008" i="4"/>
  <c r="C3007" i="4"/>
  <c r="B3007" i="4"/>
  <c r="A3007" i="4"/>
  <c r="C3006" i="4"/>
  <c r="B3006" i="4"/>
  <c r="A3006" i="4"/>
  <c r="C3005" i="4"/>
  <c r="B3005" i="4"/>
  <c r="A3005" i="4"/>
  <c r="C3004" i="4"/>
  <c r="B3004" i="4"/>
  <c r="A3004" i="4"/>
  <c r="C3003" i="4"/>
  <c r="B3003" i="4"/>
  <c r="A3003" i="4"/>
  <c r="C3002" i="4"/>
  <c r="B3002" i="4"/>
  <c r="A3002" i="4"/>
  <c r="C3001" i="4"/>
  <c r="B3001" i="4"/>
  <c r="A3001" i="4"/>
  <c r="C3000" i="4"/>
  <c r="B3000" i="4"/>
  <c r="A3000" i="4"/>
  <c r="C2999" i="4"/>
  <c r="B2999" i="4"/>
  <c r="A2999" i="4"/>
  <c r="C2998" i="4"/>
  <c r="B2998" i="4"/>
  <c r="A2998" i="4"/>
  <c r="C2997" i="4"/>
  <c r="B2997" i="4"/>
  <c r="A2997" i="4"/>
  <c r="C2996" i="4"/>
  <c r="B2996" i="4"/>
  <c r="A2996" i="4"/>
  <c r="C2995" i="4"/>
  <c r="B2995" i="4"/>
  <c r="A2995" i="4"/>
  <c r="C2994" i="4"/>
  <c r="B2994" i="4"/>
  <c r="A2994" i="4"/>
  <c r="C2993" i="4"/>
  <c r="B2993" i="4"/>
  <c r="A2993" i="4"/>
  <c r="C2992" i="4"/>
  <c r="B2992" i="4"/>
  <c r="A2992" i="4"/>
  <c r="C2991" i="4"/>
  <c r="B2991" i="4"/>
  <c r="A2991" i="4"/>
  <c r="C2990" i="4"/>
  <c r="B2990" i="4"/>
  <c r="A2990" i="4"/>
  <c r="C2989" i="4"/>
  <c r="B2989" i="4"/>
  <c r="A2989" i="4"/>
  <c r="C2988" i="4"/>
  <c r="B2988" i="4"/>
  <c r="A2988" i="4"/>
  <c r="C2987" i="4"/>
  <c r="B2987" i="4"/>
  <c r="A2987" i="4"/>
  <c r="C2986" i="4"/>
  <c r="B2986" i="4"/>
  <c r="A2986" i="4"/>
  <c r="C2985" i="4"/>
  <c r="B2985" i="4"/>
  <c r="A2985" i="4"/>
  <c r="C2984" i="4"/>
  <c r="B2984" i="4"/>
  <c r="A2984" i="4"/>
  <c r="C2983" i="4"/>
  <c r="B2983" i="4"/>
  <c r="A2983" i="4"/>
  <c r="C2982" i="4"/>
  <c r="B2982" i="4"/>
  <c r="A2982" i="4"/>
  <c r="C2981" i="4"/>
  <c r="B2981" i="4"/>
  <c r="A2981" i="4"/>
  <c r="C2980" i="4"/>
  <c r="B2980" i="4"/>
  <c r="A2980" i="4"/>
  <c r="C2979" i="4"/>
  <c r="B2979" i="4"/>
  <c r="A2979" i="4"/>
  <c r="C2978" i="4"/>
  <c r="B2978" i="4"/>
  <c r="A2978" i="4"/>
  <c r="C2977" i="4"/>
  <c r="B2977" i="4"/>
  <c r="A2977" i="4"/>
  <c r="C2976" i="4"/>
  <c r="B2976" i="4"/>
  <c r="A2976" i="4"/>
  <c r="C2975" i="4"/>
  <c r="B2975" i="4"/>
  <c r="A2975" i="4"/>
  <c r="C2974" i="4"/>
  <c r="B2974" i="4"/>
  <c r="A2974" i="4"/>
  <c r="C2973" i="4"/>
  <c r="B2973" i="4"/>
  <c r="A2973" i="4"/>
  <c r="C2972" i="4"/>
  <c r="B2972" i="4"/>
  <c r="A2972" i="4"/>
  <c r="C2971" i="4"/>
  <c r="B2971" i="4"/>
  <c r="A2971" i="4"/>
  <c r="C2970" i="4"/>
  <c r="B2970" i="4"/>
  <c r="A2970" i="4"/>
  <c r="C2969" i="4"/>
  <c r="B2969" i="4"/>
  <c r="A2969" i="4"/>
  <c r="C2968" i="4"/>
  <c r="B2968" i="4"/>
  <c r="A2968" i="4"/>
  <c r="C2967" i="4"/>
  <c r="B2967" i="4"/>
  <c r="A2967" i="4"/>
  <c r="C2966" i="4"/>
  <c r="B2966" i="4"/>
  <c r="A2966" i="4"/>
  <c r="C2965" i="4"/>
  <c r="B2965" i="4"/>
  <c r="A2965" i="4"/>
  <c r="C2964" i="4"/>
  <c r="B2964" i="4"/>
  <c r="A2964" i="4"/>
  <c r="C2963" i="4"/>
  <c r="B2963" i="4"/>
  <c r="A2963" i="4"/>
  <c r="C2962" i="4"/>
  <c r="B2962" i="4"/>
  <c r="A2962" i="4"/>
  <c r="C2961" i="4"/>
  <c r="B2961" i="4"/>
  <c r="A2961" i="4"/>
  <c r="C2960" i="4"/>
  <c r="B2960" i="4"/>
  <c r="A2960" i="4"/>
  <c r="C2959" i="4"/>
  <c r="B2959" i="4"/>
  <c r="A2959" i="4"/>
  <c r="C2958" i="4"/>
  <c r="B2958" i="4"/>
  <c r="A2958" i="4"/>
  <c r="C2957" i="4"/>
  <c r="B2957" i="4"/>
  <c r="A2957" i="4"/>
  <c r="C2956" i="4"/>
  <c r="B2956" i="4"/>
  <c r="A2956" i="4"/>
  <c r="C2955" i="4"/>
  <c r="B2955" i="4"/>
  <c r="A2955" i="4"/>
  <c r="C2954" i="4"/>
  <c r="B2954" i="4"/>
  <c r="A2954" i="4"/>
  <c r="C2953" i="4"/>
  <c r="B2953" i="4"/>
  <c r="A2953" i="4"/>
  <c r="C2952" i="4"/>
  <c r="B2952" i="4"/>
  <c r="A2952" i="4"/>
  <c r="C2951" i="4"/>
  <c r="B2951" i="4"/>
  <c r="A2951" i="4"/>
  <c r="C2950" i="4"/>
  <c r="B2950" i="4"/>
  <c r="A2950" i="4"/>
  <c r="C2949" i="4"/>
  <c r="B2949" i="4"/>
  <c r="A2949" i="4"/>
  <c r="C2948" i="4"/>
  <c r="B2948" i="4"/>
  <c r="A2948" i="4"/>
  <c r="C2947" i="4"/>
  <c r="B2947" i="4"/>
  <c r="A2947" i="4"/>
  <c r="C2946" i="4"/>
  <c r="B2946" i="4"/>
  <c r="A2946" i="4"/>
  <c r="C2945" i="4"/>
  <c r="B2945" i="4"/>
  <c r="A2945" i="4"/>
  <c r="C2944" i="4"/>
  <c r="B2944" i="4"/>
  <c r="A2944" i="4"/>
  <c r="C2943" i="4"/>
  <c r="B2943" i="4"/>
  <c r="A2943" i="4"/>
  <c r="C2942" i="4"/>
  <c r="B2942" i="4"/>
  <c r="A2942" i="4"/>
  <c r="C2941" i="4"/>
  <c r="B2941" i="4"/>
  <c r="A2941" i="4"/>
  <c r="C2940" i="4"/>
  <c r="B2940" i="4"/>
  <c r="A2940" i="4"/>
  <c r="C2939" i="4"/>
  <c r="B2939" i="4"/>
  <c r="A2939" i="4"/>
  <c r="C2938" i="4"/>
  <c r="B2938" i="4"/>
  <c r="A2938" i="4"/>
  <c r="C2937" i="4"/>
  <c r="B2937" i="4"/>
  <c r="A2937" i="4"/>
  <c r="C2936" i="4"/>
  <c r="B2936" i="4"/>
  <c r="A2936" i="4"/>
  <c r="C2935" i="4"/>
  <c r="B2935" i="4"/>
  <c r="A2935" i="4"/>
  <c r="C2934" i="4"/>
  <c r="B2934" i="4"/>
  <c r="A2934" i="4"/>
  <c r="C2933" i="4"/>
  <c r="B2933" i="4"/>
  <c r="A2933" i="4"/>
  <c r="C2932" i="4"/>
  <c r="B2932" i="4"/>
  <c r="A2932" i="4"/>
  <c r="C2931" i="4"/>
  <c r="B2931" i="4"/>
  <c r="A2931" i="4"/>
  <c r="C2930" i="4"/>
  <c r="B2930" i="4"/>
  <c r="A2930" i="4"/>
  <c r="C2929" i="4"/>
  <c r="B2929" i="4"/>
  <c r="A2929" i="4"/>
  <c r="C2928" i="4"/>
  <c r="B2928" i="4"/>
  <c r="A2928" i="4"/>
  <c r="C2927" i="4"/>
  <c r="B2927" i="4"/>
  <c r="A2927" i="4"/>
  <c r="C2926" i="4"/>
  <c r="B2926" i="4"/>
  <c r="A2926" i="4"/>
  <c r="C2925" i="4"/>
  <c r="B2925" i="4"/>
  <c r="A2925" i="4"/>
  <c r="C2924" i="4"/>
  <c r="B2924" i="4"/>
  <c r="A2924" i="4"/>
  <c r="C2923" i="4"/>
  <c r="B2923" i="4"/>
  <c r="A2923" i="4"/>
  <c r="C2922" i="4"/>
  <c r="B2922" i="4"/>
  <c r="A2922" i="4"/>
  <c r="C2921" i="4"/>
  <c r="B2921" i="4"/>
  <c r="A2921" i="4"/>
  <c r="C2920" i="4"/>
  <c r="B2920" i="4"/>
  <c r="A2920" i="4"/>
  <c r="C2919" i="4"/>
  <c r="B2919" i="4"/>
  <c r="A2919" i="4"/>
  <c r="C2918" i="4"/>
  <c r="B2918" i="4"/>
  <c r="A2918" i="4"/>
  <c r="C2917" i="4"/>
  <c r="B2917" i="4"/>
  <c r="A2917" i="4"/>
  <c r="C2916" i="4"/>
  <c r="B2916" i="4"/>
  <c r="A2916" i="4"/>
  <c r="C2915" i="4"/>
  <c r="B2915" i="4"/>
  <c r="A2915" i="4"/>
  <c r="C2914" i="4"/>
  <c r="B2914" i="4"/>
  <c r="A2914" i="4"/>
  <c r="C2913" i="4"/>
  <c r="B2913" i="4"/>
  <c r="A2913" i="4"/>
  <c r="C2912" i="4"/>
  <c r="B2912" i="4"/>
  <c r="A2912" i="4"/>
  <c r="C2911" i="4"/>
  <c r="B2911" i="4"/>
  <c r="A2911" i="4"/>
  <c r="C2910" i="4"/>
  <c r="B2910" i="4"/>
  <c r="A2910" i="4"/>
  <c r="C2909" i="4"/>
  <c r="B2909" i="4"/>
  <c r="A2909" i="4"/>
  <c r="C2908" i="4"/>
  <c r="B2908" i="4"/>
  <c r="A2908" i="4"/>
  <c r="C2907" i="4"/>
  <c r="B2907" i="4"/>
  <c r="A2907" i="4"/>
  <c r="C2906" i="4"/>
  <c r="B2906" i="4"/>
  <c r="A2906" i="4"/>
  <c r="C2905" i="4"/>
  <c r="B2905" i="4"/>
  <c r="A2905" i="4"/>
  <c r="C2904" i="4"/>
  <c r="B2904" i="4"/>
  <c r="A2904" i="4"/>
  <c r="C2903" i="4"/>
  <c r="B2903" i="4"/>
  <c r="A2903" i="4"/>
  <c r="C2902" i="4"/>
  <c r="B2902" i="4"/>
  <c r="A2902" i="4"/>
  <c r="C2901" i="4"/>
  <c r="B2901" i="4"/>
  <c r="A2901" i="4"/>
  <c r="C2900" i="4"/>
  <c r="B2900" i="4"/>
  <c r="A2900" i="4"/>
  <c r="C2899" i="4"/>
  <c r="B2899" i="4"/>
  <c r="A2899" i="4"/>
  <c r="C2898" i="4"/>
  <c r="B2898" i="4"/>
  <c r="A2898" i="4"/>
  <c r="C2897" i="4"/>
  <c r="B2897" i="4"/>
  <c r="A2897" i="4"/>
  <c r="C2896" i="4"/>
  <c r="B2896" i="4"/>
  <c r="A2896" i="4"/>
  <c r="C2895" i="4"/>
  <c r="B2895" i="4"/>
  <c r="A2895" i="4"/>
  <c r="C2894" i="4"/>
  <c r="B2894" i="4"/>
  <c r="A2894" i="4"/>
  <c r="C2893" i="4"/>
  <c r="B2893" i="4"/>
  <c r="A2893" i="4"/>
  <c r="C2892" i="4"/>
  <c r="B2892" i="4"/>
  <c r="A2892" i="4"/>
  <c r="C2891" i="4"/>
  <c r="B2891" i="4"/>
  <c r="A2891" i="4"/>
  <c r="C2890" i="4"/>
  <c r="B2890" i="4"/>
  <c r="A2890" i="4"/>
  <c r="C2889" i="4"/>
  <c r="B2889" i="4"/>
  <c r="A2889" i="4"/>
  <c r="C2888" i="4"/>
  <c r="B2888" i="4"/>
  <c r="A2888" i="4"/>
  <c r="C2887" i="4"/>
  <c r="B2887" i="4"/>
  <c r="A2887" i="4"/>
  <c r="C2886" i="4"/>
  <c r="B2886" i="4"/>
  <c r="A2886" i="4"/>
  <c r="C2885" i="4"/>
  <c r="B2885" i="4"/>
  <c r="A2885" i="4"/>
  <c r="C2884" i="4"/>
  <c r="B2884" i="4"/>
  <c r="A2884" i="4"/>
  <c r="C2883" i="4"/>
  <c r="B2883" i="4"/>
  <c r="A2883" i="4"/>
  <c r="C2882" i="4"/>
  <c r="B2882" i="4"/>
  <c r="A2882" i="4"/>
  <c r="C2881" i="4"/>
  <c r="B2881" i="4"/>
  <c r="A2881" i="4"/>
  <c r="C2880" i="4"/>
  <c r="B2880" i="4"/>
  <c r="A2880" i="4"/>
  <c r="C2879" i="4"/>
  <c r="B2879" i="4"/>
  <c r="A2879" i="4"/>
  <c r="C2878" i="4"/>
  <c r="B2878" i="4"/>
  <c r="A2878" i="4"/>
  <c r="C2877" i="4"/>
  <c r="B2877" i="4"/>
  <c r="A2877" i="4"/>
  <c r="C2876" i="4"/>
  <c r="B2876" i="4"/>
  <c r="A2876" i="4"/>
  <c r="C2875" i="4"/>
  <c r="B2875" i="4"/>
  <c r="A2875" i="4"/>
  <c r="C2874" i="4"/>
  <c r="B2874" i="4"/>
  <c r="A2874" i="4"/>
  <c r="C2873" i="4"/>
  <c r="B2873" i="4"/>
  <c r="A2873" i="4"/>
  <c r="C2872" i="4"/>
  <c r="B2872" i="4"/>
  <c r="A2872" i="4"/>
  <c r="C2871" i="4"/>
  <c r="B2871" i="4"/>
  <c r="A2871" i="4"/>
  <c r="C2870" i="4"/>
  <c r="B2870" i="4"/>
  <c r="A2870" i="4"/>
  <c r="C2869" i="4"/>
  <c r="B2869" i="4"/>
  <c r="A2869" i="4"/>
  <c r="C2868" i="4"/>
  <c r="B2868" i="4"/>
  <c r="A2868" i="4"/>
  <c r="C2867" i="4"/>
  <c r="B2867" i="4"/>
  <c r="A2867" i="4"/>
  <c r="C2866" i="4"/>
  <c r="B2866" i="4"/>
  <c r="A2866" i="4"/>
  <c r="C2865" i="4"/>
  <c r="B2865" i="4"/>
  <c r="A2865" i="4"/>
  <c r="C2864" i="4"/>
  <c r="B2864" i="4"/>
  <c r="A2864" i="4"/>
  <c r="C2863" i="4"/>
  <c r="B2863" i="4"/>
  <c r="A2863" i="4"/>
  <c r="C2862" i="4"/>
  <c r="B2862" i="4"/>
  <c r="A2862" i="4"/>
  <c r="C2861" i="4"/>
  <c r="B2861" i="4"/>
  <c r="A2861" i="4"/>
  <c r="C2860" i="4"/>
  <c r="B2860" i="4"/>
  <c r="A2860" i="4"/>
  <c r="C2859" i="4"/>
  <c r="B2859" i="4"/>
  <c r="A2859" i="4"/>
  <c r="C2858" i="4"/>
  <c r="B2858" i="4"/>
  <c r="A2858" i="4"/>
  <c r="C2857" i="4"/>
  <c r="B2857" i="4"/>
  <c r="A2857" i="4"/>
  <c r="C2856" i="4"/>
  <c r="B2856" i="4"/>
  <c r="A2856" i="4"/>
  <c r="C2855" i="4"/>
  <c r="B2855" i="4"/>
  <c r="A2855" i="4"/>
  <c r="C2854" i="4"/>
  <c r="B2854" i="4"/>
  <c r="A2854" i="4"/>
  <c r="C2853" i="4"/>
  <c r="B2853" i="4"/>
  <c r="A2853" i="4"/>
  <c r="C2852" i="4"/>
  <c r="B2852" i="4"/>
  <c r="A2852" i="4"/>
  <c r="C2851" i="4"/>
  <c r="B2851" i="4"/>
  <c r="A2851" i="4"/>
  <c r="C2850" i="4"/>
  <c r="B2850" i="4"/>
  <c r="A2850" i="4"/>
  <c r="C2849" i="4"/>
  <c r="B2849" i="4"/>
  <c r="A2849" i="4"/>
  <c r="C2848" i="4"/>
  <c r="B2848" i="4"/>
  <c r="A2848" i="4"/>
  <c r="C2847" i="4"/>
  <c r="B2847" i="4"/>
  <c r="A2847" i="4"/>
  <c r="C2846" i="4"/>
  <c r="B2846" i="4"/>
  <c r="A2846" i="4"/>
  <c r="C2845" i="4"/>
  <c r="B2845" i="4"/>
  <c r="A2845" i="4"/>
  <c r="C2844" i="4"/>
  <c r="B2844" i="4"/>
  <c r="A2844" i="4"/>
  <c r="C2843" i="4"/>
  <c r="B2843" i="4"/>
  <c r="A2843" i="4"/>
  <c r="C2842" i="4"/>
  <c r="B2842" i="4"/>
  <c r="A2842" i="4"/>
  <c r="C2841" i="4"/>
  <c r="B2841" i="4"/>
  <c r="A2841" i="4"/>
  <c r="C2840" i="4"/>
  <c r="B2840" i="4"/>
  <c r="A2840" i="4"/>
  <c r="C2839" i="4"/>
  <c r="B2839" i="4"/>
  <c r="A2839" i="4"/>
  <c r="C2838" i="4"/>
  <c r="B2838" i="4"/>
  <c r="A2838" i="4"/>
  <c r="C2837" i="4"/>
  <c r="B2837" i="4"/>
  <c r="A2837" i="4"/>
  <c r="C2836" i="4"/>
  <c r="B2836" i="4"/>
  <c r="A2836" i="4"/>
  <c r="C2835" i="4"/>
  <c r="B2835" i="4"/>
  <c r="A2835" i="4"/>
  <c r="C2834" i="4"/>
  <c r="B2834" i="4"/>
  <c r="A2834" i="4"/>
  <c r="C2833" i="4"/>
  <c r="B2833" i="4"/>
  <c r="A2833" i="4"/>
  <c r="C2832" i="4"/>
  <c r="B2832" i="4"/>
  <c r="A2832" i="4"/>
  <c r="C2831" i="4"/>
  <c r="B2831" i="4"/>
  <c r="A2831" i="4"/>
  <c r="C2830" i="4"/>
  <c r="B2830" i="4"/>
  <c r="A2830" i="4"/>
  <c r="C2829" i="4"/>
  <c r="B2829" i="4"/>
  <c r="A2829" i="4"/>
  <c r="C2828" i="4"/>
  <c r="B2828" i="4"/>
  <c r="A2828" i="4"/>
  <c r="C2827" i="4"/>
  <c r="B2827" i="4"/>
  <c r="A2827" i="4"/>
  <c r="C2826" i="4"/>
  <c r="B2826" i="4"/>
  <c r="A2826" i="4"/>
  <c r="C2825" i="4"/>
  <c r="B2825" i="4"/>
  <c r="A2825" i="4"/>
  <c r="C2824" i="4"/>
  <c r="B2824" i="4"/>
  <c r="A2824" i="4"/>
  <c r="C2823" i="4"/>
  <c r="B2823" i="4"/>
  <c r="A2823" i="4"/>
  <c r="C2822" i="4"/>
  <c r="B2822" i="4"/>
  <c r="A2822" i="4"/>
  <c r="C2821" i="4"/>
  <c r="B2821" i="4"/>
  <c r="A2821" i="4"/>
  <c r="C2820" i="4"/>
  <c r="B2820" i="4"/>
  <c r="A2820" i="4"/>
  <c r="C2819" i="4"/>
  <c r="B2819" i="4"/>
  <c r="A2819" i="4"/>
  <c r="C2818" i="4"/>
  <c r="B2818" i="4"/>
  <c r="A2818" i="4"/>
  <c r="C2817" i="4"/>
  <c r="B2817" i="4"/>
  <c r="A2817" i="4"/>
  <c r="C2816" i="4"/>
  <c r="B2816" i="4"/>
  <c r="A2816" i="4"/>
  <c r="C2815" i="4"/>
  <c r="B2815" i="4"/>
  <c r="A2815" i="4"/>
  <c r="C2814" i="4"/>
  <c r="B2814" i="4"/>
  <c r="A2814" i="4"/>
  <c r="C2813" i="4"/>
  <c r="B2813" i="4"/>
  <c r="A2813" i="4"/>
  <c r="C2812" i="4"/>
  <c r="B2812" i="4"/>
  <c r="A2812" i="4"/>
  <c r="C2811" i="4"/>
  <c r="B2811" i="4"/>
  <c r="A2811" i="4"/>
  <c r="C2810" i="4"/>
  <c r="B2810" i="4"/>
  <c r="A2810" i="4"/>
  <c r="C2809" i="4"/>
  <c r="B2809" i="4"/>
  <c r="A2809" i="4"/>
  <c r="C2808" i="4"/>
  <c r="B2808" i="4"/>
  <c r="A2808" i="4"/>
  <c r="C2807" i="4"/>
  <c r="B2807" i="4"/>
  <c r="A2807" i="4"/>
  <c r="C2806" i="4"/>
  <c r="B2806" i="4"/>
  <c r="A2806" i="4"/>
  <c r="C2805" i="4"/>
  <c r="B2805" i="4"/>
  <c r="A2805" i="4"/>
  <c r="C2804" i="4"/>
  <c r="B2804" i="4"/>
  <c r="A2804" i="4"/>
  <c r="C2803" i="4"/>
  <c r="B2803" i="4"/>
  <c r="A2803" i="4"/>
  <c r="C2802" i="4"/>
  <c r="B2802" i="4"/>
  <c r="A2802" i="4"/>
  <c r="C2801" i="4"/>
  <c r="B2801" i="4"/>
  <c r="A2801" i="4"/>
  <c r="C2800" i="4"/>
  <c r="B2800" i="4"/>
  <c r="A2800" i="4"/>
  <c r="C2799" i="4"/>
  <c r="B2799" i="4"/>
  <c r="A2799" i="4"/>
  <c r="C2798" i="4"/>
  <c r="B2798" i="4"/>
  <c r="A2798" i="4"/>
  <c r="C2797" i="4"/>
  <c r="B2797" i="4"/>
  <c r="A2797" i="4"/>
  <c r="C2796" i="4"/>
  <c r="B2796" i="4"/>
  <c r="A2796" i="4"/>
  <c r="C2795" i="4"/>
  <c r="B2795" i="4"/>
  <c r="A2795" i="4"/>
  <c r="C2794" i="4"/>
  <c r="B2794" i="4"/>
  <c r="A2794" i="4"/>
  <c r="C2793" i="4"/>
  <c r="B2793" i="4"/>
  <c r="A2793" i="4"/>
  <c r="C2792" i="4"/>
  <c r="B2792" i="4"/>
  <c r="A2792" i="4"/>
  <c r="C2791" i="4"/>
  <c r="B2791" i="4"/>
  <c r="A2791" i="4"/>
  <c r="C2790" i="4"/>
  <c r="B2790" i="4"/>
  <c r="A2790" i="4"/>
  <c r="C2789" i="4"/>
  <c r="B2789" i="4"/>
  <c r="A2789" i="4"/>
  <c r="C2788" i="4"/>
  <c r="B2788" i="4"/>
  <c r="A2788" i="4"/>
  <c r="C2787" i="4"/>
  <c r="B2787" i="4"/>
  <c r="A2787" i="4"/>
  <c r="C2786" i="4"/>
  <c r="B2786" i="4"/>
  <c r="A2786" i="4"/>
  <c r="C2785" i="4"/>
  <c r="B2785" i="4"/>
  <c r="A2785" i="4"/>
  <c r="C2784" i="4"/>
  <c r="B2784" i="4"/>
  <c r="A2784" i="4"/>
  <c r="C2783" i="4"/>
  <c r="B2783" i="4"/>
  <c r="A2783" i="4"/>
  <c r="C2782" i="4"/>
  <c r="B2782" i="4"/>
  <c r="A2782" i="4"/>
  <c r="C2781" i="4"/>
  <c r="B2781" i="4"/>
  <c r="A2781" i="4"/>
  <c r="C2780" i="4"/>
  <c r="B2780" i="4"/>
  <c r="A2780" i="4"/>
  <c r="C2779" i="4"/>
  <c r="B2779" i="4"/>
  <c r="A2779" i="4"/>
  <c r="C2778" i="4"/>
  <c r="B2778" i="4"/>
  <c r="A2778" i="4"/>
  <c r="C2777" i="4"/>
  <c r="B2777" i="4"/>
  <c r="A2777" i="4"/>
  <c r="C2776" i="4"/>
  <c r="B2776" i="4"/>
  <c r="A2776" i="4"/>
  <c r="C2775" i="4"/>
  <c r="B2775" i="4"/>
  <c r="A2775" i="4"/>
  <c r="C2774" i="4"/>
  <c r="B2774" i="4"/>
  <c r="A2774" i="4"/>
  <c r="C2773" i="4"/>
  <c r="B2773" i="4"/>
  <c r="A2773" i="4"/>
  <c r="C2772" i="4"/>
  <c r="B2772" i="4"/>
  <c r="A2772" i="4"/>
  <c r="C2771" i="4"/>
  <c r="B2771" i="4"/>
  <c r="A2771" i="4"/>
  <c r="C2770" i="4"/>
  <c r="B2770" i="4"/>
  <c r="A2770" i="4"/>
  <c r="C2769" i="4"/>
  <c r="B2769" i="4"/>
  <c r="A2769" i="4"/>
  <c r="C2768" i="4"/>
  <c r="B2768" i="4"/>
  <c r="A2768" i="4"/>
  <c r="C2767" i="4"/>
  <c r="B2767" i="4"/>
  <c r="A2767" i="4"/>
  <c r="C2766" i="4"/>
  <c r="B2766" i="4"/>
  <c r="A2766" i="4"/>
  <c r="C2765" i="4"/>
  <c r="B2765" i="4"/>
  <c r="A2765" i="4"/>
  <c r="C2764" i="4"/>
  <c r="B2764" i="4"/>
  <c r="A2764" i="4"/>
  <c r="C2763" i="4"/>
  <c r="B2763" i="4"/>
  <c r="A2763" i="4"/>
  <c r="C2762" i="4"/>
  <c r="B2762" i="4"/>
  <c r="A2762" i="4"/>
  <c r="C2761" i="4"/>
  <c r="B2761" i="4"/>
  <c r="A2761" i="4"/>
  <c r="C2760" i="4"/>
  <c r="B2760" i="4"/>
  <c r="A2760" i="4"/>
  <c r="C2759" i="4"/>
  <c r="B2759" i="4"/>
  <c r="A2759" i="4"/>
  <c r="C2758" i="4"/>
  <c r="B2758" i="4"/>
  <c r="A2758" i="4"/>
  <c r="C2757" i="4"/>
  <c r="B2757" i="4"/>
  <c r="A2757" i="4"/>
  <c r="C2756" i="4"/>
  <c r="B2756" i="4"/>
  <c r="A2756" i="4"/>
  <c r="C2755" i="4"/>
  <c r="B2755" i="4"/>
  <c r="A2755" i="4"/>
  <c r="C2754" i="4"/>
  <c r="B2754" i="4"/>
  <c r="A2754" i="4"/>
  <c r="C2753" i="4"/>
  <c r="B2753" i="4"/>
  <c r="A2753" i="4"/>
  <c r="C2752" i="4"/>
  <c r="B2752" i="4"/>
  <c r="A2752" i="4"/>
  <c r="C2751" i="4"/>
  <c r="B2751" i="4"/>
  <c r="A2751" i="4"/>
  <c r="C2750" i="4"/>
  <c r="B2750" i="4"/>
  <c r="A2750" i="4"/>
  <c r="C2749" i="4"/>
  <c r="B2749" i="4"/>
  <c r="A2749" i="4"/>
  <c r="C2748" i="4"/>
  <c r="B2748" i="4"/>
  <c r="A2748" i="4"/>
  <c r="C2747" i="4"/>
  <c r="B2747" i="4"/>
  <c r="A2747" i="4"/>
  <c r="C2746" i="4"/>
  <c r="B2746" i="4"/>
  <c r="A2746" i="4"/>
  <c r="C2745" i="4"/>
  <c r="B2745" i="4"/>
  <c r="A2745" i="4"/>
  <c r="C2744" i="4"/>
  <c r="B2744" i="4"/>
  <c r="A2744" i="4"/>
  <c r="C2743" i="4"/>
  <c r="B2743" i="4"/>
  <c r="A2743" i="4"/>
  <c r="C2742" i="4"/>
  <c r="B2742" i="4"/>
  <c r="A2742" i="4"/>
  <c r="C2741" i="4"/>
  <c r="B2741" i="4"/>
  <c r="A2741" i="4"/>
  <c r="C2740" i="4"/>
  <c r="B2740" i="4"/>
  <c r="A2740" i="4"/>
  <c r="C2739" i="4"/>
  <c r="B2739" i="4"/>
  <c r="A2739" i="4"/>
  <c r="C2738" i="4"/>
  <c r="B2738" i="4"/>
  <c r="A2738" i="4"/>
  <c r="C2737" i="4"/>
  <c r="B2737" i="4"/>
  <c r="A2737" i="4"/>
  <c r="C2736" i="4"/>
  <c r="B2736" i="4"/>
  <c r="A2736" i="4"/>
  <c r="C2735" i="4"/>
  <c r="B2735" i="4"/>
  <c r="A2735" i="4"/>
  <c r="C2734" i="4"/>
  <c r="B2734" i="4"/>
  <c r="A2734" i="4"/>
  <c r="C2733" i="4"/>
  <c r="B2733" i="4"/>
  <c r="A2733" i="4"/>
  <c r="C2732" i="4"/>
  <c r="B2732" i="4"/>
  <c r="A2732" i="4"/>
  <c r="C2731" i="4"/>
  <c r="B2731" i="4"/>
  <c r="A2731" i="4"/>
  <c r="C2730" i="4"/>
  <c r="B2730" i="4"/>
  <c r="A2730" i="4"/>
  <c r="C2729" i="4"/>
  <c r="B2729" i="4"/>
  <c r="A2729" i="4"/>
  <c r="C2728" i="4"/>
  <c r="B2728" i="4"/>
  <c r="A2728" i="4"/>
  <c r="C2727" i="4"/>
  <c r="B2727" i="4"/>
  <c r="A2727" i="4"/>
  <c r="C2726" i="4"/>
  <c r="B2726" i="4"/>
  <c r="A2726" i="4"/>
  <c r="C2725" i="4"/>
  <c r="B2725" i="4"/>
  <c r="A2725" i="4"/>
  <c r="C2724" i="4"/>
  <c r="B2724" i="4"/>
  <c r="A2724" i="4"/>
  <c r="C2723" i="4"/>
  <c r="B2723" i="4"/>
  <c r="A2723" i="4"/>
  <c r="C2722" i="4"/>
  <c r="B2722" i="4"/>
  <c r="A2722" i="4"/>
  <c r="C2721" i="4"/>
  <c r="B2721" i="4"/>
  <c r="A2721" i="4"/>
  <c r="C2720" i="4"/>
  <c r="B2720" i="4"/>
  <c r="A2720" i="4"/>
  <c r="C2719" i="4"/>
  <c r="B2719" i="4"/>
  <c r="A2719" i="4"/>
  <c r="C2718" i="4"/>
  <c r="B2718" i="4"/>
  <c r="A2718" i="4"/>
  <c r="C2717" i="4"/>
  <c r="B2717" i="4"/>
  <c r="A2717" i="4"/>
  <c r="C2716" i="4"/>
  <c r="B2716" i="4"/>
  <c r="A2716" i="4"/>
  <c r="C2715" i="4"/>
  <c r="B2715" i="4"/>
  <c r="A2715" i="4"/>
  <c r="C2714" i="4"/>
  <c r="B2714" i="4"/>
  <c r="A2714" i="4"/>
  <c r="C2713" i="4"/>
  <c r="B2713" i="4"/>
  <c r="A2713" i="4"/>
  <c r="C2712" i="4"/>
  <c r="B2712" i="4"/>
  <c r="A2712" i="4"/>
  <c r="C2711" i="4"/>
  <c r="B2711" i="4"/>
  <c r="A2711" i="4"/>
  <c r="C2710" i="4"/>
  <c r="B2710" i="4"/>
  <c r="A2710" i="4"/>
  <c r="C2709" i="4"/>
  <c r="B2709" i="4"/>
  <c r="A2709" i="4"/>
  <c r="C2708" i="4"/>
  <c r="B2708" i="4"/>
  <c r="A2708" i="4"/>
  <c r="C2707" i="4"/>
  <c r="B2707" i="4"/>
  <c r="A2707" i="4"/>
  <c r="C2706" i="4"/>
  <c r="B2706" i="4"/>
  <c r="A2706" i="4"/>
  <c r="C2705" i="4"/>
  <c r="B2705" i="4"/>
  <c r="A2705" i="4"/>
  <c r="C2704" i="4"/>
  <c r="B2704" i="4"/>
  <c r="A2704" i="4"/>
  <c r="C2703" i="4"/>
  <c r="B2703" i="4"/>
  <c r="A2703" i="4"/>
  <c r="C2702" i="4"/>
  <c r="B2702" i="4"/>
  <c r="A2702" i="4"/>
  <c r="C2701" i="4"/>
  <c r="B2701" i="4"/>
  <c r="A2701" i="4"/>
  <c r="C2700" i="4"/>
  <c r="B2700" i="4"/>
  <c r="A2700" i="4"/>
  <c r="C2699" i="4"/>
  <c r="B2699" i="4"/>
  <c r="A2699" i="4"/>
  <c r="C2698" i="4"/>
  <c r="B2698" i="4"/>
  <c r="A2698" i="4"/>
  <c r="C2697" i="4"/>
  <c r="B2697" i="4"/>
  <c r="A2697" i="4"/>
  <c r="C2696" i="4"/>
  <c r="B2696" i="4"/>
  <c r="A2696" i="4"/>
  <c r="C2695" i="4"/>
  <c r="B2695" i="4"/>
  <c r="A2695" i="4"/>
  <c r="C2694" i="4"/>
  <c r="B2694" i="4"/>
  <c r="A2694" i="4"/>
  <c r="C2693" i="4"/>
  <c r="B2693" i="4"/>
  <c r="A2693" i="4"/>
  <c r="C2692" i="4"/>
  <c r="B2692" i="4"/>
  <c r="A2692" i="4"/>
  <c r="C2691" i="4"/>
  <c r="B2691" i="4"/>
  <c r="A2691" i="4"/>
  <c r="C2690" i="4"/>
  <c r="B2690" i="4"/>
  <c r="A2690" i="4"/>
  <c r="C2689" i="4"/>
  <c r="B2689" i="4"/>
  <c r="A2689" i="4"/>
  <c r="C2688" i="4"/>
  <c r="B2688" i="4"/>
  <c r="A2688" i="4"/>
  <c r="C2687" i="4"/>
  <c r="B2687" i="4"/>
  <c r="A2687" i="4"/>
  <c r="C2686" i="4"/>
  <c r="B2686" i="4"/>
  <c r="A2686" i="4"/>
  <c r="C2685" i="4"/>
  <c r="B2685" i="4"/>
  <c r="A2685" i="4"/>
  <c r="C2684" i="4"/>
  <c r="B2684" i="4"/>
  <c r="A2684" i="4"/>
  <c r="C2683" i="4"/>
  <c r="B2683" i="4"/>
  <c r="A2683" i="4"/>
  <c r="C2682" i="4"/>
  <c r="B2682" i="4"/>
  <c r="A2682" i="4"/>
  <c r="C2681" i="4"/>
  <c r="B2681" i="4"/>
  <c r="A2681" i="4"/>
  <c r="C2680" i="4"/>
  <c r="B2680" i="4"/>
  <c r="A2680" i="4"/>
  <c r="C2679" i="4"/>
  <c r="B2679" i="4"/>
  <c r="A2679" i="4"/>
  <c r="C2678" i="4"/>
  <c r="B2678" i="4"/>
  <c r="A2678" i="4"/>
  <c r="C2677" i="4"/>
  <c r="B2677" i="4"/>
  <c r="A2677" i="4"/>
  <c r="C2676" i="4"/>
  <c r="B2676" i="4"/>
  <c r="A2676" i="4"/>
  <c r="C2675" i="4"/>
  <c r="B2675" i="4"/>
  <c r="A2675" i="4"/>
  <c r="C2674" i="4"/>
  <c r="B2674" i="4"/>
  <c r="A2674" i="4"/>
  <c r="C2673" i="4"/>
  <c r="B2673" i="4"/>
  <c r="A2673" i="4"/>
  <c r="C2672" i="4"/>
  <c r="B2672" i="4"/>
  <c r="A2672" i="4"/>
  <c r="C2671" i="4"/>
  <c r="B2671" i="4"/>
  <c r="A2671" i="4"/>
  <c r="C2670" i="4"/>
  <c r="B2670" i="4"/>
  <c r="A2670" i="4"/>
  <c r="C2669" i="4"/>
  <c r="B2669" i="4"/>
  <c r="A2669" i="4"/>
  <c r="C2668" i="4"/>
  <c r="B2668" i="4"/>
  <c r="A2668" i="4"/>
  <c r="C2667" i="4"/>
  <c r="B2667" i="4"/>
  <c r="A2667" i="4"/>
  <c r="C2666" i="4"/>
  <c r="B2666" i="4"/>
  <c r="A2666" i="4"/>
  <c r="C2665" i="4"/>
  <c r="B2665" i="4"/>
  <c r="A2665" i="4"/>
  <c r="C2664" i="4"/>
  <c r="B2664" i="4"/>
  <c r="A2664" i="4"/>
  <c r="C2663" i="4"/>
  <c r="B2663" i="4"/>
  <c r="A2663" i="4"/>
  <c r="C2662" i="4"/>
  <c r="B2662" i="4"/>
  <c r="A2662" i="4"/>
  <c r="C2661" i="4"/>
  <c r="B2661" i="4"/>
  <c r="A2661" i="4"/>
  <c r="C2660" i="4"/>
  <c r="B2660" i="4"/>
  <c r="A2660" i="4"/>
  <c r="C2659" i="4"/>
  <c r="B2659" i="4"/>
  <c r="A2659" i="4"/>
  <c r="C2658" i="4"/>
  <c r="B2658" i="4"/>
  <c r="A2658" i="4"/>
  <c r="C2657" i="4"/>
  <c r="B2657" i="4"/>
  <c r="A2657" i="4"/>
  <c r="C2656" i="4"/>
  <c r="B2656" i="4"/>
  <c r="A2656" i="4"/>
  <c r="C2655" i="4"/>
  <c r="B2655" i="4"/>
  <c r="A2655" i="4"/>
  <c r="C2654" i="4"/>
  <c r="B2654" i="4"/>
  <c r="A2654" i="4"/>
  <c r="C2653" i="4"/>
  <c r="B2653" i="4"/>
  <c r="A2653" i="4"/>
  <c r="C2652" i="4"/>
  <c r="B2652" i="4"/>
  <c r="A2652" i="4"/>
  <c r="C2651" i="4"/>
  <c r="B2651" i="4"/>
  <c r="A2651" i="4"/>
  <c r="C2650" i="4"/>
  <c r="B2650" i="4"/>
  <c r="A2650" i="4"/>
  <c r="C2649" i="4"/>
  <c r="B2649" i="4"/>
  <c r="A2649" i="4"/>
  <c r="C2648" i="4"/>
  <c r="B2648" i="4"/>
  <c r="A2648" i="4"/>
  <c r="C2647" i="4"/>
  <c r="B2647" i="4"/>
  <c r="A2647" i="4"/>
  <c r="C2646" i="4"/>
  <c r="B2646" i="4"/>
  <c r="A2646" i="4"/>
  <c r="C2645" i="4"/>
  <c r="B2645" i="4"/>
  <c r="A2645" i="4"/>
  <c r="C2644" i="4"/>
  <c r="B2644" i="4"/>
  <c r="A2644" i="4"/>
  <c r="C2643" i="4"/>
  <c r="B2643" i="4"/>
  <c r="A2643" i="4"/>
  <c r="C2642" i="4"/>
  <c r="B2642" i="4"/>
  <c r="A2642" i="4"/>
  <c r="C2641" i="4"/>
  <c r="B2641" i="4"/>
  <c r="A2641" i="4"/>
  <c r="C2640" i="4"/>
  <c r="B2640" i="4"/>
  <c r="A2640" i="4"/>
  <c r="C2639" i="4"/>
  <c r="B2639" i="4"/>
  <c r="A2639" i="4"/>
  <c r="C2638" i="4"/>
  <c r="B2638" i="4"/>
  <c r="A2638" i="4"/>
  <c r="C2637" i="4"/>
  <c r="B2637" i="4"/>
  <c r="A2637" i="4"/>
  <c r="C2636" i="4"/>
  <c r="B2636" i="4"/>
  <c r="A2636" i="4"/>
  <c r="C2635" i="4"/>
  <c r="B2635" i="4"/>
  <c r="A2635" i="4"/>
  <c r="C2634" i="4"/>
  <c r="B2634" i="4"/>
  <c r="A2634" i="4"/>
  <c r="C2633" i="4"/>
  <c r="B2633" i="4"/>
  <c r="A2633" i="4"/>
  <c r="C2632" i="4"/>
  <c r="B2632" i="4"/>
  <c r="A2632" i="4"/>
  <c r="C2631" i="4"/>
  <c r="B2631" i="4"/>
  <c r="A2631" i="4"/>
  <c r="C2630" i="4"/>
  <c r="B2630" i="4"/>
  <c r="A2630" i="4"/>
  <c r="C2629" i="4"/>
  <c r="B2629" i="4"/>
  <c r="A2629" i="4"/>
  <c r="C2628" i="4"/>
  <c r="B2628" i="4"/>
  <c r="A2628" i="4"/>
  <c r="C2627" i="4"/>
  <c r="B2627" i="4"/>
  <c r="A2627" i="4"/>
  <c r="C2626" i="4"/>
  <c r="B2626" i="4"/>
  <c r="A2626" i="4"/>
  <c r="C2625" i="4"/>
  <c r="B2625" i="4"/>
  <c r="A2625" i="4"/>
  <c r="C2624" i="4"/>
  <c r="B2624" i="4"/>
  <c r="A2624" i="4"/>
  <c r="C2623" i="4"/>
  <c r="B2623" i="4"/>
  <c r="A2623" i="4"/>
  <c r="C2622" i="4"/>
  <c r="B2622" i="4"/>
  <c r="A2622" i="4"/>
  <c r="C2621" i="4"/>
  <c r="B2621" i="4"/>
  <c r="A2621" i="4"/>
  <c r="C2620" i="4"/>
  <c r="B2620" i="4"/>
  <c r="A2620" i="4"/>
  <c r="C2619" i="4"/>
  <c r="B2619" i="4"/>
  <c r="A2619" i="4"/>
  <c r="C2618" i="4"/>
  <c r="B2618" i="4"/>
  <c r="A2618" i="4"/>
  <c r="C2617" i="4"/>
  <c r="B2617" i="4"/>
  <c r="A2617" i="4"/>
  <c r="C2616" i="4"/>
  <c r="B2616" i="4"/>
  <c r="A2616" i="4"/>
  <c r="C2615" i="4"/>
  <c r="B2615" i="4"/>
  <c r="A2615" i="4"/>
  <c r="C2614" i="4"/>
  <c r="B2614" i="4"/>
  <c r="A2614" i="4"/>
  <c r="C2613" i="4"/>
  <c r="B2613" i="4"/>
  <c r="A2613" i="4"/>
  <c r="C2612" i="4"/>
  <c r="B2612" i="4"/>
  <c r="A2612" i="4"/>
  <c r="C2611" i="4"/>
  <c r="B2611" i="4"/>
  <c r="A2611" i="4"/>
  <c r="C2610" i="4"/>
  <c r="B2610" i="4"/>
  <c r="A2610" i="4"/>
  <c r="C2609" i="4"/>
  <c r="B2609" i="4"/>
  <c r="A2609" i="4"/>
  <c r="C2608" i="4"/>
  <c r="B2608" i="4"/>
  <c r="A2608" i="4"/>
  <c r="C2607" i="4"/>
  <c r="B2607" i="4"/>
  <c r="A2607" i="4"/>
  <c r="C2606" i="4"/>
  <c r="B2606" i="4"/>
  <c r="A2606" i="4"/>
  <c r="C2605" i="4"/>
  <c r="B2605" i="4"/>
  <c r="A2605" i="4"/>
  <c r="C2604" i="4"/>
  <c r="B2604" i="4"/>
  <c r="A2604" i="4"/>
  <c r="C2603" i="4"/>
  <c r="B2603" i="4"/>
  <c r="A2603" i="4"/>
  <c r="C2602" i="4"/>
  <c r="B2602" i="4"/>
  <c r="A2602" i="4"/>
  <c r="C2601" i="4"/>
  <c r="B2601" i="4"/>
  <c r="A2601" i="4"/>
  <c r="C2600" i="4"/>
  <c r="B2600" i="4"/>
  <c r="A2600" i="4"/>
  <c r="C2599" i="4"/>
  <c r="B2599" i="4"/>
  <c r="A2599" i="4"/>
  <c r="C2598" i="4"/>
  <c r="B2598" i="4"/>
  <c r="A2598" i="4"/>
  <c r="C2597" i="4"/>
  <c r="B2597" i="4"/>
  <c r="A2597" i="4"/>
  <c r="C2596" i="4"/>
  <c r="B2596" i="4"/>
  <c r="A2596" i="4"/>
  <c r="C2595" i="4"/>
  <c r="B2595" i="4"/>
  <c r="A2595" i="4"/>
  <c r="C2594" i="4"/>
  <c r="B2594" i="4"/>
  <c r="A2594" i="4"/>
  <c r="C2593" i="4"/>
  <c r="B2593" i="4"/>
  <c r="A2593" i="4"/>
  <c r="C2592" i="4"/>
  <c r="B2592" i="4"/>
  <c r="A2592" i="4"/>
  <c r="C2591" i="4"/>
  <c r="B2591" i="4"/>
  <c r="A2591" i="4"/>
  <c r="C2590" i="4"/>
  <c r="B2590" i="4"/>
  <c r="A2590" i="4"/>
  <c r="C2589" i="4"/>
  <c r="B2589" i="4"/>
  <c r="A2589" i="4"/>
  <c r="C2588" i="4"/>
  <c r="B2588" i="4"/>
  <c r="A2588" i="4"/>
  <c r="C2587" i="4"/>
  <c r="B2587" i="4"/>
  <c r="A2587" i="4"/>
  <c r="C2586" i="4"/>
  <c r="B2586" i="4"/>
  <c r="A2586" i="4"/>
  <c r="C2585" i="4"/>
  <c r="B2585" i="4"/>
  <c r="A2585" i="4"/>
  <c r="C2584" i="4"/>
  <c r="B2584" i="4"/>
  <c r="A2584" i="4"/>
  <c r="C2583" i="4"/>
  <c r="B2583" i="4"/>
  <c r="A2583" i="4"/>
  <c r="C2582" i="4"/>
  <c r="B2582" i="4"/>
  <c r="A2582" i="4"/>
  <c r="C2581" i="4"/>
  <c r="B2581" i="4"/>
  <c r="A2581" i="4"/>
  <c r="C2580" i="4"/>
  <c r="B2580" i="4"/>
  <c r="A2580" i="4"/>
  <c r="C2579" i="4"/>
  <c r="B2579" i="4"/>
  <c r="A2579" i="4"/>
  <c r="C2578" i="4"/>
  <c r="B2578" i="4"/>
  <c r="A2578" i="4"/>
  <c r="C2577" i="4"/>
  <c r="B2577" i="4"/>
  <c r="A2577" i="4"/>
  <c r="C2576" i="4"/>
  <c r="B2576" i="4"/>
  <c r="A2576" i="4"/>
  <c r="C2575" i="4"/>
  <c r="B2575" i="4"/>
  <c r="A2575" i="4"/>
  <c r="C2574" i="4"/>
  <c r="B2574" i="4"/>
  <c r="A2574" i="4"/>
  <c r="C2573" i="4"/>
  <c r="B2573" i="4"/>
  <c r="A2573" i="4"/>
  <c r="C2572" i="4"/>
  <c r="B2572" i="4"/>
  <c r="A2572" i="4"/>
  <c r="C2571" i="4"/>
  <c r="B2571" i="4"/>
  <c r="A2571" i="4"/>
  <c r="C2570" i="4"/>
  <c r="B2570" i="4"/>
  <c r="A2570" i="4"/>
  <c r="C2569" i="4"/>
  <c r="B2569" i="4"/>
  <c r="A2569" i="4"/>
  <c r="C2568" i="4"/>
  <c r="B2568" i="4"/>
  <c r="A2568" i="4"/>
  <c r="C2567" i="4"/>
  <c r="B2567" i="4"/>
  <c r="A2567" i="4"/>
  <c r="C2566" i="4"/>
  <c r="B2566" i="4"/>
  <c r="A2566" i="4"/>
  <c r="C2565" i="4"/>
  <c r="B2565" i="4"/>
  <c r="A2565" i="4"/>
  <c r="C2564" i="4"/>
  <c r="B2564" i="4"/>
  <c r="A2564" i="4"/>
  <c r="C2563" i="4"/>
  <c r="B2563" i="4"/>
  <c r="A2563" i="4"/>
  <c r="C2562" i="4"/>
  <c r="B2562" i="4"/>
  <c r="A2562" i="4"/>
  <c r="C2561" i="4"/>
  <c r="B2561" i="4"/>
  <c r="A2561" i="4"/>
  <c r="C2560" i="4"/>
  <c r="B2560" i="4"/>
  <c r="A2560" i="4"/>
  <c r="C2559" i="4"/>
  <c r="B2559" i="4"/>
  <c r="A2559" i="4"/>
  <c r="C2558" i="4"/>
  <c r="B2558" i="4"/>
  <c r="A2558" i="4"/>
  <c r="C2557" i="4"/>
  <c r="B2557" i="4"/>
  <c r="A2557" i="4"/>
  <c r="C2556" i="4"/>
  <c r="B2556" i="4"/>
  <c r="A2556" i="4"/>
  <c r="C2555" i="4"/>
  <c r="B2555" i="4"/>
  <c r="A2555" i="4"/>
  <c r="C2554" i="4"/>
  <c r="B2554" i="4"/>
  <c r="A2554" i="4"/>
  <c r="C2553" i="4"/>
  <c r="B2553" i="4"/>
  <c r="A2553" i="4"/>
  <c r="C2552" i="4"/>
  <c r="B2552" i="4"/>
  <c r="A2552" i="4"/>
  <c r="C2551" i="4"/>
  <c r="B2551" i="4"/>
  <c r="A2551" i="4"/>
  <c r="C2550" i="4"/>
  <c r="B2550" i="4"/>
  <c r="A2550" i="4"/>
  <c r="C2549" i="4"/>
  <c r="B2549" i="4"/>
  <c r="A2549" i="4"/>
  <c r="C2548" i="4"/>
  <c r="B2548" i="4"/>
  <c r="A2548" i="4"/>
  <c r="C2547" i="4"/>
  <c r="B2547" i="4"/>
  <c r="A2547" i="4"/>
  <c r="C2546" i="4"/>
  <c r="B2546" i="4"/>
  <c r="A2546" i="4"/>
  <c r="C2545" i="4"/>
  <c r="B2545" i="4"/>
  <c r="A2545" i="4"/>
  <c r="C2544" i="4"/>
  <c r="B2544" i="4"/>
  <c r="A2544" i="4"/>
  <c r="C2543" i="4"/>
  <c r="B2543" i="4"/>
  <c r="A2543" i="4"/>
  <c r="C2542" i="4"/>
  <c r="B2542" i="4"/>
  <c r="A2542" i="4"/>
  <c r="C2541" i="4"/>
  <c r="B2541" i="4"/>
  <c r="A2541" i="4"/>
  <c r="C2540" i="4"/>
  <c r="B2540" i="4"/>
  <c r="A2540" i="4"/>
  <c r="C2539" i="4"/>
  <c r="B2539" i="4"/>
  <c r="A2539" i="4"/>
  <c r="C2538" i="4"/>
  <c r="B2538" i="4"/>
  <c r="A2538" i="4"/>
  <c r="C2537" i="4"/>
  <c r="B2537" i="4"/>
  <c r="A2537" i="4"/>
  <c r="C2536" i="4"/>
  <c r="B2536" i="4"/>
  <c r="A2536" i="4"/>
  <c r="C2535" i="4"/>
  <c r="B2535" i="4"/>
  <c r="A2535" i="4"/>
  <c r="C2534" i="4"/>
  <c r="B2534" i="4"/>
  <c r="A2534" i="4"/>
  <c r="C2533" i="4"/>
  <c r="B2533" i="4"/>
  <c r="A2533" i="4"/>
  <c r="C2532" i="4"/>
  <c r="B2532" i="4"/>
  <c r="A2532" i="4"/>
  <c r="C2531" i="4"/>
  <c r="B2531" i="4"/>
  <c r="A2531" i="4"/>
  <c r="C2530" i="4"/>
  <c r="B2530" i="4"/>
  <c r="A2530" i="4"/>
  <c r="C2529" i="4"/>
  <c r="B2529" i="4"/>
  <c r="A2529" i="4"/>
  <c r="C2528" i="4"/>
  <c r="B2528" i="4"/>
  <c r="A2528" i="4"/>
  <c r="C2527" i="4"/>
  <c r="B2527" i="4"/>
  <c r="A2527" i="4"/>
  <c r="C2526" i="4"/>
  <c r="B2526" i="4"/>
  <c r="A2526" i="4"/>
  <c r="C2525" i="4"/>
  <c r="B2525" i="4"/>
  <c r="A2525" i="4"/>
  <c r="C2524" i="4"/>
  <c r="B2524" i="4"/>
  <c r="A2524" i="4"/>
  <c r="C2523" i="4"/>
  <c r="B2523" i="4"/>
  <c r="A2523" i="4"/>
  <c r="C2522" i="4"/>
  <c r="B2522" i="4"/>
  <c r="A2522" i="4"/>
  <c r="C2521" i="4"/>
  <c r="B2521" i="4"/>
  <c r="A2521" i="4"/>
  <c r="C2520" i="4"/>
  <c r="B2520" i="4"/>
  <c r="A2520" i="4"/>
  <c r="C2519" i="4"/>
  <c r="B2519" i="4"/>
  <c r="A2519" i="4"/>
  <c r="C2518" i="4"/>
  <c r="B2518" i="4"/>
  <c r="A2518" i="4"/>
  <c r="C2517" i="4"/>
  <c r="B2517" i="4"/>
  <c r="A2517" i="4"/>
  <c r="C2516" i="4"/>
  <c r="B2516" i="4"/>
  <c r="A2516" i="4"/>
  <c r="C2515" i="4"/>
  <c r="B2515" i="4"/>
  <c r="A2515" i="4"/>
  <c r="C2514" i="4"/>
  <c r="B2514" i="4"/>
  <c r="A2514" i="4"/>
  <c r="C2513" i="4"/>
  <c r="B2513" i="4"/>
  <c r="A2513" i="4"/>
  <c r="C2512" i="4"/>
  <c r="B2512" i="4"/>
  <c r="A2512" i="4"/>
  <c r="C2511" i="4"/>
  <c r="B2511" i="4"/>
  <c r="A2511" i="4"/>
  <c r="C2510" i="4"/>
  <c r="B2510" i="4"/>
  <c r="A2510" i="4"/>
  <c r="C2509" i="4"/>
  <c r="B2509" i="4"/>
  <c r="A2509" i="4"/>
  <c r="C2508" i="4"/>
  <c r="B2508" i="4"/>
  <c r="A2508" i="4"/>
  <c r="C2507" i="4"/>
  <c r="B2507" i="4"/>
  <c r="A2507" i="4"/>
  <c r="C2506" i="4"/>
  <c r="B2506" i="4"/>
  <c r="A2506" i="4"/>
  <c r="C2505" i="4"/>
  <c r="B2505" i="4"/>
  <c r="A2505" i="4"/>
  <c r="C2504" i="4"/>
  <c r="B2504" i="4"/>
  <c r="A2504" i="4"/>
  <c r="C2503" i="4"/>
  <c r="B2503" i="4"/>
  <c r="A2503" i="4"/>
  <c r="C2502" i="4"/>
  <c r="B2502" i="4"/>
  <c r="A2502" i="4"/>
  <c r="C2501" i="4"/>
  <c r="B2501" i="4"/>
  <c r="A2501" i="4"/>
  <c r="C2500" i="4"/>
  <c r="B2500" i="4"/>
  <c r="A2500" i="4"/>
  <c r="C2499" i="4"/>
  <c r="B2499" i="4"/>
  <c r="A2499" i="4"/>
  <c r="C2498" i="4"/>
  <c r="B2498" i="4"/>
  <c r="A2498" i="4"/>
  <c r="C2497" i="4"/>
  <c r="B2497" i="4"/>
  <c r="A2497" i="4"/>
  <c r="C2496" i="4"/>
  <c r="B2496" i="4"/>
  <c r="A2496" i="4"/>
  <c r="C2495" i="4"/>
  <c r="B2495" i="4"/>
  <c r="A2495" i="4"/>
  <c r="C2494" i="4"/>
  <c r="B2494" i="4"/>
  <c r="A2494" i="4"/>
  <c r="C2493" i="4"/>
  <c r="B2493" i="4"/>
  <c r="A2493" i="4"/>
  <c r="C2492" i="4"/>
  <c r="B2492" i="4"/>
  <c r="A2492" i="4"/>
  <c r="C2491" i="4"/>
  <c r="B2491" i="4"/>
  <c r="A2491" i="4"/>
  <c r="C2490" i="4"/>
  <c r="B2490" i="4"/>
  <c r="A2490" i="4"/>
  <c r="C2489" i="4"/>
  <c r="B2489" i="4"/>
  <c r="A2489" i="4"/>
  <c r="C2488" i="4"/>
  <c r="B2488" i="4"/>
  <c r="A2488" i="4"/>
  <c r="C2487" i="4"/>
  <c r="B2487" i="4"/>
  <c r="A2487" i="4"/>
  <c r="C2486" i="4"/>
  <c r="B2486" i="4"/>
  <c r="A2486" i="4"/>
  <c r="C2485" i="4"/>
  <c r="B2485" i="4"/>
  <c r="A2485" i="4"/>
  <c r="C2484" i="4"/>
  <c r="B2484" i="4"/>
  <c r="A2484" i="4"/>
  <c r="C2483" i="4"/>
  <c r="B2483" i="4"/>
  <c r="A2483" i="4"/>
  <c r="C2482" i="4"/>
  <c r="B2482" i="4"/>
  <c r="A2482" i="4"/>
  <c r="C2481" i="4"/>
  <c r="B2481" i="4"/>
  <c r="A2481" i="4"/>
  <c r="C2480" i="4"/>
  <c r="B2480" i="4"/>
  <c r="A2480" i="4"/>
  <c r="C2479" i="4"/>
  <c r="B2479" i="4"/>
  <c r="A2479" i="4"/>
  <c r="C2478" i="4"/>
  <c r="B2478" i="4"/>
  <c r="A2478" i="4"/>
  <c r="C2477" i="4"/>
  <c r="B2477" i="4"/>
  <c r="A2477" i="4"/>
  <c r="C2476" i="4"/>
  <c r="B2476" i="4"/>
  <c r="A2476" i="4"/>
  <c r="C2475" i="4"/>
  <c r="B2475" i="4"/>
  <c r="A2475" i="4"/>
  <c r="C2474" i="4"/>
  <c r="B2474" i="4"/>
  <c r="A2474" i="4"/>
  <c r="C2473" i="4"/>
  <c r="B2473" i="4"/>
  <c r="A2473" i="4"/>
  <c r="C2472" i="4"/>
  <c r="B2472" i="4"/>
  <c r="A2472" i="4"/>
  <c r="C2471" i="4"/>
  <c r="B2471" i="4"/>
  <c r="A2471" i="4"/>
  <c r="C2470" i="4"/>
  <c r="B2470" i="4"/>
  <c r="A2470" i="4"/>
  <c r="C2469" i="4"/>
  <c r="B2469" i="4"/>
  <c r="A2469" i="4"/>
  <c r="C2468" i="4"/>
  <c r="B2468" i="4"/>
  <c r="A2468" i="4"/>
  <c r="C2467" i="4"/>
  <c r="B2467" i="4"/>
  <c r="A2467" i="4"/>
  <c r="C2466" i="4"/>
  <c r="B2466" i="4"/>
  <c r="A2466" i="4"/>
  <c r="C2465" i="4"/>
  <c r="B2465" i="4"/>
  <c r="A2465" i="4"/>
  <c r="C2464" i="4"/>
  <c r="B2464" i="4"/>
  <c r="A2464" i="4"/>
  <c r="C2463" i="4"/>
  <c r="B2463" i="4"/>
  <c r="A2463" i="4"/>
  <c r="C2462" i="4"/>
  <c r="B2462" i="4"/>
  <c r="A2462" i="4"/>
  <c r="C2461" i="4"/>
  <c r="B2461" i="4"/>
  <c r="A2461" i="4"/>
  <c r="C2460" i="4"/>
  <c r="B2460" i="4"/>
  <c r="A2460" i="4"/>
  <c r="C2459" i="4"/>
  <c r="B2459" i="4"/>
  <c r="A2459" i="4"/>
  <c r="C2458" i="4"/>
  <c r="B2458" i="4"/>
  <c r="A2458" i="4"/>
  <c r="C2457" i="4"/>
  <c r="B2457" i="4"/>
  <c r="A2457" i="4"/>
  <c r="C2456" i="4"/>
  <c r="B2456" i="4"/>
  <c r="A2456" i="4"/>
  <c r="C2455" i="4"/>
  <c r="B2455" i="4"/>
  <c r="A2455" i="4"/>
  <c r="C2454" i="4"/>
  <c r="B2454" i="4"/>
  <c r="A2454" i="4"/>
  <c r="C2453" i="4"/>
  <c r="B2453" i="4"/>
  <c r="A2453" i="4"/>
  <c r="C2452" i="4"/>
  <c r="B2452" i="4"/>
  <c r="A2452" i="4"/>
  <c r="C2451" i="4"/>
  <c r="B2451" i="4"/>
  <c r="A2451" i="4"/>
  <c r="C2450" i="4"/>
  <c r="B2450" i="4"/>
  <c r="A2450" i="4"/>
  <c r="C2449" i="4"/>
  <c r="B2449" i="4"/>
  <c r="A2449" i="4"/>
  <c r="C2448" i="4"/>
  <c r="B2448" i="4"/>
  <c r="A2448" i="4"/>
  <c r="C2447" i="4"/>
  <c r="B2447" i="4"/>
  <c r="A2447" i="4"/>
  <c r="C2446" i="4"/>
  <c r="B2446" i="4"/>
  <c r="A2446" i="4"/>
  <c r="C2445" i="4"/>
  <c r="B2445" i="4"/>
  <c r="A2445" i="4"/>
  <c r="C2444" i="4"/>
  <c r="B2444" i="4"/>
  <c r="A2444" i="4"/>
  <c r="C2443" i="4"/>
  <c r="B2443" i="4"/>
  <c r="A2443" i="4"/>
  <c r="C2442" i="4"/>
  <c r="B2442" i="4"/>
  <c r="A2442" i="4"/>
  <c r="C2441" i="4"/>
  <c r="B2441" i="4"/>
  <c r="A2441" i="4"/>
  <c r="C2440" i="4"/>
  <c r="B2440" i="4"/>
  <c r="A2440" i="4"/>
  <c r="C2439" i="4"/>
  <c r="B2439" i="4"/>
  <c r="A2439" i="4"/>
  <c r="C2438" i="4"/>
  <c r="B2438" i="4"/>
  <c r="A2438" i="4"/>
  <c r="C2437" i="4"/>
  <c r="B2437" i="4"/>
  <c r="A2437" i="4"/>
  <c r="C2436" i="4"/>
  <c r="B2436" i="4"/>
  <c r="A2436" i="4"/>
  <c r="C2435" i="4"/>
  <c r="B2435" i="4"/>
  <c r="A2435" i="4"/>
  <c r="C2434" i="4"/>
  <c r="B2434" i="4"/>
  <c r="A2434" i="4"/>
  <c r="C2433" i="4"/>
  <c r="B2433" i="4"/>
  <c r="A2433" i="4"/>
  <c r="C2432" i="4"/>
  <c r="B2432" i="4"/>
  <c r="A2432" i="4"/>
  <c r="C2431" i="4"/>
  <c r="B2431" i="4"/>
  <c r="A2431" i="4"/>
  <c r="C2430" i="4"/>
  <c r="B2430" i="4"/>
  <c r="A2430" i="4"/>
  <c r="C2429" i="4"/>
  <c r="B2429" i="4"/>
  <c r="A2429" i="4"/>
  <c r="C2428" i="4"/>
  <c r="B2428" i="4"/>
  <c r="A2428" i="4"/>
  <c r="C2427" i="4"/>
  <c r="B2427" i="4"/>
  <c r="A2427" i="4"/>
  <c r="C2426" i="4"/>
  <c r="B2426" i="4"/>
  <c r="A2426" i="4"/>
  <c r="C2425" i="4"/>
  <c r="B2425" i="4"/>
  <c r="A2425" i="4"/>
  <c r="C2424" i="4"/>
  <c r="B2424" i="4"/>
  <c r="A2424" i="4"/>
  <c r="C2423" i="4"/>
  <c r="B2423" i="4"/>
  <c r="A2423" i="4"/>
  <c r="C2422" i="4"/>
  <c r="B2422" i="4"/>
  <c r="A2422" i="4"/>
  <c r="C2421" i="4"/>
  <c r="B2421" i="4"/>
  <c r="A2421" i="4"/>
  <c r="C2420" i="4"/>
  <c r="B2420" i="4"/>
  <c r="A2420" i="4"/>
  <c r="C2419" i="4"/>
  <c r="B2419" i="4"/>
  <c r="A2419" i="4"/>
  <c r="C2418" i="4"/>
  <c r="B2418" i="4"/>
  <c r="A2418" i="4"/>
  <c r="C2417" i="4"/>
  <c r="B2417" i="4"/>
  <c r="A2417" i="4"/>
  <c r="C2416" i="4"/>
  <c r="B2416" i="4"/>
  <c r="A2416" i="4"/>
  <c r="C2415" i="4"/>
  <c r="B2415" i="4"/>
  <c r="A2415" i="4"/>
  <c r="C2414" i="4"/>
  <c r="B2414" i="4"/>
  <c r="A2414" i="4"/>
  <c r="C2413" i="4"/>
  <c r="B2413" i="4"/>
  <c r="A2413" i="4"/>
  <c r="C2412" i="4"/>
  <c r="B2412" i="4"/>
  <c r="A2412" i="4"/>
  <c r="C2411" i="4"/>
  <c r="B2411" i="4"/>
  <c r="A2411" i="4"/>
  <c r="C2410" i="4"/>
  <c r="B2410" i="4"/>
  <c r="A2410" i="4"/>
  <c r="C2409" i="4"/>
  <c r="B2409" i="4"/>
  <c r="A2409" i="4"/>
  <c r="C2408" i="4"/>
  <c r="B2408" i="4"/>
  <c r="A2408" i="4"/>
  <c r="C2407" i="4"/>
  <c r="B2407" i="4"/>
  <c r="A2407" i="4"/>
  <c r="C2406" i="4"/>
  <c r="B2406" i="4"/>
  <c r="A2406" i="4"/>
  <c r="C2405" i="4"/>
  <c r="B2405" i="4"/>
  <c r="A2405" i="4"/>
  <c r="C2404" i="4"/>
  <c r="B2404" i="4"/>
  <c r="A2404" i="4"/>
  <c r="C2403" i="4"/>
  <c r="B2403" i="4"/>
  <c r="A2403" i="4"/>
  <c r="C2402" i="4"/>
  <c r="B2402" i="4"/>
  <c r="A2402" i="4"/>
  <c r="C2401" i="4"/>
  <c r="B2401" i="4"/>
  <c r="A2401" i="4"/>
  <c r="C2400" i="4"/>
  <c r="B2400" i="4"/>
  <c r="A2400" i="4"/>
  <c r="C2399" i="4"/>
  <c r="B2399" i="4"/>
  <c r="A2399" i="4"/>
  <c r="C2398" i="4"/>
  <c r="B2398" i="4"/>
  <c r="A2398" i="4"/>
  <c r="C2397" i="4"/>
  <c r="B2397" i="4"/>
  <c r="A2397" i="4"/>
  <c r="C2396" i="4"/>
  <c r="B2396" i="4"/>
  <c r="A2396" i="4"/>
  <c r="C2395" i="4"/>
  <c r="B2395" i="4"/>
  <c r="A2395" i="4"/>
  <c r="C2394" i="4"/>
  <c r="B2394" i="4"/>
  <c r="A2394" i="4"/>
  <c r="C2393" i="4"/>
  <c r="B2393" i="4"/>
  <c r="A2393" i="4"/>
  <c r="C2392" i="4"/>
  <c r="B2392" i="4"/>
  <c r="A2392" i="4"/>
  <c r="C2391" i="4"/>
  <c r="B2391" i="4"/>
  <c r="A2391" i="4"/>
  <c r="C2390" i="4"/>
  <c r="B2390" i="4"/>
  <c r="A2390" i="4"/>
  <c r="C2389" i="4"/>
  <c r="B2389" i="4"/>
  <c r="A2389" i="4"/>
  <c r="C2388" i="4"/>
  <c r="B2388" i="4"/>
  <c r="A2388" i="4"/>
  <c r="C2387" i="4"/>
  <c r="B2387" i="4"/>
  <c r="A2387" i="4"/>
  <c r="C2386" i="4"/>
  <c r="B2386" i="4"/>
  <c r="A2386" i="4"/>
  <c r="C2385" i="4"/>
  <c r="B2385" i="4"/>
  <c r="A2385" i="4"/>
  <c r="C2384" i="4"/>
  <c r="B2384" i="4"/>
  <c r="A2384" i="4"/>
  <c r="C2383" i="4"/>
  <c r="B2383" i="4"/>
  <c r="A2383" i="4"/>
  <c r="C2382" i="4"/>
  <c r="B2382" i="4"/>
  <c r="A2382" i="4"/>
  <c r="C2381" i="4"/>
  <c r="B2381" i="4"/>
  <c r="A2381" i="4"/>
  <c r="C2380" i="4"/>
  <c r="B2380" i="4"/>
  <c r="A2380" i="4"/>
  <c r="C2379" i="4"/>
  <c r="B2379" i="4"/>
  <c r="A2379" i="4"/>
  <c r="C2378" i="4"/>
  <c r="B2378" i="4"/>
  <c r="A2378" i="4"/>
  <c r="C2377" i="4"/>
  <c r="B2377" i="4"/>
  <c r="A2377" i="4"/>
  <c r="C2376" i="4"/>
  <c r="B2376" i="4"/>
  <c r="A2376" i="4"/>
  <c r="C2375" i="4"/>
  <c r="B2375" i="4"/>
  <c r="A2375" i="4"/>
  <c r="C2374" i="4"/>
  <c r="B2374" i="4"/>
  <c r="A2374" i="4"/>
  <c r="C2373" i="4"/>
  <c r="B2373" i="4"/>
  <c r="A2373" i="4"/>
  <c r="C2372" i="4"/>
  <c r="B2372" i="4"/>
  <c r="A2372" i="4"/>
  <c r="C2371" i="4"/>
  <c r="B2371" i="4"/>
  <c r="A2371" i="4"/>
  <c r="C2370" i="4"/>
  <c r="B2370" i="4"/>
  <c r="A2370" i="4"/>
  <c r="C2369" i="4"/>
  <c r="B2369" i="4"/>
  <c r="A2369" i="4"/>
  <c r="C2368" i="4"/>
  <c r="B2368" i="4"/>
  <c r="A2368" i="4"/>
  <c r="C2367" i="4"/>
  <c r="B2367" i="4"/>
  <c r="A2367" i="4"/>
  <c r="C2366" i="4"/>
  <c r="B2366" i="4"/>
  <c r="A2366" i="4"/>
  <c r="C2365" i="4"/>
  <c r="B2365" i="4"/>
  <c r="A2365" i="4"/>
  <c r="C2364" i="4"/>
  <c r="B2364" i="4"/>
  <c r="A2364" i="4"/>
  <c r="C2363" i="4"/>
  <c r="B2363" i="4"/>
  <c r="A2363" i="4"/>
  <c r="C2362" i="4"/>
  <c r="B2362" i="4"/>
  <c r="A2362" i="4"/>
  <c r="C2361" i="4"/>
  <c r="B2361" i="4"/>
  <c r="A2361" i="4"/>
  <c r="C2360" i="4"/>
  <c r="B2360" i="4"/>
  <c r="A2360" i="4"/>
  <c r="C2359" i="4"/>
  <c r="B2359" i="4"/>
  <c r="A2359" i="4"/>
  <c r="C2358" i="4"/>
  <c r="B2358" i="4"/>
  <c r="A2358" i="4"/>
  <c r="C2357" i="4"/>
  <c r="B2357" i="4"/>
  <c r="A2357" i="4"/>
  <c r="C2356" i="4"/>
  <c r="B2356" i="4"/>
  <c r="A2356" i="4"/>
  <c r="C2355" i="4"/>
  <c r="B2355" i="4"/>
  <c r="A2355" i="4"/>
  <c r="C2354" i="4"/>
  <c r="B2354" i="4"/>
  <c r="A2354" i="4"/>
  <c r="C2353" i="4"/>
  <c r="B2353" i="4"/>
  <c r="A2353" i="4"/>
  <c r="C2352" i="4"/>
  <c r="B2352" i="4"/>
  <c r="A2352" i="4"/>
  <c r="C2351" i="4"/>
  <c r="B2351" i="4"/>
  <c r="A2351" i="4"/>
  <c r="C2350" i="4"/>
  <c r="B2350" i="4"/>
  <c r="A2350" i="4"/>
  <c r="C2349" i="4"/>
  <c r="B2349" i="4"/>
  <c r="A2349" i="4"/>
  <c r="C2348" i="4"/>
  <c r="B2348" i="4"/>
  <c r="A2348" i="4"/>
  <c r="C2347" i="4"/>
  <c r="B2347" i="4"/>
  <c r="A2347" i="4"/>
  <c r="C2346" i="4"/>
  <c r="B2346" i="4"/>
  <c r="A2346" i="4"/>
  <c r="C2345" i="4"/>
  <c r="B2345" i="4"/>
  <c r="A2345" i="4"/>
  <c r="C2344" i="4"/>
  <c r="B2344" i="4"/>
  <c r="A2344" i="4"/>
  <c r="C2343" i="4"/>
  <c r="B2343" i="4"/>
  <c r="A2343" i="4"/>
  <c r="C2342" i="4"/>
  <c r="B2342" i="4"/>
  <c r="A2342" i="4"/>
  <c r="C2341" i="4"/>
  <c r="B2341" i="4"/>
  <c r="A2341" i="4"/>
  <c r="C2340" i="4"/>
  <c r="B2340" i="4"/>
  <c r="A2340" i="4"/>
  <c r="C2339" i="4"/>
  <c r="B2339" i="4"/>
  <c r="A2339" i="4"/>
  <c r="C2338" i="4"/>
  <c r="B2338" i="4"/>
  <c r="A2338" i="4"/>
  <c r="C2337" i="4"/>
  <c r="B2337" i="4"/>
  <c r="A2337" i="4"/>
  <c r="C2336" i="4"/>
  <c r="B2336" i="4"/>
  <c r="A2336" i="4"/>
  <c r="C2335" i="4"/>
  <c r="B2335" i="4"/>
  <c r="A2335" i="4"/>
  <c r="C2334" i="4"/>
  <c r="B2334" i="4"/>
  <c r="A2334" i="4"/>
  <c r="C2333" i="4"/>
  <c r="B2333" i="4"/>
  <c r="A2333" i="4"/>
  <c r="C2332" i="4"/>
  <c r="B2332" i="4"/>
  <c r="A2332" i="4"/>
  <c r="C2331" i="4"/>
  <c r="B2331" i="4"/>
  <c r="A2331" i="4"/>
  <c r="C2330" i="4"/>
  <c r="B2330" i="4"/>
  <c r="A2330" i="4"/>
  <c r="C2329" i="4"/>
  <c r="B2329" i="4"/>
  <c r="A2329" i="4"/>
  <c r="C2328" i="4"/>
  <c r="B2328" i="4"/>
  <c r="A2328" i="4"/>
  <c r="C2327" i="4"/>
  <c r="B2327" i="4"/>
  <c r="A2327" i="4"/>
  <c r="C2326" i="4"/>
  <c r="B2326" i="4"/>
  <c r="A2326" i="4"/>
  <c r="C2325" i="4"/>
  <c r="B2325" i="4"/>
  <c r="A2325" i="4"/>
  <c r="C2324" i="4"/>
  <c r="B2324" i="4"/>
  <c r="A2324" i="4"/>
  <c r="C2323" i="4"/>
  <c r="B2323" i="4"/>
  <c r="A2323" i="4"/>
  <c r="C2322" i="4"/>
  <c r="B2322" i="4"/>
  <c r="A2322" i="4"/>
  <c r="C2321" i="4"/>
  <c r="B2321" i="4"/>
  <c r="A2321" i="4"/>
  <c r="C2320" i="4"/>
  <c r="B2320" i="4"/>
  <c r="A2320" i="4"/>
  <c r="C2319" i="4"/>
  <c r="B2319" i="4"/>
  <c r="A2319" i="4"/>
  <c r="C2318" i="4"/>
  <c r="B2318" i="4"/>
  <c r="A2318" i="4"/>
  <c r="C2317" i="4"/>
  <c r="B2317" i="4"/>
  <c r="A2317" i="4"/>
  <c r="C2316" i="4"/>
  <c r="B2316" i="4"/>
  <c r="A2316" i="4"/>
  <c r="C2315" i="4"/>
  <c r="B2315" i="4"/>
  <c r="A2315" i="4"/>
  <c r="C2314" i="4"/>
  <c r="B2314" i="4"/>
  <c r="A2314" i="4"/>
  <c r="C2313" i="4"/>
  <c r="B2313" i="4"/>
  <c r="A2313" i="4"/>
  <c r="C2312" i="4"/>
  <c r="B2312" i="4"/>
  <c r="A2312" i="4"/>
  <c r="C2311" i="4"/>
  <c r="B2311" i="4"/>
  <c r="A2311" i="4"/>
  <c r="C2310" i="4"/>
  <c r="B2310" i="4"/>
  <c r="A2310" i="4"/>
  <c r="C2309" i="4"/>
  <c r="B2309" i="4"/>
  <c r="A2309" i="4"/>
  <c r="C2308" i="4"/>
  <c r="B2308" i="4"/>
  <c r="A2308" i="4"/>
  <c r="C2307" i="4"/>
  <c r="B2307" i="4"/>
  <c r="A2307" i="4"/>
  <c r="C2306" i="4"/>
  <c r="B2306" i="4"/>
  <c r="A2306" i="4"/>
  <c r="C2305" i="4"/>
  <c r="B2305" i="4"/>
  <c r="A2305" i="4"/>
  <c r="C2304" i="4"/>
  <c r="B2304" i="4"/>
  <c r="A2304" i="4"/>
  <c r="C2303" i="4"/>
  <c r="B2303" i="4"/>
  <c r="A2303" i="4"/>
  <c r="C2302" i="4"/>
  <c r="B2302" i="4"/>
  <c r="A2302" i="4"/>
  <c r="C2301" i="4"/>
  <c r="B2301" i="4"/>
  <c r="A2301" i="4"/>
  <c r="C2300" i="4"/>
  <c r="B2300" i="4"/>
  <c r="A2300" i="4"/>
  <c r="C2299" i="4"/>
  <c r="B2299" i="4"/>
  <c r="A2299" i="4"/>
  <c r="C2298" i="4"/>
  <c r="B2298" i="4"/>
  <c r="A2298" i="4"/>
  <c r="C2297" i="4"/>
  <c r="B2297" i="4"/>
  <c r="A2297" i="4"/>
  <c r="C2296" i="4"/>
  <c r="B2296" i="4"/>
  <c r="A2296" i="4"/>
  <c r="C2295" i="4"/>
  <c r="B2295" i="4"/>
  <c r="A2295" i="4"/>
  <c r="C2294" i="4"/>
  <c r="B2294" i="4"/>
  <c r="A2294" i="4"/>
  <c r="C2293" i="4"/>
  <c r="B2293" i="4"/>
  <c r="A2293" i="4"/>
  <c r="C2292" i="4"/>
  <c r="B2292" i="4"/>
  <c r="A2292" i="4"/>
  <c r="C2291" i="4"/>
  <c r="B2291" i="4"/>
  <c r="A2291" i="4"/>
  <c r="C2290" i="4"/>
  <c r="B2290" i="4"/>
  <c r="A2290" i="4"/>
  <c r="C2289" i="4"/>
  <c r="B2289" i="4"/>
  <c r="A2289" i="4"/>
  <c r="C2288" i="4"/>
  <c r="B2288" i="4"/>
  <c r="A2288" i="4"/>
  <c r="C2287" i="4"/>
  <c r="B2287" i="4"/>
  <c r="A2287" i="4"/>
  <c r="C2286" i="4"/>
  <c r="B2286" i="4"/>
  <c r="A2286" i="4"/>
  <c r="C2285" i="4"/>
  <c r="B2285" i="4"/>
  <c r="A2285" i="4"/>
  <c r="C2284" i="4"/>
  <c r="B2284" i="4"/>
  <c r="A2284" i="4"/>
  <c r="C2283" i="4"/>
  <c r="B2283" i="4"/>
  <c r="A2283" i="4"/>
  <c r="C2282" i="4"/>
  <c r="B2282" i="4"/>
  <c r="A2282" i="4"/>
  <c r="C2281" i="4"/>
  <c r="B2281" i="4"/>
  <c r="A2281" i="4"/>
  <c r="C2280" i="4"/>
  <c r="B2280" i="4"/>
  <c r="A2280" i="4"/>
  <c r="C2279" i="4"/>
  <c r="B2279" i="4"/>
  <c r="A2279" i="4"/>
  <c r="C2278" i="4"/>
  <c r="B2278" i="4"/>
  <c r="A2278" i="4"/>
  <c r="C2277" i="4"/>
  <c r="B2277" i="4"/>
  <c r="A2277" i="4"/>
  <c r="C2276" i="4"/>
  <c r="B2276" i="4"/>
  <c r="A2276" i="4"/>
  <c r="C2275" i="4"/>
  <c r="B2275" i="4"/>
  <c r="A2275" i="4"/>
  <c r="C2274" i="4"/>
  <c r="B2274" i="4"/>
  <c r="A2274" i="4"/>
  <c r="C2273" i="4"/>
  <c r="B2273" i="4"/>
  <c r="A2273" i="4"/>
  <c r="C2272" i="4"/>
  <c r="B2272" i="4"/>
  <c r="A2272" i="4"/>
  <c r="C2271" i="4"/>
  <c r="B2271" i="4"/>
  <c r="A2271" i="4"/>
  <c r="C2270" i="4"/>
  <c r="B2270" i="4"/>
  <c r="A2270" i="4"/>
  <c r="C2269" i="4"/>
  <c r="B2269" i="4"/>
  <c r="A2269" i="4"/>
  <c r="C2268" i="4"/>
  <c r="B2268" i="4"/>
  <c r="A2268" i="4"/>
  <c r="C2267" i="4"/>
  <c r="B2267" i="4"/>
  <c r="A2267" i="4"/>
  <c r="C2266" i="4"/>
  <c r="B2266" i="4"/>
  <c r="A2266" i="4"/>
  <c r="C2265" i="4"/>
  <c r="B2265" i="4"/>
  <c r="A2265" i="4"/>
  <c r="C2264" i="4"/>
  <c r="B2264" i="4"/>
  <c r="A2264" i="4"/>
  <c r="C2263" i="4"/>
  <c r="B2263" i="4"/>
  <c r="A2263" i="4"/>
  <c r="C2262" i="4"/>
  <c r="B2262" i="4"/>
  <c r="A2262" i="4"/>
  <c r="C2261" i="4"/>
  <c r="B2261" i="4"/>
  <c r="A2261" i="4"/>
  <c r="C2260" i="4"/>
  <c r="B2260" i="4"/>
  <c r="A2260" i="4"/>
  <c r="C2259" i="4"/>
  <c r="B2259" i="4"/>
  <c r="A2259" i="4"/>
  <c r="C2258" i="4"/>
  <c r="B2258" i="4"/>
  <c r="A2258" i="4"/>
  <c r="C2257" i="4"/>
  <c r="B2257" i="4"/>
  <c r="A2257" i="4"/>
  <c r="C2256" i="4"/>
  <c r="B2256" i="4"/>
  <c r="A2256" i="4"/>
  <c r="C2255" i="4"/>
  <c r="B2255" i="4"/>
  <c r="A2255" i="4"/>
  <c r="C2254" i="4"/>
  <c r="B2254" i="4"/>
  <c r="A2254" i="4"/>
  <c r="C2253" i="4"/>
  <c r="B2253" i="4"/>
  <c r="A2253" i="4"/>
  <c r="C2252" i="4"/>
  <c r="B2252" i="4"/>
  <c r="A2252" i="4"/>
  <c r="C2251" i="4"/>
  <c r="B2251" i="4"/>
  <c r="A2251" i="4"/>
  <c r="C2250" i="4"/>
  <c r="B2250" i="4"/>
  <c r="A2250" i="4"/>
  <c r="C2249" i="4"/>
  <c r="B2249" i="4"/>
  <c r="A2249" i="4"/>
  <c r="C2248" i="4"/>
  <c r="B2248" i="4"/>
  <c r="A2248" i="4"/>
  <c r="C2247" i="4"/>
  <c r="B2247" i="4"/>
  <c r="A2247" i="4"/>
  <c r="C2246" i="4"/>
  <c r="B2246" i="4"/>
  <c r="A2246" i="4"/>
  <c r="C2245" i="4"/>
  <c r="B2245" i="4"/>
  <c r="A2245" i="4"/>
  <c r="C2244" i="4"/>
  <c r="B2244" i="4"/>
  <c r="A2244" i="4"/>
  <c r="C2243" i="4"/>
  <c r="B2243" i="4"/>
  <c r="A2243" i="4"/>
  <c r="C2242" i="4"/>
  <c r="B2242" i="4"/>
  <c r="A2242" i="4"/>
  <c r="C2241" i="4"/>
  <c r="B2241" i="4"/>
  <c r="A2241" i="4"/>
  <c r="C2240" i="4"/>
  <c r="B2240" i="4"/>
  <c r="A2240" i="4"/>
  <c r="C2239" i="4"/>
  <c r="B2239" i="4"/>
  <c r="A2239" i="4"/>
  <c r="C2238" i="4"/>
  <c r="B2238" i="4"/>
  <c r="A2238" i="4"/>
  <c r="C2237" i="4"/>
  <c r="B2237" i="4"/>
  <c r="A2237" i="4"/>
  <c r="C2236" i="4"/>
  <c r="B2236" i="4"/>
  <c r="A2236" i="4"/>
  <c r="C2235" i="4"/>
  <c r="B2235" i="4"/>
  <c r="A2235" i="4"/>
  <c r="C2234" i="4"/>
  <c r="B2234" i="4"/>
  <c r="A2234" i="4"/>
  <c r="C2233" i="4"/>
  <c r="B2233" i="4"/>
  <c r="A2233" i="4"/>
  <c r="C2232" i="4"/>
  <c r="B2232" i="4"/>
  <c r="A2232" i="4"/>
  <c r="C2231" i="4"/>
  <c r="B2231" i="4"/>
  <c r="A2231" i="4"/>
  <c r="C2230" i="4"/>
  <c r="B2230" i="4"/>
  <c r="A2230" i="4"/>
  <c r="C2229" i="4"/>
  <c r="B2229" i="4"/>
  <c r="A2229" i="4"/>
  <c r="C2228" i="4"/>
  <c r="B2228" i="4"/>
  <c r="A2228" i="4"/>
  <c r="C2227" i="4"/>
  <c r="B2227" i="4"/>
  <c r="A2227" i="4"/>
  <c r="C2226" i="4"/>
  <c r="B2226" i="4"/>
  <c r="A2226" i="4"/>
  <c r="C2225" i="4"/>
  <c r="B2225" i="4"/>
  <c r="A2225" i="4"/>
  <c r="C2224" i="4"/>
  <c r="B2224" i="4"/>
  <c r="A2224" i="4"/>
  <c r="C2223" i="4"/>
  <c r="B2223" i="4"/>
  <c r="A2223" i="4"/>
  <c r="C2222" i="4"/>
  <c r="B2222" i="4"/>
  <c r="A2222" i="4"/>
  <c r="C2221" i="4"/>
  <c r="B2221" i="4"/>
  <c r="A2221" i="4"/>
  <c r="C2220" i="4"/>
  <c r="B2220" i="4"/>
  <c r="A2220" i="4"/>
  <c r="C2219" i="4"/>
  <c r="B2219" i="4"/>
  <c r="A2219" i="4"/>
  <c r="C2218" i="4"/>
  <c r="B2218" i="4"/>
  <c r="A2218" i="4"/>
  <c r="C2217" i="4"/>
  <c r="B2217" i="4"/>
  <c r="A2217" i="4"/>
  <c r="C2216" i="4"/>
  <c r="B2216" i="4"/>
  <c r="A2216" i="4"/>
  <c r="C2215" i="4"/>
  <c r="B2215" i="4"/>
  <c r="A2215" i="4"/>
  <c r="C2214" i="4"/>
  <c r="B2214" i="4"/>
  <c r="A2214" i="4"/>
  <c r="C2213" i="4"/>
  <c r="B2213" i="4"/>
  <c r="A2213" i="4"/>
  <c r="C2212" i="4"/>
  <c r="B2212" i="4"/>
  <c r="A2212" i="4"/>
  <c r="C2211" i="4"/>
  <c r="B2211" i="4"/>
  <c r="A2211" i="4"/>
  <c r="C2210" i="4"/>
  <c r="B2210" i="4"/>
  <c r="A2210" i="4"/>
  <c r="C2209" i="4"/>
  <c r="B2209" i="4"/>
  <c r="A2209" i="4"/>
  <c r="C2208" i="4"/>
  <c r="B2208" i="4"/>
  <c r="A2208" i="4"/>
  <c r="C2207" i="4"/>
  <c r="B2207" i="4"/>
  <c r="A2207" i="4"/>
  <c r="C2206" i="4"/>
  <c r="B2206" i="4"/>
  <c r="A2206" i="4"/>
  <c r="C2205" i="4"/>
  <c r="B2205" i="4"/>
  <c r="A2205" i="4"/>
  <c r="C2204" i="4"/>
  <c r="B2204" i="4"/>
  <c r="A2204" i="4"/>
  <c r="C2203" i="4"/>
  <c r="B2203" i="4"/>
  <c r="A2203" i="4"/>
  <c r="C2202" i="4"/>
  <c r="B2202" i="4"/>
  <c r="A2202" i="4"/>
  <c r="C2201" i="4"/>
  <c r="B2201" i="4"/>
  <c r="A2201" i="4"/>
  <c r="C2200" i="4"/>
  <c r="B2200" i="4"/>
  <c r="A2200" i="4"/>
  <c r="C2199" i="4"/>
  <c r="B2199" i="4"/>
  <c r="A2199" i="4"/>
  <c r="C2198" i="4"/>
  <c r="B2198" i="4"/>
  <c r="A2198" i="4"/>
  <c r="C2197" i="4"/>
  <c r="B2197" i="4"/>
  <c r="A2197" i="4"/>
  <c r="C2196" i="4"/>
  <c r="B2196" i="4"/>
  <c r="A2196" i="4"/>
  <c r="C2195" i="4"/>
  <c r="B2195" i="4"/>
  <c r="A2195" i="4"/>
  <c r="C2194" i="4"/>
  <c r="B2194" i="4"/>
  <c r="A2194" i="4"/>
  <c r="C2193" i="4"/>
  <c r="B2193" i="4"/>
  <c r="A2193" i="4"/>
  <c r="C2192" i="4"/>
  <c r="B2192" i="4"/>
  <c r="A2192" i="4"/>
  <c r="C2191" i="4"/>
  <c r="B2191" i="4"/>
  <c r="A2191" i="4"/>
  <c r="C2190" i="4"/>
  <c r="B2190" i="4"/>
  <c r="A2190" i="4"/>
  <c r="C2189" i="4"/>
  <c r="B2189" i="4"/>
  <c r="A2189" i="4"/>
  <c r="C2188" i="4"/>
  <c r="B2188" i="4"/>
  <c r="A2188" i="4"/>
  <c r="C2187" i="4"/>
  <c r="B2187" i="4"/>
  <c r="A2187" i="4"/>
  <c r="C2186" i="4"/>
  <c r="B2186" i="4"/>
  <c r="A2186" i="4"/>
  <c r="C2185" i="4"/>
  <c r="B2185" i="4"/>
  <c r="A2185" i="4"/>
  <c r="C2184" i="4"/>
  <c r="B2184" i="4"/>
  <c r="A2184" i="4"/>
  <c r="C2183" i="4"/>
  <c r="B2183" i="4"/>
  <c r="A2183" i="4"/>
  <c r="C2182" i="4"/>
  <c r="B2182" i="4"/>
  <c r="A2182" i="4"/>
  <c r="C2181" i="4"/>
  <c r="B2181" i="4"/>
  <c r="A2181" i="4"/>
  <c r="C2180" i="4"/>
  <c r="B2180" i="4"/>
  <c r="A2180" i="4"/>
  <c r="C2179" i="4"/>
  <c r="B2179" i="4"/>
  <c r="A2179" i="4"/>
  <c r="C2178" i="4"/>
  <c r="B2178" i="4"/>
  <c r="A2178" i="4"/>
  <c r="C2177" i="4"/>
  <c r="B2177" i="4"/>
  <c r="A2177" i="4"/>
  <c r="C2176" i="4"/>
  <c r="B2176" i="4"/>
  <c r="A2176" i="4"/>
  <c r="C2175" i="4"/>
  <c r="B2175" i="4"/>
  <c r="A2175" i="4"/>
  <c r="C2174" i="4"/>
  <c r="B2174" i="4"/>
  <c r="A2174" i="4"/>
  <c r="C2173" i="4"/>
  <c r="B2173" i="4"/>
  <c r="A2173" i="4"/>
  <c r="C2172" i="4"/>
  <c r="B2172" i="4"/>
  <c r="A2172" i="4"/>
  <c r="C2171" i="4"/>
  <c r="B2171" i="4"/>
  <c r="A2171" i="4"/>
  <c r="C2170" i="4"/>
  <c r="B2170" i="4"/>
  <c r="A2170" i="4"/>
  <c r="C2169" i="4"/>
  <c r="B2169" i="4"/>
  <c r="A2169" i="4"/>
  <c r="C2168" i="4"/>
  <c r="B2168" i="4"/>
  <c r="A2168" i="4"/>
  <c r="C2167" i="4"/>
  <c r="B2167" i="4"/>
  <c r="A2167" i="4"/>
  <c r="C2166" i="4"/>
  <c r="B2166" i="4"/>
  <c r="A2166" i="4"/>
  <c r="C2165" i="4"/>
  <c r="B2165" i="4"/>
  <c r="A2165" i="4"/>
  <c r="C2164" i="4"/>
  <c r="B2164" i="4"/>
  <c r="A2164" i="4"/>
  <c r="C2163" i="4"/>
  <c r="B2163" i="4"/>
  <c r="A2163" i="4"/>
  <c r="C2162" i="4"/>
  <c r="B2162" i="4"/>
  <c r="A2162" i="4"/>
  <c r="C2161" i="4"/>
  <c r="B2161" i="4"/>
  <c r="A2161" i="4"/>
  <c r="C2160" i="4"/>
  <c r="B2160" i="4"/>
  <c r="A2160" i="4"/>
  <c r="C2159" i="4"/>
  <c r="B2159" i="4"/>
  <c r="A2159" i="4"/>
  <c r="C2158" i="4"/>
  <c r="B2158" i="4"/>
  <c r="A2158" i="4"/>
  <c r="C2157" i="4"/>
  <c r="B2157" i="4"/>
  <c r="A2157" i="4"/>
  <c r="C2156" i="4"/>
  <c r="B2156" i="4"/>
  <c r="A2156" i="4"/>
  <c r="C2155" i="4"/>
  <c r="B2155" i="4"/>
  <c r="A2155" i="4"/>
  <c r="C2154" i="4"/>
  <c r="B2154" i="4"/>
  <c r="A2154" i="4"/>
  <c r="C2153" i="4"/>
  <c r="B2153" i="4"/>
  <c r="A2153" i="4"/>
  <c r="C2152" i="4"/>
  <c r="B2152" i="4"/>
  <c r="A2152" i="4"/>
  <c r="C2151" i="4"/>
  <c r="B2151" i="4"/>
  <c r="A2151" i="4"/>
  <c r="C2150" i="4"/>
  <c r="B2150" i="4"/>
  <c r="A2150" i="4"/>
  <c r="C2149" i="4"/>
  <c r="B2149" i="4"/>
  <c r="A2149" i="4"/>
  <c r="C2148" i="4"/>
  <c r="B2148" i="4"/>
  <c r="A2148" i="4"/>
  <c r="C2147" i="4"/>
  <c r="B2147" i="4"/>
  <c r="A2147" i="4"/>
  <c r="C2146" i="4"/>
  <c r="B2146" i="4"/>
  <c r="A2146" i="4"/>
  <c r="C2145" i="4"/>
  <c r="B2145" i="4"/>
  <c r="A2145" i="4"/>
  <c r="C2144" i="4"/>
  <c r="B2144" i="4"/>
  <c r="A2144" i="4"/>
  <c r="C2143" i="4"/>
  <c r="B2143" i="4"/>
  <c r="A2143" i="4"/>
  <c r="C2142" i="4"/>
  <c r="B2142" i="4"/>
  <c r="A2142" i="4"/>
  <c r="C2141" i="4"/>
  <c r="B2141" i="4"/>
  <c r="A2141" i="4"/>
  <c r="C2140" i="4"/>
  <c r="B2140" i="4"/>
  <c r="A2140" i="4"/>
  <c r="C2139" i="4"/>
  <c r="B2139" i="4"/>
  <c r="A2139" i="4"/>
  <c r="C2138" i="4"/>
  <c r="B2138" i="4"/>
  <c r="A2138" i="4"/>
  <c r="C2137" i="4"/>
  <c r="B2137" i="4"/>
  <c r="A2137" i="4"/>
  <c r="C2136" i="4"/>
  <c r="B2136" i="4"/>
  <c r="A2136" i="4"/>
  <c r="C2135" i="4"/>
  <c r="B2135" i="4"/>
  <c r="A2135" i="4"/>
  <c r="C2134" i="4"/>
  <c r="B2134" i="4"/>
  <c r="A2134" i="4"/>
  <c r="C2133" i="4"/>
  <c r="B2133" i="4"/>
  <c r="A2133" i="4"/>
  <c r="C2132" i="4"/>
  <c r="B2132" i="4"/>
  <c r="A2132" i="4"/>
  <c r="C2131" i="4"/>
  <c r="B2131" i="4"/>
  <c r="A2131" i="4"/>
  <c r="C2130" i="4"/>
  <c r="B2130" i="4"/>
  <c r="A2130" i="4"/>
  <c r="C2129" i="4"/>
  <c r="B2129" i="4"/>
  <c r="A2129" i="4"/>
  <c r="C2128" i="4"/>
  <c r="B2128" i="4"/>
  <c r="A2128" i="4"/>
  <c r="C2127" i="4"/>
  <c r="B2127" i="4"/>
  <c r="A2127" i="4"/>
  <c r="C2126" i="4"/>
  <c r="B2126" i="4"/>
  <c r="A2126" i="4"/>
  <c r="C2125" i="4"/>
  <c r="B2125" i="4"/>
  <c r="A2125" i="4"/>
  <c r="C2124" i="4"/>
  <c r="B2124" i="4"/>
  <c r="A2124" i="4"/>
  <c r="C2123" i="4"/>
  <c r="B2123" i="4"/>
  <c r="A2123" i="4"/>
  <c r="C2122" i="4"/>
  <c r="B2122" i="4"/>
  <c r="A2122" i="4"/>
  <c r="C2121" i="4"/>
  <c r="B2121" i="4"/>
  <c r="A2121" i="4"/>
  <c r="C2120" i="4"/>
  <c r="B2120" i="4"/>
  <c r="A2120" i="4"/>
  <c r="C2119" i="4"/>
  <c r="B2119" i="4"/>
  <c r="A2119" i="4"/>
  <c r="C2118" i="4"/>
  <c r="B2118" i="4"/>
  <c r="A2118" i="4"/>
  <c r="C2117" i="4"/>
  <c r="B2117" i="4"/>
  <c r="A2117" i="4"/>
  <c r="C2116" i="4"/>
  <c r="B2116" i="4"/>
  <c r="A2116" i="4"/>
  <c r="C2115" i="4"/>
  <c r="B2115" i="4"/>
  <c r="A2115" i="4"/>
  <c r="C2114" i="4"/>
  <c r="B2114" i="4"/>
  <c r="A2114" i="4"/>
  <c r="C2113" i="4"/>
  <c r="B2113" i="4"/>
  <c r="A2113" i="4"/>
  <c r="C2112" i="4"/>
  <c r="B2112" i="4"/>
  <c r="A2112" i="4"/>
  <c r="C2111" i="4"/>
  <c r="B2111" i="4"/>
  <c r="A2111" i="4"/>
  <c r="C2110" i="4"/>
  <c r="B2110" i="4"/>
  <c r="A2110" i="4"/>
  <c r="C2109" i="4"/>
  <c r="B2109" i="4"/>
  <c r="A2109" i="4"/>
  <c r="C2108" i="4"/>
  <c r="B2108" i="4"/>
  <c r="A2108" i="4"/>
  <c r="C2107" i="4"/>
  <c r="B2107" i="4"/>
  <c r="A2107" i="4"/>
  <c r="C2106" i="4"/>
  <c r="B2106" i="4"/>
  <c r="A2106" i="4"/>
  <c r="C2105" i="4"/>
  <c r="B2105" i="4"/>
  <c r="A2105" i="4"/>
  <c r="C2104" i="4"/>
  <c r="B2104" i="4"/>
  <c r="A2104" i="4"/>
  <c r="C2103" i="4"/>
  <c r="B2103" i="4"/>
  <c r="A2103" i="4"/>
  <c r="C2102" i="4"/>
  <c r="B2102" i="4"/>
  <c r="A2102" i="4"/>
  <c r="C2101" i="4"/>
  <c r="B2101" i="4"/>
  <c r="A2101" i="4"/>
  <c r="C2100" i="4"/>
  <c r="B2100" i="4"/>
  <c r="A2100" i="4"/>
  <c r="C2099" i="4"/>
  <c r="B2099" i="4"/>
  <c r="A2099" i="4"/>
  <c r="C2098" i="4"/>
  <c r="B2098" i="4"/>
  <c r="A2098" i="4"/>
  <c r="C2097" i="4"/>
  <c r="B2097" i="4"/>
  <c r="A2097" i="4"/>
  <c r="C2096" i="4"/>
  <c r="B2096" i="4"/>
  <c r="A2096" i="4"/>
  <c r="C2095" i="4"/>
  <c r="B2095" i="4"/>
  <c r="A2095" i="4"/>
  <c r="C2094" i="4"/>
  <c r="B2094" i="4"/>
  <c r="A2094" i="4"/>
  <c r="C2093" i="4"/>
  <c r="B2093" i="4"/>
  <c r="A2093" i="4"/>
  <c r="C2092" i="4"/>
  <c r="B2092" i="4"/>
  <c r="A2092" i="4"/>
  <c r="C2091" i="4"/>
  <c r="B2091" i="4"/>
  <c r="A2091" i="4"/>
  <c r="C2090" i="4"/>
  <c r="B2090" i="4"/>
  <c r="A2090" i="4"/>
  <c r="C2089" i="4"/>
  <c r="B2089" i="4"/>
  <c r="A2089" i="4"/>
  <c r="C2088" i="4"/>
  <c r="B2088" i="4"/>
  <c r="A2088" i="4"/>
  <c r="C2087" i="4"/>
  <c r="B2087" i="4"/>
  <c r="A2087" i="4"/>
  <c r="C2086" i="4"/>
  <c r="B2086" i="4"/>
  <c r="A2086" i="4"/>
  <c r="C2085" i="4"/>
  <c r="B2085" i="4"/>
  <c r="A2085" i="4"/>
  <c r="C2084" i="4"/>
  <c r="B2084" i="4"/>
  <c r="A2084" i="4"/>
  <c r="C2083" i="4"/>
  <c r="B2083" i="4"/>
  <c r="A2083" i="4"/>
  <c r="C2082" i="4"/>
  <c r="B2082" i="4"/>
  <c r="A2082" i="4"/>
  <c r="C2081" i="4"/>
  <c r="B2081" i="4"/>
  <c r="A2081" i="4"/>
  <c r="C2080" i="4"/>
  <c r="B2080" i="4"/>
  <c r="A2080" i="4"/>
  <c r="C2079" i="4"/>
  <c r="B2079" i="4"/>
  <c r="A2079" i="4"/>
  <c r="C2078" i="4"/>
  <c r="B2078" i="4"/>
  <c r="A2078" i="4"/>
  <c r="C2077" i="4"/>
  <c r="B2077" i="4"/>
  <c r="A2077" i="4"/>
  <c r="C2076" i="4"/>
  <c r="B2076" i="4"/>
  <c r="A2076" i="4"/>
  <c r="C2075" i="4"/>
  <c r="B2075" i="4"/>
  <c r="A2075" i="4"/>
  <c r="C2074" i="4"/>
  <c r="B2074" i="4"/>
  <c r="A2074" i="4"/>
  <c r="C2073" i="4"/>
  <c r="B2073" i="4"/>
  <c r="A2073" i="4"/>
  <c r="C2072" i="4"/>
  <c r="B2072" i="4"/>
  <c r="A2072" i="4"/>
  <c r="C2071" i="4"/>
  <c r="B2071" i="4"/>
  <c r="A2071" i="4"/>
  <c r="C2070" i="4"/>
  <c r="B2070" i="4"/>
  <c r="A2070" i="4"/>
  <c r="C2069" i="4"/>
  <c r="B2069" i="4"/>
  <c r="A2069" i="4"/>
  <c r="C2068" i="4"/>
  <c r="B2068" i="4"/>
  <c r="A2068" i="4"/>
  <c r="C2067" i="4"/>
  <c r="B2067" i="4"/>
  <c r="A2067" i="4"/>
  <c r="C2066" i="4"/>
  <c r="B2066" i="4"/>
  <c r="A2066" i="4"/>
  <c r="C2065" i="4"/>
  <c r="B2065" i="4"/>
  <c r="A2065" i="4"/>
  <c r="C2064" i="4"/>
  <c r="B2064" i="4"/>
  <c r="A2064" i="4"/>
  <c r="C2063" i="4"/>
  <c r="B2063" i="4"/>
  <c r="A2063" i="4"/>
  <c r="C2062" i="4"/>
  <c r="B2062" i="4"/>
  <c r="A2062" i="4"/>
  <c r="C2061" i="4"/>
  <c r="B2061" i="4"/>
  <c r="A2061" i="4"/>
  <c r="C2060" i="4"/>
  <c r="B2060" i="4"/>
  <c r="A2060" i="4"/>
  <c r="C2059" i="4"/>
  <c r="B2059" i="4"/>
  <c r="A2059" i="4"/>
  <c r="C2058" i="4"/>
  <c r="B2058" i="4"/>
  <c r="A2058" i="4"/>
  <c r="C2057" i="4"/>
  <c r="B2057" i="4"/>
  <c r="A2057" i="4"/>
  <c r="C2056" i="4"/>
  <c r="B2056" i="4"/>
  <c r="A2056" i="4"/>
  <c r="C2055" i="4"/>
  <c r="B2055" i="4"/>
  <c r="A2055" i="4"/>
  <c r="C2054" i="4"/>
  <c r="B2054" i="4"/>
  <c r="A2054" i="4"/>
  <c r="C2053" i="4"/>
  <c r="B2053" i="4"/>
  <c r="A2053" i="4"/>
  <c r="C2052" i="4"/>
  <c r="B2052" i="4"/>
  <c r="A2052" i="4"/>
  <c r="C2051" i="4"/>
  <c r="B2051" i="4"/>
  <c r="A2051" i="4"/>
  <c r="C2050" i="4"/>
  <c r="B2050" i="4"/>
  <c r="A2050" i="4"/>
  <c r="C2049" i="4"/>
  <c r="B2049" i="4"/>
  <c r="A2049" i="4"/>
  <c r="C2048" i="4"/>
  <c r="B2048" i="4"/>
  <c r="A2048" i="4"/>
  <c r="C2047" i="4"/>
  <c r="B2047" i="4"/>
  <c r="A2047" i="4"/>
  <c r="C2046" i="4"/>
  <c r="B2046" i="4"/>
  <c r="A2046" i="4"/>
  <c r="C2045" i="4"/>
  <c r="B2045" i="4"/>
  <c r="A2045" i="4"/>
  <c r="C2044" i="4"/>
  <c r="B2044" i="4"/>
  <c r="A2044" i="4"/>
  <c r="C2043" i="4"/>
  <c r="B2043" i="4"/>
  <c r="A2043" i="4"/>
  <c r="C2042" i="4"/>
  <c r="B2042" i="4"/>
  <c r="A2042" i="4"/>
  <c r="C2041" i="4"/>
  <c r="B2041" i="4"/>
  <c r="A2041" i="4"/>
  <c r="C2040" i="4"/>
  <c r="B2040" i="4"/>
  <c r="A2040" i="4"/>
  <c r="C2039" i="4"/>
  <c r="B2039" i="4"/>
  <c r="A2039" i="4"/>
  <c r="C2038" i="4"/>
  <c r="B2038" i="4"/>
  <c r="A2038" i="4"/>
  <c r="C2037" i="4"/>
  <c r="B2037" i="4"/>
  <c r="A2037" i="4"/>
  <c r="C2036" i="4"/>
  <c r="B2036" i="4"/>
  <c r="A2036" i="4"/>
  <c r="C2035" i="4"/>
  <c r="B2035" i="4"/>
  <c r="A2035" i="4"/>
  <c r="C2034" i="4"/>
  <c r="B2034" i="4"/>
  <c r="A2034" i="4"/>
  <c r="C2033" i="4"/>
  <c r="B2033" i="4"/>
  <c r="A2033" i="4"/>
  <c r="C2032" i="4"/>
  <c r="B2032" i="4"/>
  <c r="A2032" i="4"/>
  <c r="C2031" i="4"/>
  <c r="B2031" i="4"/>
  <c r="A2031" i="4"/>
  <c r="C2030" i="4"/>
  <c r="B2030" i="4"/>
  <c r="A2030" i="4"/>
  <c r="C2029" i="4"/>
  <c r="B2029" i="4"/>
  <c r="A2029" i="4"/>
  <c r="C2028" i="4"/>
  <c r="B2028" i="4"/>
  <c r="A2028" i="4"/>
  <c r="C2027" i="4"/>
  <c r="B2027" i="4"/>
  <c r="A2027" i="4"/>
  <c r="C2026" i="4"/>
  <c r="B2026" i="4"/>
  <c r="A2026" i="4"/>
  <c r="C2025" i="4"/>
  <c r="B2025" i="4"/>
  <c r="A2025" i="4"/>
  <c r="C2024" i="4"/>
  <c r="B2024" i="4"/>
  <c r="A2024" i="4"/>
  <c r="C2023" i="4"/>
  <c r="B2023" i="4"/>
  <c r="A2023" i="4"/>
  <c r="C2022" i="4"/>
  <c r="B2022" i="4"/>
  <c r="A2022" i="4"/>
  <c r="C2021" i="4"/>
  <c r="B2021" i="4"/>
  <c r="A2021" i="4"/>
  <c r="C2020" i="4"/>
  <c r="B2020" i="4"/>
  <c r="A2020" i="4"/>
  <c r="C2019" i="4"/>
  <c r="B2019" i="4"/>
  <c r="A2019" i="4"/>
  <c r="C2018" i="4"/>
  <c r="B2018" i="4"/>
  <c r="A2018" i="4"/>
  <c r="C2017" i="4"/>
  <c r="B2017" i="4"/>
  <c r="A2017" i="4"/>
  <c r="C2016" i="4"/>
  <c r="B2016" i="4"/>
  <c r="A2016" i="4"/>
  <c r="C2015" i="4"/>
  <c r="B2015" i="4"/>
  <c r="A2015" i="4"/>
  <c r="C2014" i="4"/>
  <c r="B2014" i="4"/>
  <c r="A2014" i="4"/>
  <c r="C2013" i="4"/>
  <c r="B2013" i="4"/>
  <c r="A2013" i="4"/>
  <c r="C2012" i="4"/>
  <c r="B2012" i="4"/>
  <c r="A2012" i="4"/>
  <c r="C2011" i="4"/>
  <c r="B2011" i="4"/>
  <c r="A2011" i="4"/>
  <c r="C2010" i="4"/>
  <c r="B2010" i="4"/>
  <c r="A2010" i="4"/>
  <c r="C2009" i="4"/>
  <c r="B2009" i="4"/>
  <c r="A2009" i="4"/>
  <c r="C2008" i="4"/>
  <c r="B2008" i="4"/>
  <c r="A2008" i="4"/>
  <c r="C2007" i="4"/>
  <c r="B2007" i="4"/>
  <c r="A2007" i="4"/>
  <c r="C2006" i="4"/>
  <c r="B2006" i="4"/>
  <c r="A2006" i="4"/>
  <c r="C2005" i="4"/>
  <c r="B2005" i="4"/>
  <c r="A2005" i="4"/>
  <c r="C2004" i="4"/>
  <c r="B2004" i="4"/>
  <c r="A2004" i="4"/>
  <c r="C2003" i="4"/>
  <c r="B2003" i="4"/>
  <c r="A2003" i="4"/>
  <c r="C2002" i="4"/>
  <c r="B2002" i="4"/>
  <c r="A2002" i="4"/>
  <c r="C2001" i="4"/>
  <c r="B2001" i="4"/>
  <c r="A2001" i="4"/>
  <c r="C2000" i="4"/>
  <c r="B2000" i="4"/>
  <c r="A2000" i="4"/>
  <c r="C1999" i="4"/>
  <c r="B1999" i="4"/>
  <c r="A1999" i="4"/>
  <c r="C1998" i="4"/>
  <c r="B1998" i="4"/>
  <c r="A1998" i="4"/>
  <c r="C1997" i="4"/>
  <c r="B1997" i="4"/>
  <c r="A1997" i="4"/>
  <c r="C1996" i="4"/>
  <c r="B1996" i="4"/>
  <c r="A1996" i="4"/>
  <c r="C1995" i="4"/>
  <c r="B1995" i="4"/>
  <c r="A1995" i="4"/>
  <c r="C1994" i="4"/>
  <c r="B1994" i="4"/>
  <c r="A1994" i="4"/>
  <c r="C1993" i="4"/>
  <c r="B1993" i="4"/>
  <c r="A1993" i="4"/>
  <c r="C1992" i="4"/>
  <c r="B1992" i="4"/>
  <c r="A1992" i="4"/>
  <c r="C1991" i="4"/>
  <c r="B1991" i="4"/>
  <c r="A1991" i="4"/>
  <c r="C1990" i="4"/>
  <c r="B1990" i="4"/>
  <c r="A1990" i="4"/>
  <c r="C1989" i="4"/>
  <c r="B1989" i="4"/>
  <c r="A1989" i="4"/>
  <c r="C1988" i="4"/>
  <c r="B1988" i="4"/>
  <c r="A1988" i="4"/>
  <c r="C1987" i="4"/>
  <c r="B1987" i="4"/>
  <c r="A1987" i="4"/>
  <c r="C1986" i="4"/>
  <c r="B1986" i="4"/>
  <c r="A1986" i="4"/>
  <c r="C1985" i="4"/>
  <c r="B1985" i="4"/>
  <c r="A1985" i="4"/>
  <c r="C1984" i="4"/>
  <c r="B1984" i="4"/>
  <c r="A1984" i="4"/>
  <c r="C1983" i="4"/>
  <c r="B1983" i="4"/>
  <c r="A1983" i="4"/>
  <c r="C1982" i="4"/>
  <c r="B1982" i="4"/>
  <c r="A1982" i="4"/>
  <c r="C1981" i="4"/>
  <c r="B1981" i="4"/>
  <c r="A1981" i="4"/>
  <c r="C1980" i="4"/>
  <c r="B1980" i="4"/>
  <c r="A1980" i="4"/>
  <c r="C1979" i="4"/>
  <c r="B1979" i="4"/>
  <c r="A1979" i="4"/>
  <c r="C1978" i="4"/>
  <c r="B1978" i="4"/>
  <c r="A1978" i="4"/>
  <c r="C1977" i="4"/>
  <c r="B1977" i="4"/>
  <c r="A1977" i="4"/>
  <c r="C1976" i="4"/>
  <c r="B1976" i="4"/>
  <c r="A1976" i="4"/>
  <c r="C1975" i="4"/>
  <c r="B1975" i="4"/>
  <c r="A1975" i="4"/>
  <c r="C1974" i="4"/>
  <c r="B1974" i="4"/>
  <c r="A1974" i="4"/>
  <c r="C1973" i="4"/>
  <c r="B1973" i="4"/>
  <c r="A1973" i="4"/>
  <c r="C1972" i="4"/>
  <c r="B1972" i="4"/>
  <c r="A1972" i="4"/>
  <c r="C1971" i="4"/>
  <c r="B1971" i="4"/>
  <c r="A1971" i="4"/>
  <c r="C1970" i="4"/>
  <c r="B1970" i="4"/>
  <c r="A1970" i="4"/>
  <c r="C1969" i="4"/>
  <c r="B1969" i="4"/>
  <c r="A1969" i="4"/>
  <c r="C1968" i="4"/>
  <c r="B1968" i="4"/>
  <c r="A1968" i="4"/>
  <c r="C1967" i="4"/>
  <c r="B1967" i="4"/>
  <c r="A1967" i="4"/>
  <c r="C1966" i="4"/>
  <c r="B1966" i="4"/>
  <c r="A1966" i="4"/>
  <c r="C1965" i="4"/>
  <c r="B1965" i="4"/>
  <c r="A1965" i="4"/>
  <c r="C1964" i="4"/>
  <c r="B1964" i="4"/>
  <c r="A1964" i="4"/>
  <c r="C1963" i="4"/>
  <c r="B1963" i="4"/>
  <c r="A1963" i="4"/>
  <c r="C1962" i="4"/>
  <c r="B1962" i="4"/>
  <c r="A1962" i="4"/>
  <c r="C1961" i="4"/>
  <c r="B1961" i="4"/>
  <c r="A1961" i="4"/>
  <c r="C1960" i="4"/>
  <c r="B1960" i="4"/>
  <c r="A1960" i="4"/>
  <c r="C1959" i="4"/>
  <c r="B1959" i="4"/>
  <c r="A1959" i="4"/>
  <c r="C1958" i="4"/>
  <c r="B1958" i="4"/>
  <c r="A1958" i="4"/>
  <c r="C1957" i="4"/>
  <c r="B1957" i="4"/>
  <c r="A1957" i="4"/>
  <c r="C1956" i="4"/>
  <c r="B1956" i="4"/>
  <c r="A1956" i="4"/>
  <c r="C1955" i="4"/>
  <c r="B1955" i="4"/>
  <c r="A1955" i="4"/>
  <c r="C1954" i="4"/>
  <c r="B1954" i="4"/>
  <c r="A1954" i="4"/>
  <c r="C1953" i="4"/>
  <c r="B1953" i="4"/>
  <c r="A1953" i="4"/>
  <c r="C1952" i="4"/>
  <c r="B1952" i="4"/>
  <c r="A1952" i="4"/>
  <c r="C1951" i="4"/>
  <c r="B1951" i="4"/>
  <c r="A1951" i="4"/>
  <c r="C1950" i="4"/>
  <c r="B1950" i="4"/>
  <c r="A1950" i="4"/>
  <c r="C1949" i="4"/>
  <c r="B1949" i="4"/>
  <c r="A1949" i="4"/>
  <c r="C1948" i="4"/>
  <c r="B1948" i="4"/>
  <c r="A1948" i="4"/>
  <c r="C1947" i="4"/>
  <c r="B1947" i="4"/>
  <c r="A1947" i="4"/>
  <c r="C1946" i="4"/>
  <c r="B1946" i="4"/>
  <c r="A1946" i="4"/>
  <c r="C1945" i="4"/>
  <c r="B1945" i="4"/>
  <c r="A1945" i="4"/>
  <c r="C1944" i="4"/>
  <c r="B1944" i="4"/>
  <c r="A1944" i="4"/>
  <c r="C1943" i="4"/>
  <c r="B1943" i="4"/>
  <c r="A1943" i="4"/>
  <c r="C1942" i="4"/>
  <c r="B1942" i="4"/>
  <c r="A1942" i="4"/>
  <c r="C1941" i="4"/>
  <c r="B1941" i="4"/>
  <c r="A1941" i="4"/>
  <c r="C1940" i="4"/>
  <c r="B1940" i="4"/>
  <c r="A1940" i="4"/>
  <c r="C1939" i="4"/>
  <c r="B1939" i="4"/>
  <c r="A1939" i="4"/>
  <c r="C1938" i="4"/>
  <c r="B1938" i="4"/>
  <c r="A1938" i="4"/>
  <c r="C1937" i="4"/>
  <c r="B1937" i="4"/>
  <c r="A1937" i="4"/>
  <c r="C1936" i="4"/>
  <c r="B1936" i="4"/>
  <c r="A1936" i="4"/>
  <c r="C1935" i="4"/>
  <c r="B1935" i="4"/>
  <c r="A1935" i="4"/>
  <c r="C1934" i="4"/>
  <c r="B1934" i="4"/>
  <c r="A1934" i="4"/>
  <c r="C1933" i="4"/>
  <c r="B1933" i="4"/>
  <c r="A1933" i="4"/>
  <c r="C1932" i="4"/>
  <c r="B1932" i="4"/>
  <c r="A1932" i="4"/>
  <c r="C1931" i="4"/>
  <c r="B1931" i="4"/>
  <c r="A1931" i="4"/>
  <c r="C1930" i="4"/>
  <c r="B1930" i="4"/>
  <c r="A1930" i="4"/>
  <c r="C1929" i="4"/>
  <c r="B1929" i="4"/>
  <c r="A1929" i="4"/>
  <c r="C1928" i="4"/>
  <c r="B1928" i="4"/>
  <c r="A1928" i="4"/>
  <c r="C1927" i="4"/>
  <c r="B1927" i="4"/>
  <c r="A1927" i="4"/>
  <c r="C1926" i="4"/>
  <c r="B1926" i="4"/>
  <c r="A1926" i="4"/>
  <c r="C1925" i="4"/>
  <c r="B1925" i="4"/>
  <c r="A1925" i="4"/>
  <c r="C1924" i="4"/>
  <c r="B1924" i="4"/>
  <c r="A1924" i="4"/>
  <c r="C1923" i="4"/>
  <c r="B1923" i="4"/>
  <c r="A1923" i="4"/>
  <c r="C1922" i="4"/>
  <c r="B1922" i="4"/>
  <c r="A1922" i="4"/>
  <c r="C1921" i="4"/>
  <c r="B1921" i="4"/>
  <c r="A1921" i="4"/>
  <c r="C1920" i="4"/>
  <c r="B1920" i="4"/>
  <c r="A1920" i="4"/>
  <c r="C1919" i="4"/>
  <c r="B1919" i="4"/>
  <c r="A1919" i="4"/>
  <c r="C1918" i="4"/>
  <c r="B1918" i="4"/>
  <c r="A1918" i="4"/>
  <c r="C1917" i="4"/>
  <c r="B1917" i="4"/>
  <c r="A1917" i="4"/>
  <c r="C1916" i="4"/>
  <c r="B1916" i="4"/>
  <c r="A1916" i="4"/>
  <c r="C1915" i="4"/>
  <c r="B1915" i="4"/>
  <c r="A1915" i="4"/>
  <c r="C1914" i="4"/>
  <c r="B1914" i="4"/>
  <c r="A1914" i="4"/>
  <c r="C1913" i="4"/>
  <c r="B1913" i="4"/>
  <c r="A1913" i="4"/>
  <c r="C1912" i="4"/>
  <c r="B1912" i="4"/>
  <c r="A1912" i="4"/>
  <c r="C1911" i="4"/>
  <c r="B1911" i="4"/>
  <c r="A1911" i="4"/>
  <c r="C1910" i="4"/>
  <c r="B1910" i="4"/>
  <c r="A1910" i="4"/>
  <c r="C1909" i="4"/>
  <c r="B1909" i="4"/>
  <c r="A1909" i="4"/>
  <c r="C1908" i="4"/>
  <c r="B1908" i="4"/>
  <c r="A1908" i="4"/>
  <c r="C1907" i="4"/>
  <c r="B1907" i="4"/>
  <c r="A1907" i="4"/>
  <c r="C1906" i="4"/>
  <c r="B1906" i="4"/>
  <c r="A1906" i="4"/>
  <c r="C1905" i="4"/>
  <c r="B1905" i="4"/>
  <c r="A1905" i="4"/>
  <c r="C1904" i="4"/>
  <c r="B1904" i="4"/>
  <c r="A1904" i="4"/>
  <c r="C1903" i="4"/>
  <c r="B1903" i="4"/>
  <c r="A1903" i="4"/>
  <c r="C1902" i="4"/>
  <c r="B1902" i="4"/>
  <c r="A1902" i="4"/>
  <c r="C1901" i="4"/>
  <c r="B1901" i="4"/>
  <c r="A1901" i="4"/>
  <c r="C1900" i="4"/>
  <c r="B1900" i="4"/>
  <c r="A1900" i="4"/>
  <c r="C1899" i="4"/>
  <c r="B1899" i="4"/>
  <c r="A1899" i="4"/>
  <c r="C1898" i="4"/>
  <c r="B1898" i="4"/>
  <c r="A1898" i="4"/>
  <c r="C1897" i="4"/>
  <c r="B1897" i="4"/>
  <c r="A1897" i="4"/>
  <c r="C1896" i="4"/>
  <c r="B1896" i="4"/>
  <c r="A1896" i="4"/>
  <c r="C1895" i="4"/>
  <c r="B1895" i="4"/>
  <c r="A1895" i="4"/>
  <c r="C1894" i="4"/>
  <c r="B1894" i="4"/>
  <c r="A1894" i="4"/>
  <c r="C1893" i="4"/>
  <c r="B1893" i="4"/>
  <c r="A1893" i="4"/>
  <c r="C1892" i="4"/>
  <c r="B1892" i="4"/>
  <c r="A1892" i="4"/>
  <c r="C1891" i="4"/>
  <c r="B1891" i="4"/>
  <c r="A1891" i="4"/>
  <c r="C1890" i="4"/>
  <c r="B1890" i="4"/>
  <c r="A1890" i="4"/>
  <c r="C1889" i="4"/>
  <c r="B1889" i="4"/>
  <c r="A1889" i="4"/>
  <c r="C1888" i="4"/>
  <c r="B1888" i="4"/>
  <c r="A1888" i="4"/>
  <c r="C1887" i="4"/>
  <c r="B1887" i="4"/>
  <c r="A1887" i="4"/>
  <c r="C1886" i="4"/>
  <c r="B1886" i="4"/>
  <c r="A1886" i="4"/>
  <c r="C1885" i="4"/>
  <c r="B1885" i="4"/>
  <c r="A1885" i="4"/>
  <c r="C1884" i="4"/>
  <c r="B1884" i="4"/>
  <c r="A1884" i="4"/>
  <c r="C1883" i="4"/>
  <c r="B1883" i="4"/>
  <c r="A1883" i="4"/>
  <c r="C1882" i="4"/>
  <c r="B1882" i="4"/>
  <c r="A1882" i="4"/>
  <c r="C1881" i="4"/>
  <c r="B1881" i="4"/>
  <c r="A1881" i="4"/>
  <c r="C1880" i="4"/>
  <c r="B1880" i="4"/>
  <c r="A1880" i="4"/>
  <c r="C1879" i="4"/>
  <c r="B1879" i="4"/>
  <c r="A1879" i="4"/>
  <c r="C1878" i="4"/>
  <c r="B1878" i="4"/>
  <c r="A1878" i="4"/>
  <c r="C1877" i="4"/>
  <c r="B1877" i="4"/>
  <c r="A1877" i="4"/>
  <c r="C1876" i="4"/>
  <c r="B1876" i="4"/>
  <c r="A1876" i="4"/>
  <c r="C1875" i="4"/>
  <c r="B1875" i="4"/>
  <c r="A1875" i="4"/>
  <c r="C1874" i="4"/>
  <c r="B1874" i="4"/>
  <c r="A1874" i="4"/>
  <c r="C1873" i="4"/>
  <c r="B1873" i="4"/>
  <c r="A1873" i="4"/>
  <c r="C1872" i="4"/>
  <c r="B1872" i="4"/>
  <c r="A1872" i="4"/>
  <c r="C1871" i="4"/>
  <c r="B1871" i="4"/>
  <c r="A1871" i="4"/>
  <c r="C1870" i="4"/>
  <c r="B1870" i="4"/>
  <c r="A1870" i="4"/>
  <c r="C1869" i="4"/>
  <c r="B1869" i="4"/>
  <c r="A1869" i="4"/>
  <c r="C1868" i="4"/>
  <c r="B1868" i="4"/>
  <c r="A1868" i="4"/>
  <c r="C1867" i="4"/>
  <c r="B1867" i="4"/>
  <c r="A1867" i="4"/>
  <c r="C1866" i="4"/>
  <c r="B1866" i="4"/>
  <c r="A1866" i="4"/>
  <c r="C1865" i="4"/>
  <c r="B1865" i="4"/>
  <c r="A1865" i="4"/>
  <c r="C1864" i="4"/>
  <c r="B1864" i="4"/>
  <c r="A1864" i="4"/>
  <c r="C1863" i="4"/>
  <c r="B1863" i="4"/>
  <c r="A1863" i="4"/>
  <c r="C1862" i="4"/>
  <c r="B1862" i="4"/>
  <c r="A1862" i="4"/>
  <c r="C1861" i="4"/>
  <c r="B1861" i="4"/>
  <c r="A1861" i="4"/>
  <c r="C1860" i="4"/>
  <c r="B1860" i="4"/>
  <c r="A1860" i="4"/>
  <c r="C1859" i="4"/>
  <c r="B1859" i="4"/>
  <c r="A1859" i="4"/>
  <c r="C1858" i="4"/>
  <c r="B1858" i="4"/>
  <c r="A1858" i="4"/>
  <c r="C1857" i="4"/>
  <c r="B1857" i="4"/>
  <c r="A1857" i="4"/>
  <c r="C1856" i="4"/>
  <c r="B1856" i="4"/>
  <c r="A1856" i="4"/>
  <c r="C1855" i="4"/>
  <c r="B1855" i="4"/>
  <c r="A1855" i="4"/>
  <c r="C1854" i="4"/>
  <c r="B1854" i="4"/>
  <c r="A1854" i="4"/>
  <c r="C1853" i="4"/>
  <c r="B1853" i="4"/>
  <c r="A1853" i="4"/>
  <c r="C1852" i="4"/>
  <c r="B1852" i="4"/>
  <c r="A1852" i="4"/>
  <c r="C1851" i="4"/>
  <c r="B1851" i="4"/>
  <c r="A1851" i="4"/>
  <c r="C1850" i="4"/>
  <c r="B1850" i="4"/>
  <c r="A1850" i="4"/>
  <c r="C1849" i="4"/>
  <c r="B1849" i="4"/>
  <c r="A1849" i="4"/>
  <c r="C1848" i="4"/>
  <c r="B1848" i="4"/>
  <c r="A1848" i="4"/>
  <c r="C1847" i="4"/>
  <c r="B1847" i="4"/>
  <c r="A1847" i="4"/>
  <c r="C1846" i="4"/>
  <c r="B1846" i="4"/>
  <c r="A1846" i="4"/>
  <c r="C1845" i="4"/>
  <c r="B1845" i="4"/>
  <c r="A1845" i="4"/>
  <c r="C1844" i="4"/>
  <c r="B1844" i="4"/>
  <c r="A1844" i="4"/>
  <c r="C1843" i="4"/>
  <c r="B1843" i="4"/>
  <c r="A1843" i="4"/>
  <c r="C1842" i="4"/>
  <c r="B1842" i="4"/>
  <c r="A1842" i="4"/>
  <c r="C1841" i="4"/>
  <c r="B1841" i="4"/>
  <c r="A1841" i="4"/>
  <c r="C1840" i="4"/>
  <c r="B1840" i="4"/>
  <c r="A1840" i="4"/>
  <c r="C1839" i="4"/>
  <c r="B1839" i="4"/>
  <c r="A1839" i="4"/>
  <c r="C1838" i="4"/>
  <c r="B1838" i="4"/>
  <c r="A1838" i="4"/>
  <c r="C1837" i="4"/>
  <c r="B1837" i="4"/>
  <c r="A1837" i="4"/>
  <c r="C1836" i="4"/>
  <c r="B1836" i="4"/>
  <c r="A1836" i="4"/>
  <c r="C1835" i="4"/>
  <c r="B1835" i="4"/>
  <c r="A1835" i="4"/>
  <c r="C1834" i="4"/>
  <c r="B1834" i="4"/>
  <c r="A1834" i="4"/>
  <c r="C1833" i="4"/>
  <c r="B1833" i="4"/>
  <c r="A1833" i="4"/>
  <c r="C1832" i="4"/>
  <c r="B1832" i="4"/>
  <c r="A1832" i="4"/>
  <c r="C1831" i="4"/>
  <c r="B1831" i="4"/>
  <c r="A1831" i="4"/>
  <c r="C1830" i="4"/>
  <c r="B1830" i="4"/>
  <c r="A1830" i="4"/>
  <c r="C1829" i="4"/>
  <c r="B1829" i="4"/>
  <c r="A1829" i="4"/>
  <c r="C1828" i="4"/>
  <c r="B1828" i="4"/>
  <c r="A1828" i="4"/>
  <c r="C1827" i="4"/>
  <c r="B1827" i="4"/>
  <c r="A1827" i="4"/>
  <c r="C1826" i="4"/>
  <c r="B1826" i="4"/>
  <c r="A1826" i="4"/>
  <c r="C1825" i="4"/>
  <c r="B1825" i="4"/>
  <c r="A1825" i="4"/>
  <c r="C1824" i="4"/>
  <c r="B1824" i="4"/>
  <c r="A1824" i="4"/>
  <c r="C1823" i="4"/>
  <c r="B1823" i="4"/>
  <c r="A1823" i="4"/>
  <c r="C1822" i="4"/>
  <c r="B1822" i="4"/>
  <c r="A1822" i="4"/>
  <c r="C1821" i="4"/>
  <c r="B1821" i="4"/>
  <c r="A1821" i="4"/>
  <c r="C1820" i="4"/>
  <c r="B1820" i="4"/>
  <c r="A1820" i="4"/>
  <c r="C1819" i="4"/>
  <c r="B1819" i="4"/>
  <c r="A1819" i="4"/>
  <c r="C1818" i="4"/>
  <c r="B1818" i="4"/>
  <c r="A1818" i="4"/>
  <c r="C1817" i="4"/>
  <c r="B1817" i="4"/>
  <c r="A1817" i="4"/>
  <c r="C1816" i="4"/>
  <c r="B1816" i="4"/>
  <c r="A1816" i="4"/>
  <c r="C1815" i="4"/>
  <c r="B1815" i="4"/>
  <c r="A1815" i="4"/>
  <c r="C1814" i="4"/>
  <c r="B1814" i="4"/>
  <c r="A1814" i="4"/>
  <c r="C1813" i="4"/>
  <c r="B1813" i="4"/>
  <c r="A1813" i="4"/>
  <c r="C1812" i="4"/>
  <c r="B1812" i="4"/>
  <c r="A1812" i="4"/>
  <c r="C1811" i="4"/>
  <c r="B1811" i="4"/>
  <c r="A1811" i="4"/>
  <c r="C1810" i="4"/>
  <c r="B1810" i="4"/>
  <c r="A1810" i="4"/>
  <c r="C1809" i="4"/>
  <c r="B1809" i="4"/>
  <c r="A1809" i="4"/>
  <c r="C1808" i="4"/>
  <c r="B1808" i="4"/>
  <c r="A1808" i="4"/>
  <c r="C1807" i="4"/>
  <c r="B1807" i="4"/>
  <c r="A1807" i="4"/>
  <c r="C1806" i="4"/>
  <c r="B1806" i="4"/>
  <c r="A1806" i="4"/>
  <c r="C1805" i="4"/>
  <c r="B1805" i="4"/>
  <c r="A1805" i="4"/>
  <c r="C1804" i="4"/>
  <c r="B1804" i="4"/>
  <c r="A1804" i="4"/>
  <c r="C1803" i="4"/>
  <c r="B1803" i="4"/>
  <c r="A1803" i="4"/>
  <c r="C1802" i="4"/>
  <c r="B1802" i="4"/>
  <c r="A1802" i="4"/>
  <c r="C1801" i="4"/>
  <c r="B1801" i="4"/>
  <c r="A1801" i="4"/>
  <c r="C1800" i="4"/>
  <c r="B1800" i="4"/>
  <c r="A1800" i="4"/>
  <c r="C1799" i="4"/>
  <c r="B1799" i="4"/>
  <c r="A1799" i="4"/>
  <c r="C1798" i="4"/>
  <c r="B1798" i="4"/>
  <c r="A1798" i="4"/>
  <c r="C1797" i="4"/>
  <c r="B1797" i="4"/>
  <c r="A1797" i="4"/>
  <c r="C1796" i="4"/>
  <c r="B1796" i="4"/>
  <c r="A1796" i="4"/>
  <c r="C1795" i="4"/>
  <c r="B1795" i="4"/>
  <c r="A1795" i="4"/>
  <c r="C1794" i="4"/>
  <c r="B1794" i="4"/>
  <c r="A1794" i="4"/>
  <c r="C1793" i="4"/>
  <c r="B1793" i="4"/>
  <c r="A1793" i="4"/>
  <c r="C1792" i="4"/>
  <c r="B1792" i="4"/>
  <c r="A1792" i="4"/>
  <c r="C1791" i="4"/>
  <c r="B1791" i="4"/>
  <c r="A1791" i="4"/>
  <c r="C1790" i="4"/>
  <c r="B1790" i="4"/>
  <c r="A1790" i="4"/>
  <c r="C1789" i="4"/>
  <c r="B1789" i="4"/>
  <c r="A1789" i="4"/>
  <c r="C1788" i="4"/>
  <c r="B1788" i="4"/>
  <c r="A1788" i="4"/>
  <c r="C1787" i="4"/>
  <c r="B1787" i="4"/>
  <c r="A1787" i="4"/>
  <c r="C1786" i="4"/>
  <c r="B1786" i="4"/>
  <c r="A1786" i="4"/>
  <c r="C1785" i="4"/>
  <c r="B1785" i="4"/>
  <c r="A1785" i="4"/>
  <c r="C1784" i="4"/>
  <c r="B1784" i="4"/>
  <c r="A1784" i="4"/>
  <c r="C1783" i="4"/>
  <c r="B1783" i="4"/>
  <c r="A1783" i="4"/>
  <c r="C1782" i="4"/>
  <c r="B1782" i="4"/>
  <c r="A1782" i="4"/>
  <c r="C1781" i="4"/>
  <c r="B1781" i="4"/>
  <c r="A1781" i="4"/>
  <c r="C1780" i="4"/>
  <c r="B1780" i="4"/>
  <c r="A1780" i="4"/>
  <c r="C1779" i="4"/>
  <c r="B1779" i="4"/>
  <c r="A1779" i="4"/>
  <c r="C1778" i="4"/>
  <c r="B1778" i="4"/>
  <c r="A1778" i="4"/>
  <c r="C1777" i="4"/>
  <c r="B1777" i="4"/>
  <c r="A1777" i="4"/>
  <c r="C1776" i="4"/>
  <c r="B1776" i="4"/>
  <c r="A1776" i="4"/>
  <c r="C1775" i="4"/>
  <c r="B1775" i="4"/>
  <c r="A1775" i="4"/>
  <c r="C1774" i="4"/>
  <c r="B1774" i="4"/>
  <c r="A1774" i="4"/>
  <c r="C1773" i="4"/>
  <c r="B1773" i="4"/>
  <c r="A1773" i="4"/>
  <c r="C1772" i="4"/>
  <c r="B1772" i="4"/>
  <c r="A1772" i="4"/>
  <c r="C1771" i="4"/>
  <c r="B1771" i="4"/>
  <c r="A1771" i="4"/>
  <c r="C1770" i="4"/>
  <c r="B1770" i="4"/>
  <c r="A1770" i="4"/>
  <c r="C1769" i="4"/>
  <c r="B1769" i="4"/>
  <c r="A1769" i="4"/>
  <c r="C1768" i="4"/>
  <c r="B1768" i="4"/>
  <c r="A1768" i="4"/>
  <c r="C1767" i="4"/>
  <c r="B1767" i="4"/>
  <c r="A1767" i="4"/>
  <c r="C1766" i="4"/>
  <c r="B1766" i="4"/>
  <c r="A1766" i="4"/>
  <c r="C1765" i="4"/>
  <c r="B1765" i="4"/>
  <c r="A1765" i="4"/>
  <c r="C1764" i="4"/>
  <c r="B1764" i="4"/>
  <c r="A1764" i="4"/>
  <c r="C1763" i="4"/>
  <c r="B1763" i="4"/>
  <c r="A1763" i="4"/>
  <c r="C1762" i="4"/>
  <c r="B1762" i="4"/>
  <c r="A1762" i="4"/>
  <c r="C1761" i="4"/>
  <c r="B1761" i="4"/>
  <c r="A1761" i="4"/>
  <c r="C1760" i="4"/>
  <c r="B1760" i="4"/>
  <c r="A1760" i="4"/>
  <c r="C1759" i="4"/>
  <c r="B1759" i="4"/>
  <c r="A1759" i="4"/>
  <c r="C1758" i="4"/>
  <c r="B1758" i="4"/>
  <c r="A1758" i="4"/>
  <c r="C1757" i="4"/>
  <c r="B1757" i="4"/>
  <c r="A1757" i="4"/>
  <c r="C1756" i="4"/>
  <c r="B1756" i="4"/>
  <c r="A1756" i="4"/>
  <c r="C1755" i="4"/>
  <c r="B1755" i="4"/>
  <c r="A1755" i="4"/>
  <c r="C1754" i="4"/>
  <c r="B1754" i="4"/>
  <c r="A1754" i="4"/>
  <c r="C1753" i="4"/>
  <c r="B1753" i="4"/>
  <c r="A1753" i="4"/>
  <c r="C1752" i="4"/>
  <c r="B1752" i="4"/>
  <c r="A1752" i="4"/>
  <c r="C1751" i="4"/>
  <c r="B1751" i="4"/>
  <c r="A1751" i="4"/>
  <c r="C1750" i="4"/>
  <c r="B1750" i="4"/>
  <c r="A1750" i="4"/>
  <c r="C1749" i="4"/>
  <c r="B1749" i="4"/>
  <c r="A1749" i="4"/>
  <c r="C1748" i="4"/>
  <c r="B1748" i="4"/>
  <c r="A1748" i="4"/>
  <c r="C1747" i="4"/>
  <c r="B1747" i="4"/>
  <c r="A1747" i="4"/>
  <c r="C1746" i="4"/>
  <c r="B1746" i="4"/>
  <c r="A1746" i="4"/>
  <c r="C1745" i="4"/>
  <c r="B1745" i="4"/>
  <c r="A1745" i="4"/>
  <c r="C1744" i="4"/>
  <c r="B1744" i="4"/>
  <c r="A1744" i="4"/>
  <c r="C1743" i="4"/>
  <c r="B1743" i="4"/>
  <c r="A1743" i="4"/>
  <c r="C1742" i="4"/>
  <c r="B1742" i="4"/>
  <c r="A1742" i="4"/>
  <c r="C1741" i="4"/>
  <c r="B1741" i="4"/>
  <c r="A1741" i="4"/>
  <c r="C1740" i="4"/>
  <c r="B1740" i="4"/>
  <c r="A1740" i="4"/>
  <c r="C1739" i="4"/>
  <c r="B1739" i="4"/>
  <c r="A1739" i="4"/>
  <c r="C1738" i="4"/>
  <c r="B1738" i="4"/>
  <c r="A1738" i="4"/>
  <c r="C1737" i="4"/>
  <c r="B1737" i="4"/>
  <c r="A1737" i="4"/>
  <c r="C1736" i="4"/>
  <c r="B1736" i="4"/>
  <c r="A1736" i="4"/>
  <c r="C1735" i="4"/>
  <c r="B1735" i="4"/>
  <c r="A1735" i="4"/>
  <c r="C1734" i="4"/>
  <c r="B1734" i="4"/>
  <c r="A1734" i="4"/>
  <c r="C1733" i="4"/>
  <c r="B1733" i="4"/>
  <c r="A1733" i="4"/>
  <c r="C1732" i="4"/>
  <c r="B1732" i="4"/>
  <c r="A1732" i="4"/>
  <c r="C1731" i="4"/>
  <c r="B1731" i="4"/>
  <c r="A1731" i="4"/>
  <c r="C1730" i="4"/>
  <c r="B1730" i="4"/>
  <c r="A1730" i="4"/>
  <c r="C1729" i="4"/>
  <c r="B1729" i="4"/>
  <c r="A1729" i="4"/>
  <c r="C1728" i="4"/>
  <c r="B1728" i="4"/>
  <c r="A1728" i="4"/>
  <c r="C1727" i="4"/>
  <c r="B1727" i="4"/>
  <c r="A1727" i="4"/>
  <c r="C1726" i="4"/>
  <c r="B1726" i="4"/>
  <c r="A1726" i="4"/>
  <c r="C1725" i="4"/>
  <c r="B1725" i="4"/>
  <c r="A1725" i="4"/>
  <c r="C1724" i="4"/>
  <c r="B1724" i="4"/>
  <c r="A1724" i="4"/>
  <c r="C1723" i="4"/>
  <c r="B1723" i="4"/>
  <c r="A1723" i="4"/>
  <c r="C1722" i="4"/>
  <c r="B1722" i="4"/>
  <c r="A1722" i="4"/>
  <c r="C1721" i="4"/>
  <c r="B1721" i="4"/>
  <c r="A1721" i="4"/>
  <c r="C1720" i="4"/>
  <c r="B1720" i="4"/>
  <c r="A1720" i="4"/>
  <c r="C1719" i="4"/>
  <c r="B1719" i="4"/>
  <c r="A1719" i="4"/>
  <c r="C1718" i="4"/>
  <c r="B1718" i="4"/>
  <c r="A1718" i="4"/>
  <c r="C1717" i="4"/>
  <c r="B1717" i="4"/>
  <c r="A1717" i="4"/>
  <c r="C1716" i="4"/>
  <c r="B1716" i="4"/>
  <c r="A1716" i="4"/>
  <c r="C1715" i="4"/>
  <c r="B1715" i="4"/>
  <c r="A1715" i="4"/>
  <c r="C1714" i="4"/>
  <c r="B1714" i="4"/>
  <c r="A1714" i="4"/>
  <c r="C1713" i="4"/>
  <c r="B1713" i="4"/>
  <c r="A1713" i="4"/>
  <c r="C1712" i="4"/>
  <c r="B1712" i="4"/>
  <c r="A1712" i="4"/>
  <c r="C1711" i="4"/>
  <c r="B1711" i="4"/>
  <c r="A1711" i="4"/>
  <c r="C1710" i="4"/>
  <c r="B1710" i="4"/>
  <c r="A1710" i="4"/>
  <c r="C1709" i="4"/>
  <c r="B1709" i="4"/>
  <c r="A1709" i="4"/>
  <c r="C1708" i="4"/>
  <c r="B1708" i="4"/>
  <c r="A1708" i="4"/>
  <c r="C1707" i="4"/>
  <c r="B1707" i="4"/>
  <c r="A1707" i="4"/>
  <c r="C1706" i="4"/>
  <c r="B1706" i="4"/>
  <c r="A1706" i="4"/>
  <c r="C1705" i="4"/>
  <c r="B1705" i="4"/>
  <c r="A1705" i="4"/>
  <c r="C1704" i="4"/>
  <c r="B1704" i="4"/>
  <c r="A1704" i="4"/>
  <c r="C1703" i="4"/>
  <c r="B1703" i="4"/>
  <c r="A1703" i="4"/>
  <c r="C1702" i="4"/>
  <c r="B1702" i="4"/>
  <c r="A1702" i="4"/>
  <c r="C1701" i="4"/>
  <c r="B1701" i="4"/>
  <c r="A1701" i="4"/>
  <c r="C1700" i="4"/>
  <c r="B1700" i="4"/>
  <c r="A1700" i="4"/>
  <c r="C1699" i="4"/>
  <c r="B1699" i="4"/>
  <c r="A1699" i="4"/>
  <c r="C1698" i="4"/>
  <c r="B1698" i="4"/>
  <c r="A1698" i="4"/>
  <c r="C1697" i="4"/>
  <c r="B1697" i="4"/>
  <c r="A1697" i="4"/>
  <c r="C1696" i="4"/>
  <c r="B1696" i="4"/>
  <c r="A1696" i="4"/>
  <c r="C1695" i="4"/>
  <c r="B1695" i="4"/>
  <c r="A1695" i="4"/>
  <c r="C1694" i="4"/>
  <c r="B1694" i="4"/>
  <c r="A1694" i="4"/>
  <c r="C1693" i="4"/>
  <c r="B1693" i="4"/>
  <c r="A1693" i="4"/>
  <c r="C1692" i="4"/>
  <c r="B1692" i="4"/>
  <c r="A1692" i="4"/>
  <c r="C1691" i="4"/>
  <c r="B1691" i="4"/>
  <c r="A1691" i="4"/>
  <c r="C1690" i="4"/>
  <c r="B1690" i="4"/>
  <c r="A1690" i="4"/>
  <c r="C1689" i="4"/>
  <c r="B1689" i="4"/>
  <c r="A1689" i="4"/>
  <c r="C1688" i="4"/>
  <c r="B1688" i="4"/>
  <c r="A1688" i="4"/>
  <c r="C1687" i="4"/>
  <c r="B1687" i="4"/>
  <c r="A1687" i="4"/>
  <c r="C1686" i="4"/>
  <c r="B1686" i="4"/>
  <c r="A1686" i="4"/>
  <c r="C1685" i="4"/>
  <c r="B1685" i="4"/>
  <c r="A1685" i="4"/>
  <c r="C1684" i="4"/>
  <c r="B1684" i="4"/>
  <c r="A1684" i="4"/>
  <c r="C1683" i="4"/>
  <c r="B1683" i="4"/>
  <c r="A1683" i="4"/>
  <c r="C1682" i="4"/>
  <c r="B1682" i="4"/>
  <c r="A1682" i="4"/>
  <c r="C1681" i="4"/>
  <c r="B1681" i="4"/>
  <c r="A1681" i="4"/>
  <c r="C1680" i="4"/>
  <c r="B1680" i="4"/>
  <c r="A1680" i="4"/>
  <c r="C1679" i="4"/>
  <c r="B1679" i="4"/>
  <c r="A1679" i="4"/>
  <c r="C1678" i="4"/>
  <c r="B1678" i="4"/>
  <c r="A1678" i="4"/>
  <c r="C1677" i="4"/>
  <c r="B1677" i="4"/>
  <c r="A1677" i="4"/>
  <c r="C1676" i="4"/>
  <c r="B1676" i="4"/>
  <c r="A1676" i="4"/>
  <c r="C1675" i="4"/>
  <c r="B1675" i="4"/>
  <c r="A1675" i="4"/>
  <c r="C1674" i="4"/>
  <c r="B1674" i="4"/>
  <c r="A1674" i="4"/>
  <c r="C1673" i="4"/>
  <c r="B1673" i="4"/>
  <c r="A1673" i="4"/>
  <c r="C1672" i="4"/>
  <c r="B1672" i="4"/>
  <c r="A1672" i="4"/>
  <c r="C1671" i="4"/>
  <c r="B1671" i="4"/>
  <c r="A1671" i="4"/>
  <c r="C1670" i="4"/>
  <c r="B1670" i="4"/>
  <c r="A1670" i="4"/>
  <c r="C1669" i="4"/>
  <c r="B1669" i="4"/>
  <c r="A1669" i="4"/>
  <c r="C1668" i="4"/>
  <c r="B1668" i="4"/>
  <c r="A1668" i="4"/>
  <c r="C1667" i="4"/>
  <c r="B1667" i="4"/>
  <c r="A1667" i="4"/>
  <c r="C1666" i="4"/>
  <c r="B1666" i="4"/>
  <c r="A1666" i="4"/>
  <c r="C1665" i="4"/>
  <c r="B1665" i="4"/>
  <c r="A1665" i="4"/>
  <c r="C1664" i="4"/>
  <c r="B1664" i="4"/>
  <c r="A1664" i="4"/>
  <c r="C1663" i="4"/>
  <c r="B1663" i="4"/>
  <c r="A1663" i="4"/>
  <c r="C1662" i="4"/>
  <c r="B1662" i="4"/>
  <c r="A1662" i="4"/>
  <c r="C1661" i="4"/>
  <c r="B1661" i="4"/>
  <c r="A1661" i="4"/>
  <c r="C1660" i="4"/>
  <c r="B1660" i="4"/>
  <c r="A1660" i="4"/>
  <c r="C1659" i="4"/>
  <c r="B1659" i="4"/>
  <c r="A1659" i="4"/>
  <c r="C1658" i="4"/>
  <c r="B1658" i="4"/>
  <c r="A1658" i="4"/>
  <c r="C1657" i="4"/>
  <c r="B1657" i="4"/>
  <c r="A1657" i="4"/>
  <c r="C1656" i="4"/>
  <c r="B1656" i="4"/>
  <c r="A1656" i="4"/>
  <c r="C1655" i="4"/>
  <c r="B1655" i="4"/>
  <c r="A1655" i="4"/>
  <c r="C1654" i="4"/>
  <c r="B1654" i="4"/>
  <c r="A1654" i="4"/>
  <c r="C1653" i="4"/>
  <c r="B1653" i="4"/>
  <c r="A1653" i="4"/>
  <c r="C1652" i="4"/>
  <c r="B1652" i="4"/>
  <c r="A1652" i="4"/>
  <c r="C1651" i="4"/>
  <c r="B1651" i="4"/>
  <c r="A1651" i="4"/>
  <c r="C1650" i="4"/>
  <c r="B1650" i="4"/>
  <c r="A1650" i="4"/>
  <c r="C1649" i="4"/>
  <c r="B1649" i="4"/>
  <c r="A1649" i="4"/>
  <c r="C1648" i="4"/>
  <c r="B1648" i="4"/>
  <c r="A1648" i="4"/>
  <c r="C1647" i="4"/>
  <c r="B1647" i="4"/>
  <c r="A1647" i="4"/>
  <c r="C1646" i="4"/>
  <c r="B1646" i="4"/>
  <c r="A1646" i="4"/>
  <c r="C1645" i="4"/>
  <c r="B1645" i="4"/>
  <c r="A1645" i="4"/>
  <c r="C1644" i="4"/>
  <c r="B1644" i="4"/>
  <c r="A1644" i="4"/>
  <c r="C1643" i="4"/>
  <c r="B1643" i="4"/>
  <c r="A1643" i="4"/>
  <c r="C1642" i="4"/>
  <c r="B1642" i="4"/>
  <c r="A1642" i="4"/>
  <c r="C1641" i="4"/>
  <c r="B1641" i="4"/>
  <c r="A1641" i="4"/>
  <c r="C1640" i="4"/>
  <c r="B1640" i="4"/>
  <c r="A1640" i="4"/>
  <c r="C1639" i="4"/>
  <c r="B1639" i="4"/>
  <c r="A1639" i="4"/>
  <c r="C1638" i="4"/>
  <c r="B1638" i="4"/>
  <c r="A1638" i="4"/>
  <c r="C1637" i="4"/>
  <c r="B1637" i="4"/>
  <c r="A1637" i="4"/>
  <c r="C1636" i="4"/>
  <c r="B1636" i="4"/>
  <c r="A1636" i="4"/>
  <c r="C1635" i="4"/>
  <c r="B1635" i="4"/>
  <c r="A1635" i="4"/>
  <c r="C1634" i="4"/>
  <c r="B1634" i="4"/>
  <c r="A1634" i="4"/>
  <c r="C1633" i="4"/>
  <c r="B1633" i="4"/>
  <c r="A1633" i="4"/>
  <c r="C1632" i="4"/>
  <c r="B1632" i="4"/>
  <c r="A1632" i="4"/>
  <c r="C1631" i="4"/>
  <c r="B1631" i="4"/>
  <c r="A1631" i="4"/>
  <c r="C1630" i="4"/>
  <c r="B1630" i="4"/>
  <c r="A1630" i="4"/>
  <c r="C1629" i="4"/>
  <c r="B1629" i="4"/>
  <c r="A1629" i="4"/>
  <c r="C1628" i="4"/>
  <c r="B1628" i="4"/>
  <c r="A1628" i="4"/>
  <c r="C1627" i="4"/>
  <c r="B1627" i="4"/>
  <c r="A1627" i="4"/>
  <c r="C1626" i="4"/>
  <c r="B1626" i="4"/>
  <c r="A1626" i="4"/>
  <c r="C1625" i="4"/>
  <c r="B1625" i="4"/>
  <c r="A1625" i="4"/>
  <c r="C1624" i="4"/>
  <c r="B1624" i="4"/>
  <c r="A1624" i="4"/>
  <c r="C1623" i="4"/>
  <c r="B1623" i="4"/>
  <c r="A1623" i="4"/>
  <c r="C1622" i="4"/>
  <c r="B1622" i="4"/>
  <c r="A1622" i="4"/>
  <c r="C1621" i="4"/>
  <c r="B1621" i="4"/>
  <c r="A1621" i="4"/>
  <c r="C1620" i="4"/>
  <c r="B1620" i="4"/>
  <c r="A1620" i="4"/>
  <c r="C1619" i="4"/>
  <c r="B1619" i="4"/>
  <c r="A1619" i="4"/>
  <c r="C1618" i="4"/>
  <c r="B1618" i="4"/>
  <c r="A1618" i="4"/>
  <c r="C1617" i="4"/>
  <c r="B1617" i="4"/>
  <c r="A1617" i="4"/>
  <c r="C1616" i="4"/>
  <c r="B1616" i="4"/>
  <c r="A1616" i="4"/>
  <c r="C1615" i="4"/>
  <c r="B1615" i="4"/>
  <c r="A1615" i="4"/>
  <c r="C1614" i="4"/>
  <c r="B1614" i="4"/>
  <c r="A1614" i="4"/>
  <c r="C1613" i="4"/>
  <c r="B1613" i="4"/>
  <c r="A1613" i="4"/>
  <c r="C1612" i="4"/>
  <c r="B1612" i="4"/>
  <c r="A1612" i="4"/>
  <c r="C1611" i="4"/>
  <c r="B1611" i="4"/>
  <c r="A1611" i="4"/>
  <c r="C1610" i="4"/>
  <c r="B1610" i="4"/>
  <c r="A1610" i="4"/>
  <c r="C1609" i="4"/>
  <c r="B1609" i="4"/>
  <c r="A1609" i="4"/>
  <c r="C1608" i="4"/>
  <c r="B1608" i="4"/>
  <c r="A1608" i="4"/>
  <c r="C1607" i="4"/>
  <c r="B1607" i="4"/>
  <c r="A1607" i="4"/>
  <c r="C1606" i="4"/>
  <c r="B1606" i="4"/>
  <c r="A1606" i="4"/>
  <c r="C1605" i="4"/>
  <c r="B1605" i="4"/>
  <c r="A1605" i="4"/>
  <c r="C1604" i="4"/>
  <c r="B1604" i="4"/>
  <c r="A1604" i="4"/>
  <c r="C1603" i="4"/>
  <c r="B1603" i="4"/>
  <c r="A1603" i="4"/>
  <c r="C1602" i="4"/>
  <c r="B1602" i="4"/>
  <c r="A1602" i="4"/>
  <c r="C1601" i="4"/>
  <c r="B1601" i="4"/>
  <c r="A1601" i="4"/>
  <c r="C1600" i="4"/>
  <c r="B1600" i="4"/>
  <c r="A1600" i="4"/>
  <c r="C1599" i="4"/>
  <c r="B1599" i="4"/>
  <c r="A1599" i="4"/>
  <c r="C1598" i="4"/>
  <c r="B1598" i="4"/>
  <c r="A1598" i="4"/>
  <c r="C1597" i="4"/>
  <c r="B1597" i="4"/>
  <c r="A1597" i="4"/>
  <c r="C1596" i="4"/>
  <c r="B1596" i="4"/>
  <c r="A1596" i="4"/>
  <c r="C1595" i="4"/>
  <c r="B1595" i="4"/>
  <c r="A1595" i="4"/>
  <c r="C1594" i="4"/>
  <c r="B1594" i="4"/>
  <c r="A1594" i="4"/>
  <c r="C1593" i="4"/>
  <c r="B1593" i="4"/>
  <c r="A1593" i="4"/>
  <c r="C1592" i="4"/>
  <c r="B1592" i="4"/>
  <c r="A1592" i="4"/>
  <c r="C1591" i="4"/>
  <c r="B1591" i="4"/>
  <c r="A1591" i="4"/>
  <c r="C1590" i="4"/>
  <c r="B1590" i="4"/>
  <c r="A1590" i="4"/>
  <c r="C1589" i="4"/>
  <c r="B1589" i="4"/>
  <c r="A1589" i="4"/>
  <c r="C1588" i="4"/>
  <c r="B1588" i="4"/>
  <c r="A1588" i="4"/>
  <c r="C1587" i="4"/>
  <c r="B1587" i="4"/>
  <c r="A1587" i="4"/>
  <c r="C1586" i="4"/>
  <c r="B1586" i="4"/>
  <c r="A1586" i="4"/>
  <c r="C1585" i="4"/>
  <c r="B1585" i="4"/>
  <c r="A1585" i="4"/>
  <c r="C1584" i="4"/>
  <c r="B1584" i="4"/>
  <c r="A1584" i="4"/>
  <c r="C1583" i="4"/>
  <c r="B1583" i="4"/>
  <c r="A1583" i="4"/>
  <c r="C1582" i="4"/>
  <c r="B1582" i="4"/>
  <c r="A1582" i="4"/>
  <c r="C1581" i="4"/>
  <c r="B1581" i="4"/>
  <c r="A1581" i="4"/>
  <c r="C1580" i="4"/>
  <c r="B1580" i="4"/>
  <c r="A1580" i="4"/>
  <c r="C1579" i="4"/>
  <c r="B1579" i="4"/>
  <c r="A1579" i="4"/>
  <c r="C1578" i="4"/>
  <c r="B1578" i="4"/>
  <c r="A1578" i="4"/>
  <c r="C1577" i="4"/>
  <c r="B1577" i="4"/>
  <c r="A1577" i="4"/>
  <c r="C1576" i="4"/>
  <c r="B1576" i="4"/>
  <c r="A1576" i="4"/>
  <c r="C1575" i="4"/>
  <c r="B1575" i="4"/>
  <c r="A1575" i="4"/>
  <c r="C1574" i="4"/>
  <c r="B1574" i="4"/>
  <c r="A1574" i="4"/>
  <c r="C1573" i="4"/>
  <c r="B1573" i="4"/>
  <c r="A1573" i="4"/>
  <c r="C1572" i="4"/>
  <c r="B1572" i="4"/>
  <c r="A1572" i="4"/>
  <c r="C1571" i="4"/>
  <c r="B1571" i="4"/>
  <c r="A1571" i="4"/>
  <c r="C1570" i="4"/>
  <c r="B1570" i="4"/>
  <c r="A1570" i="4"/>
  <c r="C1569" i="4"/>
  <c r="B1569" i="4"/>
  <c r="A1569" i="4"/>
  <c r="C1568" i="4"/>
  <c r="B1568" i="4"/>
  <c r="A1568" i="4"/>
  <c r="C1567" i="4"/>
  <c r="B1567" i="4"/>
  <c r="A1567" i="4"/>
  <c r="C1566" i="4"/>
  <c r="B1566" i="4"/>
  <c r="A1566" i="4"/>
  <c r="C1565" i="4"/>
  <c r="B1565" i="4"/>
  <c r="A1565" i="4"/>
  <c r="C1564" i="4"/>
  <c r="B1564" i="4"/>
  <c r="A1564" i="4"/>
  <c r="C1563" i="4"/>
  <c r="B1563" i="4"/>
  <c r="A1563" i="4"/>
  <c r="C1562" i="4"/>
  <c r="B1562" i="4"/>
  <c r="A1562" i="4"/>
  <c r="C1561" i="4"/>
  <c r="B1561" i="4"/>
  <c r="A1561" i="4"/>
  <c r="C1560" i="4"/>
  <c r="B1560" i="4"/>
  <c r="A1560" i="4"/>
  <c r="C1559" i="4"/>
  <c r="B1559" i="4"/>
  <c r="A1559" i="4"/>
  <c r="C1558" i="4"/>
  <c r="B1558" i="4"/>
  <c r="A1558" i="4"/>
  <c r="C1557" i="4"/>
  <c r="B1557" i="4"/>
  <c r="A1557" i="4"/>
  <c r="C1556" i="4"/>
  <c r="B1556" i="4"/>
  <c r="A1556" i="4"/>
  <c r="C1555" i="4"/>
  <c r="B1555" i="4"/>
  <c r="A1555" i="4"/>
  <c r="C1554" i="4"/>
  <c r="B1554" i="4"/>
  <c r="A1554" i="4"/>
  <c r="C1553" i="4"/>
  <c r="B1553" i="4"/>
  <c r="A1553" i="4"/>
  <c r="C1552" i="4"/>
  <c r="B1552" i="4"/>
  <c r="A1552" i="4"/>
  <c r="C1551" i="4"/>
  <c r="B1551" i="4"/>
  <c r="A1551" i="4"/>
  <c r="C1550" i="4"/>
  <c r="B1550" i="4"/>
  <c r="A1550" i="4"/>
  <c r="C1549" i="4"/>
  <c r="B1549" i="4"/>
  <c r="A1549" i="4"/>
  <c r="C1548" i="4"/>
  <c r="B1548" i="4"/>
  <c r="A1548" i="4"/>
  <c r="C1547" i="4"/>
  <c r="B1547" i="4"/>
  <c r="A1547" i="4"/>
  <c r="C1546" i="4"/>
  <c r="B1546" i="4"/>
  <c r="A1546" i="4"/>
  <c r="C1545" i="4"/>
  <c r="B1545" i="4"/>
  <c r="A1545" i="4"/>
  <c r="C1544" i="4"/>
  <c r="B1544" i="4"/>
  <c r="A1544" i="4"/>
  <c r="C1543" i="4"/>
  <c r="B1543" i="4"/>
  <c r="A1543" i="4"/>
  <c r="C1542" i="4"/>
  <c r="B1542" i="4"/>
  <c r="A1542" i="4"/>
  <c r="C1541" i="4"/>
  <c r="B1541" i="4"/>
  <c r="A1541" i="4"/>
  <c r="C1540" i="4"/>
  <c r="B1540" i="4"/>
  <c r="A1540" i="4"/>
  <c r="C1539" i="4"/>
  <c r="B1539" i="4"/>
  <c r="A1539" i="4"/>
  <c r="C1538" i="4"/>
  <c r="B1538" i="4"/>
  <c r="A1538" i="4"/>
  <c r="C1537" i="4"/>
  <c r="B1537" i="4"/>
  <c r="A1537" i="4"/>
  <c r="C1536" i="4"/>
  <c r="B1536" i="4"/>
  <c r="A1536" i="4"/>
  <c r="C1535" i="4"/>
  <c r="B1535" i="4"/>
  <c r="A1535" i="4"/>
  <c r="C1534" i="4"/>
  <c r="B1534" i="4"/>
  <c r="A1534" i="4"/>
  <c r="C1533" i="4"/>
  <c r="B1533" i="4"/>
  <c r="A1533" i="4"/>
  <c r="C1532" i="4"/>
  <c r="B1532" i="4"/>
  <c r="A1532" i="4"/>
  <c r="C1531" i="4"/>
  <c r="B1531" i="4"/>
  <c r="A1531" i="4"/>
  <c r="C1530" i="4"/>
  <c r="B1530" i="4"/>
  <c r="A1530" i="4"/>
  <c r="C1529" i="4"/>
  <c r="B1529" i="4"/>
  <c r="A1529" i="4"/>
  <c r="C1528" i="4"/>
  <c r="B1528" i="4"/>
  <c r="A1528" i="4"/>
  <c r="C1527" i="4"/>
  <c r="B1527" i="4"/>
  <c r="A1527" i="4"/>
  <c r="C1526" i="4"/>
  <c r="B1526" i="4"/>
  <c r="A1526" i="4"/>
  <c r="C1525" i="4"/>
  <c r="B1525" i="4"/>
  <c r="A1525" i="4"/>
  <c r="C1524" i="4"/>
  <c r="B1524" i="4"/>
  <c r="A1524" i="4"/>
  <c r="C1523" i="4"/>
  <c r="B1523" i="4"/>
  <c r="A1523" i="4"/>
  <c r="C1522" i="4"/>
  <c r="B1522" i="4"/>
  <c r="A1522" i="4"/>
  <c r="C1521" i="4"/>
  <c r="B1521" i="4"/>
  <c r="A1521" i="4"/>
  <c r="C1520" i="4"/>
  <c r="B1520" i="4"/>
  <c r="A1520" i="4"/>
  <c r="C1519" i="4"/>
  <c r="B1519" i="4"/>
  <c r="A1519" i="4"/>
  <c r="C1518" i="4"/>
  <c r="B1518" i="4"/>
  <c r="A1518" i="4"/>
  <c r="C1517" i="4"/>
  <c r="B1517" i="4"/>
  <c r="A1517" i="4"/>
  <c r="C1516" i="4"/>
  <c r="B1516" i="4"/>
  <c r="A1516" i="4"/>
  <c r="C1515" i="4"/>
  <c r="B1515" i="4"/>
  <c r="A1515" i="4"/>
  <c r="C1514" i="4"/>
  <c r="B1514" i="4"/>
  <c r="A1514" i="4"/>
  <c r="C1513" i="4"/>
  <c r="B1513" i="4"/>
  <c r="A1513" i="4"/>
  <c r="C1512" i="4"/>
  <c r="B1512" i="4"/>
  <c r="A1512" i="4"/>
  <c r="C1511" i="4"/>
  <c r="B1511" i="4"/>
  <c r="A1511" i="4"/>
  <c r="C1510" i="4"/>
  <c r="B1510" i="4"/>
  <c r="A1510" i="4"/>
  <c r="C1509" i="4"/>
  <c r="B1509" i="4"/>
  <c r="A1509" i="4"/>
  <c r="C1508" i="4"/>
  <c r="B1508" i="4"/>
  <c r="A1508" i="4"/>
  <c r="C1507" i="4"/>
  <c r="B1507" i="4"/>
  <c r="A1507" i="4"/>
  <c r="C1506" i="4"/>
  <c r="B1506" i="4"/>
  <c r="A1506" i="4"/>
  <c r="C1505" i="4"/>
  <c r="B1505" i="4"/>
  <c r="A1505" i="4"/>
  <c r="C1504" i="4"/>
  <c r="B1504" i="4"/>
  <c r="A1504" i="4"/>
  <c r="C1503" i="4"/>
  <c r="B1503" i="4"/>
  <c r="A1503" i="4"/>
  <c r="C1502" i="4"/>
  <c r="B1502" i="4"/>
  <c r="A1502" i="4"/>
  <c r="C1501" i="4"/>
  <c r="B1501" i="4"/>
  <c r="A1501" i="4"/>
  <c r="C1500" i="4"/>
  <c r="B1500" i="4"/>
  <c r="A1500" i="4"/>
  <c r="C1499" i="4"/>
  <c r="B1499" i="4"/>
  <c r="A1499" i="4"/>
  <c r="C1498" i="4"/>
  <c r="B1498" i="4"/>
  <c r="A1498" i="4"/>
  <c r="C1497" i="4"/>
  <c r="B1497" i="4"/>
  <c r="A1497" i="4"/>
  <c r="C1496" i="4"/>
  <c r="B1496" i="4"/>
  <c r="A1496" i="4"/>
  <c r="C1495" i="4"/>
  <c r="B1495" i="4"/>
  <c r="A1495" i="4"/>
  <c r="C1494" i="4"/>
  <c r="B1494" i="4"/>
  <c r="A1494" i="4"/>
  <c r="C1493" i="4"/>
  <c r="B1493" i="4"/>
  <c r="A1493" i="4"/>
  <c r="C1492" i="4"/>
  <c r="B1492" i="4"/>
  <c r="A1492" i="4"/>
  <c r="C1491" i="4"/>
  <c r="B1491" i="4"/>
  <c r="A1491" i="4"/>
  <c r="C1490" i="4"/>
  <c r="B1490" i="4"/>
  <c r="A1490" i="4"/>
  <c r="C1489" i="4"/>
  <c r="B1489" i="4"/>
  <c r="A1489" i="4"/>
  <c r="C1488" i="4"/>
  <c r="B1488" i="4"/>
  <c r="A1488" i="4"/>
  <c r="C1487" i="4"/>
  <c r="B1487" i="4"/>
  <c r="A1487" i="4"/>
  <c r="C1486" i="4"/>
  <c r="B1486" i="4"/>
  <c r="A1486" i="4"/>
  <c r="C1485" i="4"/>
  <c r="B1485" i="4"/>
  <c r="A1485" i="4"/>
  <c r="C1484" i="4"/>
  <c r="B1484" i="4"/>
  <c r="A1484" i="4"/>
  <c r="C1483" i="4"/>
  <c r="B1483" i="4"/>
  <c r="A1483" i="4"/>
  <c r="C1482" i="4"/>
  <c r="B1482" i="4"/>
  <c r="A1482" i="4"/>
  <c r="C1481" i="4"/>
  <c r="B1481" i="4"/>
  <c r="A1481" i="4"/>
  <c r="C1480" i="4"/>
  <c r="B1480" i="4"/>
  <c r="A1480" i="4"/>
  <c r="C1479" i="4"/>
  <c r="B1479" i="4"/>
  <c r="A1479" i="4"/>
  <c r="C1478" i="4"/>
  <c r="B1478" i="4"/>
  <c r="A1478" i="4"/>
  <c r="C1477" i="4"/>
  <c r="B1477" i="4"/>
  <c r="A1477" i="4"/>
  <c r="C1476" i="4"/>
  <c r="B1476" i="4"/>
  <c r="A1476" i="4"/>
  <c r="C1475" i="4"/>
  <c r="B1475" i="4"/>
  <c r="A1475" i="4"/>
  <c r="C1474" i="4"/>
  <c r="B1474" i="4"/>
  <c r="A1474" i="4"/>
  <c r="C1473" i="4"/>
  <c r="B1473" i="4"/>
  <c r="A1473" i="4"/>
  <c r="C1472" i="4"/>
  <c r="B1472" i="4"/>
  <c r="A1472" i="4"/>
  <c r="C1471" i="4"/>
  <c r="B1471" i="4"/>
  <c r="A1471" i="4"/>
  <c r="C1470" i="4"/>
  <c r="B1470" i="4"/>
  <c r="A1470" i="4"/>
  <c r="C1469" i="4"/>
  <c r="B1469" i="4"/>
  <c r="A1469" i="4"/>
  <c r="C1468" i="4"/>
  <c r="B1468" i="4"/>
  <c r="A1468" i="4"/>
  <c r="C1467" i="4"/>
  <c r="B1467" i="4"/>
  <c r="A1467" i="4"/>
  <c r="C1466" i="4"/>
  <c r="B1466" i="4"/>
  <c r="A1466" i="4"/>
  <c r="C1465" i="4"/>
  <c r="B1465" i="4"/>
  <c r="A1465" i="4"/>
  <c r="C1464" i="4"/>
  <c r="B1464" i="4"/>
  <c r="A1464" i="4"/>
  <c r="C1463" i="4"/>
  <c r="B1463" i="4"/>
  <c r="A1463" i="4"/>
  <c r="C1462" i="4"/>
  <c r="B1462" i="4"/>
  <c r="A1462" i="4"/>
  <c r="C1461" i="4"/>
  <c r="B1461" i="4"/>
  <c r="A1461" i="4"/>
  <c r="C1460" i="4"/>
  <c r="B1460" i="4"/>
  <c r="A1460" i="4"/>
  <c r="C1459" i="4"/>
  <c r="B1459" i="4"/>
  <c r="A1459" i="4"/>
  <c r="C1458" i="4"/>
  <c r="B1458" i="4"/>
  <c r="A1458" i="4"/>
  <c r="C1457" i="4"/>
  <c r="B1457" i="4"/>
  <c r="A1457" i="4"/>
  <c r="C1456" i="4"/>
  <c r="B1456" i="4"/>
  <c r="A1456" i="4"/>
  <c r="C1455" i="4"/>
  <c r="B1455" i="4"/>
  <c r="A1455" i="4"/>
  <c r="C1454" i="4"/>
  <c r="B1454" i="4"/>
  <c r="A1454" i="4"/>
  <c r="C1453" i="4"/>
  <c r="B1453" i="4"/>
  <c r="A1453" i="4"/>
  <c r="C1452" i="4"/>
  <c r="B1452" i="4"/>
  <c r="A1452" i="4"/>
  <c r="C1451" i="4"/>
  <c r="B1451" i="4"/>
  <c r="A1451" i="4"/>
  <c r="C1450" i="4"/>
  <c r="B1450" i="4"/>
  <c r="A1450" i="4"/>
  <c r="C1449" i="4"/>
  <c r="B1449" i="4"/>
  <c r="A1449" i="4"/>
  <c r="C1448" i="4"/>
  <c r="B1448" i="4"/>
  <c r="A1448" i="4"/>
  <c r="C1447" i="4"/>
  <c r="B1447" i="4"/>
  <c r="A1447" i="4"/>
  <c r="C1446" i="4"/>
  <c r="B1446" i="4"/>
  <c r="A1446" i="4"/>
  <c r="C1445" i="4"/>
  <c r="B1445" i="4"/>
  <c r="A1445" i="4"/>
  <c r="C1444" i="4"/>
  <c r="B1444" i="4"/>
  <c r="A1444" i="4"/>
  <c r="C1443" i="4"/>
  <c r="B1443" i="4"/>
  <c r="A1443" i="4"/>
  <c r="C1442" i="4"/>
  <c r="B1442" i="4"/>
  <c r="A1442" i="4"/>
  <c r="C1441" i="4"/>
  <c r="B1441" i="4"/>
  <c r="A1441" i="4"/>
  <c r="C1440" i="4"/>
  <c r="B1440" i="4"/>
  <c r="A1440" i="4"/>
  <c r="C1439" i="4"/>
  <c r="B1439" i="4"/>
  <c r="A1439" i="4"/>
  <c r="C1438" i="4"/>
  <c r="B1438" i="4"/>
  <c r="A1438" i="4"/>
  <c r="C1437" i="4"/>
  <c r="B1437" i="4"/>
  <c r="A1437" i="4"/>
  <c r="C1436" i="4"/>
  <c r="B1436" i="4"/>
  <c r="A1436" i="4"/>
  <c r="C1435" i="4"/>
  <c r="B1435" i="4"/>
  <c r="A1435" i="4"/>
  <c r="C1434" i="4"/>
  <c r="B1434" i="4"/>
  <c r="A1434" i="4"/>
  <c r="C1433" i="4"/>
  <c r="B1433" i="4"/>
  <c r="A1433" i="4"/>
  <c r="C1432" i="4"/>
  <c r="B1432" i="4"/>
  <c r="A1432" i="4"/>
  <c r="C1431" i="4"/>
  <c r="B1431" i="4"/>
  <c r="A1431" i="4"/>
  <c r="C1430" i="4"/>
  <c r="B1430" i="4"/>
  <c r="A1430" i="4"/>
  <c r="C1429" i="4"/>
  <c r="B1429" i="4"/>
  <c r="A1429" i="4"/>
  <c r="C1428" i="4"/>
  <c r="B1428" i="4"/>
  <c r="A1428" i="4"/>
  <c r="C1427" i="4"/>
  <c r="B1427" i="4"/>
  <c r="A1427" i="4"/>
  <c r="C1426" i="4"/>
  <c r="B1426" i="4"/>
  <c r="A1426" i="4"/>
  <c r="C1425" i="4"/>
  <c r="B1425" i="4"/>
  <c r="A1425" i="4"/>
  <c r="C1424" i="4"/>
  <c r="B1424" i="4"/>
  <c r="A1424" i="4"/>
  <c r="C1423" i="4"/>
  <c r="B1423" i="4"/>
  <c r="A1423" i="4"/>
  <c r="C1422" i="4"/>
  <c r="B1422" i="4"/>
  <c r="A1422" i="4"/>
  <c r="C1421" i="4"/>
  <c r="B1421" i="4"/>
  <c r="A1421" i="4"/>
  <c r="C1420" i="4"/>
  <c r="B1420" i="4"/>
  <c r="A1420" i="4"/>
  <c r="C1419" i="4"/>
  <c r="B1419" i="4"/>
  <c r="A1419" i="4"/>
  <c r="C1418" i="4"/>
  <c r="B1418" i="4"/>
  <c r="A1418" i="4"/>
  <c r="C1417" i="4"/>
  <c r="B1417" i="4"/>
  <c r="A1417" i="4"/>
  <c r="C1416" i="4"/>
  <c r="B1416" i="4"/>
  <c r="A1416" i="4"/>
  <c r="C1415" i="4"/>
  <c r="B1415" i="4"/>
  <c r="A1415" i="4"/>
  <c r="C1414" i="4"/>
  <c r="B1414" i="4"/>
  <c r="A1414" i="4"/>
  <c r="C1413" i="4"/>
  <c r="B1413" i="4"/>
  <c r="A1413" i="4"/>
  <c r="C1412" i="4"/>
  <c r="B1412" i="4"/>
  <c r="A1412" i="4"/>
  <c r="C1411" i="4"/>
  <c r="B1411" i="4"/>
  <c r="A1411" i="4"/>
  <c r="C1410" i="4"/>
  <c r="B1410" i="4"/>
  <c r="A1410" i="4"/>
  <c r="C1409" i="4"/>
  <c r="B1409" i="4"/>
  <c r="A1409" i="4"/>
  <c r="C1408" i="4"/>
  <c r="B1408" i="4"/>
  <c r="A1408" i="4"/>
  <c r="C1407" i="4"/>
  <c r="B1407" i="4"/>
  <c r="A1407" i="4"/>
  <c r="C1406" i="4"/>
  <c r="B1406" i="4"/>
  <c r="A1406" i="4"/>
  <c r="C1405" i="4"/>
  <c r="B1405" i="4"/>
  <c r="A1405" i="4"/>
  <c r="C1404" i="4"/>
  <c r="B1404" i="4"/>
  <c r="A1404" i="4"/>
  <c r="C1403" i="4"/>
  <c r="B1403" i="4"/>
  <c r="A1403" i="4"/>
  <c r="C1402" i="4"/>
  <c r="B1402" i="4"/>
  <c r="A1402" i="4"/>
  <c r="C1401" i="4"/>
  <c r="B1401" i="4"/>
  <c r="A1401" i="4"/>
  <c r="C1400" i="4"/>
  <c r="B1400" i="4"/>
  <c r="A1400" i="4"/>
  <c r="C1399" i="4"/>
  <c r="B1399" i="4"/>
  <c r="A1399" i="4"/>
  <c r="C1398" i="4"/>
  <c r="B1398" i="4"/>
  <c r="A1398" i="4"/>
  <c r="C1397" i="4"/>
  <c r="B1397" i="4"/>
  <c r="A1397" i="4"/>
  <c r="C1396" i="4"/>
  <c r="B1396" i="4"/>
  <c r="A1396" i="4"/>
  <c r="C1395" i="4"/>
  <c r="B1395" i="4"/>
  <c r="A1395" i="4"/>
  <c r="C1394" i="4"/>
  <c r="B1394" i="4"/>
  <c r="A1394" i="4"/>
  <c r="C1393" i="4"/>
  <c r="B1393" i="4"/>
  <c r="A1393" i="4"/>
  <c r="C1392" i="4"/>
  <c r="B1392" i="4"/>
  <c r="A1392" i="4"/>
  <c r="C1391" i="4"/>
  <c r="B1391" i="4"/>
  <c r="A1391" i="4"/>
  <c r="C1390" i="4"/>
  <c r="B1390" i="4"/>
  <c r="A1390" i="4"/>
  <c r="C1389" i="4"/>
  <c r="B1389" i="4"/>
  <c r="A1389" i="4"/>
  <c r="C1388" i="4"/>
  <c r="B1388" i="4"/>
  <c r="A1388" i="4"/>
  <c r="C1387" i="4"/>
  <c r="B1387" i="4"/>
  <c r="A1387" i="4"/>
  <c r="C1386" i="4"/>
  <c r="B1386" i="4"/>
  <c r="A1386" i="4"/>
  <c r="C1385" i="4"/>
  <c r="B1385" i="4"/>
  <c r="A1385" i="4"/>
  <c r="C1384" i="4"/>
  <c r="B1384" i="4"/>
  <c r="A1384" i="4"/>
  <c r="C1383" i="4"/>
  <c r="B1383" i="4"/>
  <c r="A1383" i="4"/>
  <c r="C1382" i="4"/>
  <c r="B1382" i="4"/>
  <c r="A1382" i="4"/>
  <c r="C1381" i="4"/>
  <c r="B1381" i="4"/>
  <c r="A1381" i="4"/>
  <c r="C1380" i="4"/>
  <c r="B1380" i="4"/>
  <c r="A1380" i="4"/>
  <c r="C1379" i="4"/>
  <c r="B1379" i="4"/>
  <c r="A1379" i="4"/>
  <c r="C1378" i="4"/>
  <c r="B1378" i="4"/>
  <c r="A1378" i="4"/>
  <c r="C1377" i="4"/>
  <c r="B1377" i="4"/>
  <c r="A1377" i="4"/>
  <c r="C1376" i="4"/>
  <c r="B1376" i="4"/>
  <c r="A1376" i="4"/>
  <c r="C1375" i="4"/>
  <c r="B1375" i="4"/>
  <c r="A1375" i="4"/>
  <c r="C1374" i="4"/>
  <c r="B1374" i="4"/>
  <c r="A1374" i="4"/>
  <c r="C1373" i="4"/>
  <c r="B1373" i="4"/>
  <c r="A1373" i="4"/>
  <c r="C1372" i="4"/>
  <c r="B1372" i="4"/>
  <c r="A1372" i="4"/>
  <c r="C1371" i="4"/>
  <c r="B1371" i="4"/>
  <c r="A1371" i="4"/>
  <c r="C1370" i="4"/>
  <c r="B1370" i="4"/>
  <c r="A1370" i="4"/>
  <c r="C1369" i="4"/>
  <c r="B1369" i="4"/>
  <c r="A1369" i="4"/>
  <c r="C1368" i="4"/>
  <c r="B1368" i="4"/>
  <c r="A1368" i="4"/>
  <c r="C1367" i="4"/>
  <c r="B1367" i="4"/>
  <c r="A1367" i="4"/>
  <c r="C1366" i="4"/>
  <c r="B1366" i="4"/>
  <c r="A1366" i="4"/>
  <c r="C1365" i="4"/>
  <c r="B1365" i="4"/>
  <c r="A1365" i="4"/>
  <c r="C1364" i="4"/>
  <c r="B1364" i="4"/>
  <c r="A1364" i="4"/>
  <c r="C1363" i="4"/>
  <c r="B1363" i="4"/>
  <c r="A1363" i="4"/>
  <c r="C1362" i="4"/>
  <c r="B1362" i="4"/>
  <c r="A1362" i="4"/>
  <c r="C1361" i="4"/>
  <c r="B1361" i="4"/>
  <c r="A1361" i="4"/>
  <c r="C1360" i="4"/>
  <c r="B1360" i="4"/>
  <c r="A1360" i="4"/>
  <c r="C1359" i="4"/>
  <c r="B1359" i="4"/>
  <c r="A1359" i="4"/>
  <c r="C1358" i="4"/>
  <c r="B1358" i="4"/>
  <c r="A1358" i="4"/>
  <c r="C1357" i="4"/>
  <c r="B1357" i="4"/>
  <c r="A1357" i="4"/>
  <c r="C1356" i="4"/>
  <c r="B1356" i="4"/>
  <c r="A1356" i="4"/>
  <c r="C1355" i="4"/>
  <c r="B1355" i="4"/>
  <c r="A1355" i="4"/>
  <c r="C1354" i="4"/>
  <c r="B1354" i="4"/>
  <c r="A1354" i="4"/>
  <c r="C1353" i="4"/>
  <c r="B1353" i="4"/>
  <c r="A1353" i="4"/>
  <c r="C1352" i="4"/>
  <c r="B1352" i="4"/>
  <c r="A1352" i="4"/>
  <c r="C1351" i="4"/>
  <c r="B1351" i="4"/>
  <c r="A1351" i="4"/>
  <c r="C1350" i="4"/>
  <c r="B1350" i="4"/>
  <c r="A1350" i="4"/>
  <c r="C1349" i="4"/>
  <c r="B1349" i="4"/>
  <c r="A1349" i="4"/>
  <c r="C1348" i="4"/>
  <c r="B1348" i="4"/>
  <c r="A1348" i="4"/>
  <c r="C1347" i="4"/>
  <c r="B1347" i="4"/>
  <c r="A1347" i="4"/>
  <c r="C1346" i="4"/>
  <c r="B1346" i="4"/>
  <c r="A1346" i="4"/>
  <c r="C1345" i="4"/>
  <c r="B1345" i="4"/>
  <c r="A1345" i="4"/>
  <c r="C1344" i="4"/>
  <c r="B1344" i="4"/>
  <c r="A1344" i="4"/>
  <c r="C1343" i="4"/>
  <c r="B1343" i="4"/>
  <c r="A1343" i="4"/>
  <c r="C1342" i="4"/>
  <c r="B1342" i="4"/>
  <c r="A1342" i="4"/>
  <c r="C1341" i="4"/>
  <c r="B1341" i="4"/>
  <c r="A1341" i="4"/>
  <c r="C1340" i="4"/>
  <c r="B1340" i="4"/>
  <c r="A1340" i="4"/>
  <c r="C1339" i="4"/>
  <c r="B1339" i="4"/>
  <c r="A1339" i="4"/>
  <c r="C1338" i="4"/>
  <c r="B1338" i="4"/>
  <c r="A1338" i="4"/>
  <c r="C1337" i="4"/>
  <c r="B1337" i="4"/>
  <c r="A1337" i="4"/>
  <c r="C1336" i="4"/>
  <c r="B1336" i="4"/>
  <c r="A1336" i="4"/>
  <c r="C1335" i="4"/>
  <c r="B1335" i="4"/>
  <c r="A1335" i="4"/>
  <c r="C1334" i="4"/>
  <c r="B1334" i="4"/>
  <c r="A1334" i="4"/>
  <c r="C1333" i="4"/>
  <c r="B1333" i="4"/>
  <c r="A1333" i="4"/>
  <c r="C1332" i="4"/>
  <c r="B1332" i="4"/>
  <c r="A1332" i="4"/>
  <c r="C1331" i="4"/>
  <c r="B1331" i="4"/>
  <c r="A1331" i="4"/>
  <c r="C1330" i="4"/>
  <c r="B1330" i="4"/>
  <c r="A1330" i="4"/>
  <c r="C1329" i="4"/>
  <c r="B1329" i="4"/>
  <c r="A1329" i="4"/>
  <c r="C1328" i="4"/>
  <c r="B1328" i="4"/>
  <c r="A1328" i="4"/>
  <c r="C1327" i="4"/>
  <c r="B1327" i="4"/>
  <c r="A1327" i="4"/>
  <c r="C1326" i="4"/>
  <c r="B1326" i="4"/>
  <c r="A1326" i="4"/>
  <c r="C1325" i="4"/>
  <c r="B1325" i="4"/>
  <c r="A1325" i="4"/>
  <c r="C1324" i="4"/>
  <c r="B1324" i="4"/>
  <c r="A1324" i="4"/>
  <c r="C1323" i="4"/>
  <c r="B1323" i="4"/>
  <c r="A1323" i="4"/>
  <c r="C1322" i="4"/>
  <c r="B1322" i="4"/>
  <c r="A1322" i="4"/>
  <c r="C1321" i="4"/>
  <c r="B1321" i="4"/>
  <c r="A1321" i="4"/>
  <c r="C1320" i="4"/>
  <c r="B1320" i="4"/>
  <c r="A1320" i="4"/>
  <c r="C1319" i="4"/>
  <c r="B1319" i="4"/>
  <c r="A1319" i="4"/>
  <c r="C1318" i="4"/>
  <c r="B1318" i="4"/>
  <c r="A1318" i="4"/>
  <c r="C1317" i="4"/>
  <c r="B1317" i="4"/>
  <c r="A1317" i="4"/>
  <c r="C1316" i="4"/>
  <c r="B1316" i="4"/>
  <c r="A1316" i="4"/>
  <c r="C1315" i="4"/>
  <c r="B1315" i="4"/>
  <c r="A1315" i="4"/>
  <c r="C1314" i="4"/>
  <c r="B1314" i="4"/>
  <c r="A1314" i="4"/>
  <c r="C1313" i="4"/>
  <c r="B1313" i="4"/>
  <c r="A1313" i="4"/>
  <c r="C1312" i="4"/>
  <c r="B1312" i="4"/>
  <c r="A1312" i="4"/>
  <c r="C1311" i="4"/>
  <c r="B1311" i="4"/>
  <c r="A1311" i="4"/>
  <c r="C1310" i="4"/>
  <c r="B1310" i="4"/>
  <c r="A1310" i="4"/>
  <c r="C1309" i="4"/>
  <c r="B1309" i="4"/>
  <c r="A1309" i="4"/>
  <c r="C1308" i="4"/>
  <c r="B1308" i="4"/>
  <c r="A1308" i="4"/>
  <c r="C1307" i="4"/>
  <c r="B1307" i="4"/>
  <c r="A1307" i="4"/>
  <c r="C1306" i="4"/>
  <c r="B1306" i="4"/>
  <c r="A1306" i="4"/>
  <c r="C1305" i="4"/>
  <c r="B1305" i="4"/>
  <c r="A1305" i="4"/>
  <c r="C1304" i="4"/>
  <c r="B1304" i="4"/>
  <c r="A1304" i="4"/>
  <c r="C1303" i="4"/>
  <c r="B1303" i="4"/>
  <c r="A1303" i="4"/>
  <c r="C1302" i="4"/>
  <c r="B1302" i="4"/>
  <c r="A1302" i="4"/>
  <c r="C1301" i="4"/>
  <c r="B1301" i="4"/>
  <c r="A1301" i="4"/>
  <c r="C1300" i="4"/>
  <c r="B1300" i="4"/>
  <c r="A1300" i="4"/>
  <c r="C1299" i="4"/>
  <c r="B1299" i="4"/>
  <c r="A1299" i="4"/>
  <c r="C1298" i="4"/>
  <c r="B1298" i="4"/>
  <c r="A1298" i="4"/>
  <c r="C1297" i="4"/>
  <c r="B1297" i="4"/>
  <c r="A1297" i="4"/>
  <c r="C1296" i="4"/>
  <c r="B1296" i="4"/>
  <c r="A1296" i="4"/>
  <c r="C1295" i="4"/>
  <c r="B1295" i="4"/>
  <c r="A1295" i="4"/>
  <c r="C1294" i="4"/>
  <c r="B1294" i="4"/>
  <c r="A1294" i="4"/>
  <c r="C1293" i="4"/>
  <c r="B1293" i="4"/>
  <c r="A1293" i="4"/>
  <c r="C1292" i="4"/>
  <c r="B1292" i="4"/>
  <c r="A1292" i="4"/>
  <c r="C1291" i="4"/>
  <c r="B1291" i="4"/>
  <c r="A1291" i="4"/>
  <c r="C1290" i="4"/>
  <c r="B1290" i="4"/>
  <c r="A1290" i="4"/>
  <c r="C1289" i="4"/>
  <c r="B1289" i="4"/>
  <c r="A1289" i="4"/>
  <c r="C1288" i="4"/>
  <c r="B1288" i="4"/>
  <c r="A1288" i="4"/>
  <c r="C1287" i="4"/>
  <c r="B1287" i="4"/>
  <c r="A1287" i="4"/>
  <c r="C1286" i="4"/>
  <c r="B1286" i="4"/>
  <c r="A1286" i="4"/>
  <c r="C1285" i="4"/>
  <c r="B1285" i="4"/>
  <c r="A1285" i="4"/>
  <c r="C1284" i="4"/>
  <c r="B1284" i="4"/>
  <c r="A1284" i="4"/>
  <c r="C1283" i="4"/>
  <c r="B1283" i="4"/>
  <c r="A1283" i="4"/>
  <c r="C1282" i="4"/>
  <c r="B1282" i="4"/>
  <c r="A1282" i="4"/>
  <c r="C1281" i="4"/>
  <c r="B1281" i="4"/>
  <c r="A1281" i="4"/>
  <c r="C1280" i="4"/>
  <c r="B1280" i="4"/>
  <c r="A1280" i="4"/>
  <c r="C1279" i="4"/>
  <c r="B1279" i="4"/>
  <c r="A1279" i="4"/>
  <c r="C1278" i="4"/>
  <c r="B1278" i="4"/>
  <c r="A1278" i="4"/>
  <c r="C1277" i="4"/>
  <c r="B1277" i="4"/>
  <c r="A1277" i="4"/>
  <c r="C1276" i="4"/>
  <c r="B1276" i="4"/>
  <c r="A1276" i="4"/>
  <c r="C1275" i="4"/>
  <c r="B1275" i="4"/>
  <c r="A1275" i="4"/>
  <c r="C1274" i="4"/>
  <c r="B1274" i="4"/>
  <c r="A1274" i="4"/>
  <c r="C1273" i="4"/>
  <c r="B1273" i="4"/>
  <c r="A1273" i="4"/>
  <c r="C1272" i="4"/>
  <c r="B1272" i="4"/>
  <c r="A1272" i="4"/>
  <c r="C1271" i="4"/>
  <c r="B1271" i="4"/>
  <c r="A1271" i="4"/>
  <c r="C1270" i="4"/>
  <c r="B1270" i="4"/>
  <c r="A1270" i="4"/>
  <c r="C1269" i="4"/>
  <c r="B1269" i="4"/>
  <c r="A1269" i="4"/>
  <c r="C1268" i="4"/>
  <c r="B1268" i="4"/>
  <c r="A1268" i="4"/>
  <c r="C1267" i="4"/>
  <c r="B1267" i="4"/>
  <c r="A1267" i="4"/>
  <c r="C1266" i="4"/>
  <c r="B1266" i="4"/>
  <c r="A1266" i="4"/>
  <c r="C1265" i="4"/>
  <c r="B1265" i="4"/>
  <c r="A1265" i="4"/>
  <c r="C1264" i="4"/>
  <c r="B1264" i="4"/>
  <c r="A1264" i="4"/>
  <c r="C1263" i="4"/>
  <c r="B1263" i="4"/>
  <c r="A1263" i="4"/>
  <c r="C1262" i="4"/>
  <c r="B1262" i="4"/>
  <c r="A1262" i="4"/>
  <c r="C1261" i="4"/>
  <c r="B1261" i="4"/>
  <c r="A1261" i="4"/>
  <c r="C1260" i="4"/>
  <c r="B1260" i="4"/>
  <c r="A1260" i="4"/>
  <c r="C1259" i="4"/>
  <c r="B1259" i="4"/>
  <c r="A1259" i="4"/>
  <c r="C1258" i="4"/>
  <c r="B1258" i="4"/>
  <c r="A1258" i="4"/>
  <c r="C1257" i="4"/>
  <c r="B1257" i="4"/>
  <c r="A1257" i="4"/>
  <c r="C1256" i="4"/>
  <c r="B1256" i="4"/>
  <c r="A1256" i="4"/>
  <c r="C1255" i="4"/>
  <c r="B1255" i="4"/>
  <c r="A1255" i="4"/>
  <c r="C1254" i="4"/>
  <c r="B1254" i="4"/>
  <c r="A1254" i="4"/>
  <c r="C1253" i="4"/>
  <c r="B1253" i="4"/>
  <c r="A1253" i="4"/>
  <c r="C1252" i="4"/>
  <c r="B1252" i="4"/>
  <c r="A1252" i="4"/>
  <c r="C1251" i="4"/>
  <c r="B1251" i="4"/>
  <c r="A1251" i="4"/>
  <c r="C1250" i="4"/>
  <c r="B1250" i="4"/>
  <c r="A1250" i="4"/>
  <c r="C1249" i="4"/>
  <c r="B1249" i="4"/>
  <c r="A1249" i="4"/>
  <c r="C1248" i="4"/>
  <c r="B1248" i="4"/>
  <c r="A1248" i="4"/>
  <c r="C1247" i="4"/>
  <c r="B1247" i="4"/>
  <c r="A1247" i="4"/>
  <c r="C1246" i="4"/>
  <c r="B1246" i="4"/>
  <c r="A1246" i="4"/>
  <c r="C1245" i="4"/>
  <c r="B1245" i="4"/>
  <c r="A1245" i="4"/>
  <c r="C1244" i="4"/>
  <c r="B1244" i="4"/>
  <c r="A1244" i="4"/>
  <c r="C1243" i="4"/>
  <c r="B1243" i="4"/>
  <c r="A1243" i="4"/>
  <c r="C1242" i="4"/>
  <c r="B1242" i="4"/>
  <c r="A1242" i="4"/>
  <c r="C1241" i="4"/>
  <c r="B1241" i="4"/>
  <c r="A1241" i="4"/>
  <c r="C1240" i="4"/>
  <c r="B1240" i="4"/>
  <c r="A1240" i="4"/>
  <c r="C1239" i="4"/>
  <c r="B1239" i="4"/>
  <c r="A1239" i="4"/>
  <c r="C1238" i="4"/>
  <c r="B1238" i="4"/>
  <c r="A1238" i="4"/>
  <c r="C1237" i="4"/>
  <c r="B1237" i="4"/>
  <c r="A1237" i="4"/>
  <c r="C1236" i="4"/>
  <c r="B1236" i="4"/>
  <c r="A1236" i="4"/>
  <c r="C1235" i="4"/>
  <c r="B1235" i="4"/>
  <c r="A1235" i="4"/>
  <c r="C1234" i="4"/>
  <c r="B1234" i="4"/>
  <c r="A1234" i="4"/>
  <c r="C1233" i="4"/>
  <c r="B1233" i="4"/>
  <c r="A1233" i="4"/>
  <c r="C1232" i="4"/>
  <c r="B1232" i="4"/>
  <c r="A1232" i="4"/>
  <c r="C1231" i="4"/>
  <c r="B1231" i="4"/>
  <c r="A1231" i="4"/>
  <c r="C1230" i="4"/>
  <c r="B1230" i="4"/>
  <c r="A1230" i="4"/>
  <c r="C1229" i="4"/>
  <c r="B1229" i="4"/>
  <c r="A1229" i="4"/>
  <c r="C1228" i="4"/>
  <c r="B1228" i="4"/>
  <c r="A1228" i="4"/>
  <c r="C1227" i="4"/>
  <c r="B1227" i="4"/>
  <c r="A1227" i="4"/>
  <c r="C1226" i="4"/>
  <c r="B1226" i="4"/>
  <c r="A1226" i="4"/>
  <c r="C1225" i="4"/>
  <c r="B1225" i="4"/>
  <c r="A1225" i="4"/>
  <c r="C1224" i="4"/>
  <c r="B1224" i="4"/>
  <c r="A1224" i="4"/>
  <c r="C1223" i="4"/>
  <c r="B1223" i="4"/>
  <c r="A1223" i="4"/>
  <c r="C1222" i="4"/>
  <c r="B1222" i="4"/>
  <c r="A1222" i="4"/>
  <c r="C1221" i="4"/>
  <c r="B1221" i="4"/>
  <c r="A1221" i="4"/>
  <c r="C1220" i="4"/>
  <c r="B1220" i="4"/>
  <c r="A1220" i="4"/>
  <c r="C1219" i="4"/>
  <c r="B1219" i="4"/>
  <c r="A1219" i="4"/>
  <c r="C1218" i="4"/>
  <c r="B1218" i="4"/>
  <c r="A1218" i="4"/>
  <c r="C1217" i="4"/>
  <c r="B1217" i="4"/>
  <c r="A1217" i="4"/>
  <c r="C1216" i="4"/>
  <c r="B1216" i="4"/>
  <c r="A1216" i="4"/>
  <c r="C1215" i="4"/>
  <c r="B1215" i="4"/>
  <c r="A1215" i="4"/>
  <c r="C1214" i="4"/>
  <c r="B1214" i="4"/>
  <c r="A1214" i="4"/>
  <c r="C1213" i="4"/>
  <c r="B1213" i="4"/>
  <c r="A1213" i="4"/>
  <c r="C1212" i="4"/>
  <c r="B1212" i="4"/>
  <c r="A1212" i="4"/>
  <c r="C1211" i="4"/>
  <c r="B1211" i="4"/>
  <c r="A1211" i="4"/>
  <c r="C1210" i="4"/>
  <c r="B1210" i="4"/>
  <c r="A1210" i="4"/>
  <c r="C1209" i="4"/>
  <c r="B1209" i="4"/>
  <c r="A1209" i="4"/>
  <c r="C1208" i="4"/>
  <c r="B1208" i="4"/>
  <c r="A1208" i="4"/>
  <c r="C1207" i="4"/>
  <c r="B1207" i="4"/>
  <c r="A1207" i="4"/>
  <c r="C1206" i="4"/>
  <c r="B1206" i="4"/>
  <c r="A1206" i="4"/>
  <c r="C1205" i="4"/>
  <c r="B1205" i="4"/>
  <c r="A1205" i="4"/>
  <c r="C1204" i="4"/>
  <c r="B1204" i="4"/>
  <c r="A1204" i="4"/>
  <c r="C1203" i="4"/>
  <c r="B1203" i="4"/>
  <c r="A1203" i="4"/>
  <c r="C1202" i="4"/>
  <c r="B1202" i="4"/>
  <c r="A1202" i="4"/>
  <c r="C1201" i="4"/>
  <c r="B1201" i="4"/>
  <c r="A1201" i="4"/>
  <c r="C1200" i="4"/>
  <c r="B1200" i="4"/>
  <c r="A1200" i="4"/>
  <c r="C1199" i="4"/>
  <c r="B1199" i="4"/>
  <c r="A1199" i="4"/>
  <c r="C1198" i="4"/>
  <c r="B1198" i="4"/>
  <c r="A1198" i="4"/>
  <c r="C1197" i="4"/>
  <c r="B1197" i="4"/>
  <c r="A1197" i="4"/>
  <c r="C1196" i="4"/>
  <c r="B1196" i="4"/>
  <c r="A1196" i="4"/>
  <c r="C1195" i="4"/>
  <c r="B1195" i="4"/>
  <c r="A1195" i="4"/>
  <c r="C1194" i="4"/>
  <c r="B1194" i="4"/>
  <c r="A1194" i="4"/>
  <c r="C1193" i="4"/>
  <c r="B1193" i="4"/>
  <c r="A1193" i="4"/>
  <c r="C1192" i="4"/>
  <c r="B1192" i="4"/>
  <c r="A1192" i="4"/>
  <c r="C1191" i="4"/>
  <c r="B1191" i="4"/>
  <c r="A1191" i="4"/>
  <c r="C1190" i="4"/>
  <c r="B1190" i="4"/>
  <c r="A1190" i="4"/>
  <c r="C1189" i="4"/>
  <c r="B1189" i="4"/>
  <c r="A1189" i="4"/>
  <c r="C1188" i="4"/>
  <c r="B1188" i="4"/>
  <c r="A1188" i="4"/>
  <c r="C1187" i="4"/>
  <c r="B1187" i="4"/>
  <c r="A1187" i="4"/>
  <c r="C1186" i="4"/>
  <c r="B1186" i="4"/>
  <c r="A1186" i="4"/>
  <c r="C1185" i="4"/>
  <c r="B1185" i="4"/>
  <c r="A1185" i="4"/>
  <c r="C1184" i="4"/>
  <c r="B1184" i="4"/>
  <c r="A1184" i="4"/>
  <c r="C1183" i="4"/>
  <c r="B1183" i="4"/>
  <c r="A1183" i="4"/>
  <c r="C1182" i="4"/>
  <c r="B1182" i="4"/>
  <c r="A1182" i="4"/>
  <c r="C1181" i="4"/>
  <c r="B1181" i="4"/>
  <c r="A1181" i="4"/>
  <c r="C1180" i="4"/>
  <c r="B1180" i="4"/>
  <c r="A1180" i="4"/>
  <c r="C1179" i="4"/>
  <c r="B1179" i="4"/>
  <c r="A1179" i="4"/>
  <c r="C1178" i="4"/>
  <c r="B1178" i="4"/>
  <c r="A1178" i="4"/>
  <c r="C1177" i="4"/>
  <c r="B1177" i="4"/>
  <c r="A1177" i="4"/>
  <c r="C1176" i="4"/>
  <c r="B1176" i="4"/>
  <c r="A1176" i="4"/>
  <c r="C1175" i="4"/>
  <c r="B1175" i="4"/>
  <c r="A1175" i="4"/>
  <c r="C1174" i="4"/>
  <c r="B1174" i="4"/>
  <c r="A1174" i="4"/>
  <c r="C1173" i="4"/>
  <c r="B1173" i="4"/>
  <c r="A1173" i="4"/>
  <c r="C1172" i="4"/>
  <c r="B1172" i="4"/>
  <c r="A1172" i="4"/>
  <c r="C1171" i="4"/>
  <c r="B1171" i="4"/>
  <c r="A1171" i="4"/>
  <c r="C1170" i="4"/>
  <c r="B1170" i="4"/>
  <c r="A1170" i="4"/>
  <c r="C1169" i="4"/>
  <c r="B1169" i="4"/>
  <c r="A1169" i="4"/>
  <c r="C1168" i="4"/>
  <c r="B1168" i="4"/>
  <c r="A1168" i="4"/>
  <c r="C1167" i="4"/>
  <c r="B1167" i="4"/>
  <c r="A1167" i="4"/>
  <c r="C1166" i="4"/>
  <c r="B1166" i="4"/>
  <c r="A1166" i="4"/>
  <c r="C1165" i="4"/>
  <c r="B1165" i="4"/>
  <c r="A1165" i="4"/>
  <c r="C1164" i="4"/>
  <c r="B1164" i="4"/>
  <c r="A1164" i="4"/>
  <c r="C1163" i="4"/>
  <c r="B1163" i="4"/>
  <c r="A1163" i="4"/>
  <c r="C1162" i="4"/>
  <c r="B1162" i="4"/>
  <c r="A1162" i="4"/>
  <c r="C1161" i="4"/>
  <c r="B1161" i="4"/>
  <c r="A1161" i="4"/>
  <c r="C1160" i="4"/>
  <c r="B1160" i="4"/>
  <c r="A1160" i="4"/>
  <c r="C1159" i="4"/>
  <c r="B1159" i="4"/>
  <c r="A1159" i="4"/>
  <c r="C1158" i="4"/>
  <c r="B1158" i="4"/>
  <c r="A1158" i="4"/>
  <c r="C1157" i="4"/>
  <c r="B1157" i="4"/>
  <c r="A1157" i="4"/>
  <c r="C1156" i="4"/>
  <c r="B1156" i="4"/>
  <c r="A1156" i="4"/>
  <c r="C1155" i="4"/>
  <c r="B1155" i="4"/>
  <c r="A1155" i="4"/>
  <c r="C1154" i="4"/>
  <c r="B1154" i="4"/>
  <c r="A1154" i="4"/>
  <c r="C1153" i="4"/>
  <c r="B1153" i="4"/>
  <c r="A1153" i="4"/>
  <c r="C1152" i="4"/>
  <c r="B1152" i="4"/>
  <c r="A1152" i="4"/>
  <c r="C1151" i="4"/>
  <c r="B1151" i="4"/>
  <c r="A1151" i="4"/>
  <c r="C1150" i="4"/>
  <c r="B1150" i="4"/>
  <c r="A1150" i="4"/>
  <c r="C1149" i="4"/>
  <c r="B1149" i="4"/>
  <c r="A1149" i="4"/>
  <c r="C1148" i="4"/>
  <c r="B1148" i="4"/>
  <c r="A1148" i="4"/>
  <c r="C1147" i="4"/>
  <c r="B1147" i="4"/>
  <c r="A1147" i="4"/>
  <c r="C1146" i="4"/>
  <c r="B1146" i="4"/>
  <c r="A1146" i="4"/>
  <c r="C1145" i="4"/>
  <c r="B1145" i="4"/>
  <c r="A1145" i="4"/>
  <c r="C1144" i="4"/>
  <c r="B1144" i="4"/>
  <c r="A1144" i="4"/>
  <c r="C1143" i="4"/>
  <c r="B1143" i="4"/>
  <c r="A1143" i="4"/>
  <c r="C1142" i="4"/>
  <c r="B1142" i="4"/>
  <c r="A1142" i="4"/>
  <c r="C1141" i="4"/>
  <c r="B1141" i="4"/>
  <c r="A1141" i="4"/>
  <c r="C1140" i="4"/>
  <c r="B1140" i="4"/>
  <c r="A1140" i="4"/>
  <c r="C1139" i="4"/>
  <c r="B1139" i="4"/>
  <c r="A1139" i="4"/>
  <c r="C1138" i="4"/>
  <c r="B1138" i="4"/>
  <c r="A1138" i="4"/>
  <c r="C1137" i="4"/>
  <c r="B1137" i="4"/>
  <c r="A1137" i="4"/>
  <c r="C1136" i="4"/>
  <c r="B1136" i="4"/>
  <c r="A1136" i="4"/>
  <c r="C1135" i="4"/>
  <c r="B1135" i="4"/>
  <c r="A1135" i="4"/>
  <c r="C1134" i="4"/>
  <c r="B1134" i="4"/>
  <c r="A1134" i="4"/>
  <c r="C1133" i="4"/>
  <c r="B1133" i="4"/>
  <c r="A1133" i="4"/>
  <c r="C1132" i="4"/>
  <c r="B1132" i="4"/>
  <c r="A1132" i="4"/>
  <c r="C1131" i="4"/>
  <c r="B1131" i="4"/>
  <c r="A1131" i="4"/>
  <c r="C1130" i="4"/>
  <c r="B1130" i="4"/>
  <c r="A1130" i="4"/>
  <c r="C1129" i="4"/>
  <c r="B1129" i="4"/>
  <c r="A1129" i="4"/>
  <c r="C1128" i="4"/>
  <c r="B1128" i="4"/>
  <c r="A1128" i="4"/>
  <c r="C1127" i="4"/>
  <c r="B1127" i="4"/>
  <c r="A1127" i="4"/>
  <c r="C1126" i="4"/>
  <c r="B1126" i="4"/>
  <c r="A1126" i="4"/>
  <c r="C1125" i="4"/>
  <c r="B1125" i="4"/>
  <c r="A1125" i="4"/>
  <c r="C1124" i="4"/>
  <c r="B1124" i="4"/>
  <c r="A1124" i="4"/>
  <c r="C1123" i="4"/>
  <c r="B1123" i="4"/>
  <c r="A1123" i="4"/>
  <c r="C1122" i="4"/>
  <c r="B1122" i="4"/>
  <c r="A1122" i="4"/>
  <c r="C1121" i="4"/>
  <c r="B1121" i="4"/>
  <c r="A1121" i="4"/>
  <c r="C1120" i="4"/>
  <c r="B1120" i="4"/>
  <c r="A1120" i="4"/>
  <c r="C1119" i="4"/>
  <c r="B1119" i="4"/>
  <c r="A1119" i="4"/>
  <c r="C1118" i="4"/>
  <c r="B1118" i="4"/>
  <c r="A1118" i="4"/>
  <c r="C1117" i="4"/>
  <c r="B1117" i="4"/>
  <c r="A1117" i="4"/>
  <c r="C1116" i="4"/>
  <c r="B1116" i="4"/>
  <c r="A1116" i="4"/>
  <c r="C1115" i="4"/>
  <c r="B1115" i="4"/>
  <c r="A1115" i="4"/>
  <c r="C1114" i="4"/>
  <c r="B1114" i="4"/>
  <c r="A1114" i="4"/>
  <c r="C1113" i="4"/>
  <c r="B1113" i="4"/>
  <c r="A1113" i="4"/>
  <c r="C1112" i="4"/>
  <c r="B1112" i="4"/>
  <c r="A1112" i="4"/>
  <c r="C1111" i="4"/>
  <c r="B1111" i="4"/>
  <c r="A1111" i="4"/>
  <c r="C1110" i="4"/>
  <c r="B1110" i="4"/>
  <c r="A1110" i="4"/>
  <c r="C1109" i="4"/>
  <c r="B1109" i="4"/>
  <c r="A1109" i="4"/>
  <c r="C1108" i="4"/>
  <c r="B1108" i="4"/>
  <c r="A1108" i="4"/>
  <c r="C1107" i="4"/>
  <c r="B1107" i="4"/>
  <c r="A1107" i="4"/>
  <c r="C1106" i="4"/>
  <c r="B1106" i="4"/>
  <c r="A1106" i="4"/>
  <c r="C1105" i="4"/>
  <c r="B1105" i="4"/>
  <c r="A1105" i="4"/>
  <c r="C1104" i="4"/>
  <c r="B1104" i="4"/>
  <c r="A1104" i="4"/>
  <c r="C1103" i="4"/>
  <c r="B1103" i="4"/>
  <c r="A1103" i="4"/>
  <c r="C1102" i="4"/>
  <c r="B1102" i="4"/>
  <c r="A1102" i="4"/>
  <c r="C1101" i="4"/>
  <c r="B1101" i="4"/>
  <c r="A1101" i="4"/>
  <c r="C1100" i="4"/>
  <c r="B1100" i="4"/>
  <c r="A1100" i="4"/>
  <c r="C1099" i="4"/>
  <c r="B1099" i="4"/>
  <c r="A1099" i="4"/>
  <c r="C1098" i="4"/>
  <c r="B1098" i="4"/>
  <c r="A1098" i="4"/>
  <c r="C1097" i="4"/>
  <c r="B1097" i="4"/>
  <c r="A1097" i="4"/>
  <c r="C1096" i="4"/>
  <c r="B1096" i="4"/>
  <c r="A1096" i="4"/>
  <c r="C1095" i="4"/>
  <c r="B1095" i="4"/>
  <c r="A1095" i="4"/>
  <c r="C1094" i="4"/>
  <c r="B1094" i="4"/>
  <c r="A1094" i="4"/>
  <c r="C1093" i="4"/>
  <c r="B1093" i="4"/>
  <c r="A1093" i="4"/>
  <c r="C1092" i="4"/>
  <c r="B1092" i="4"/>
  <c r="A1092" i="4"/>
  <c r="C1091" i="4"/>
  <c r="B1091" i="4"/>
  <c r="A1091" i="4"/>
  <c r="C1090" i="4"/>
  <c r="B1090" i="4"/>
  <c r="A1090" i="4"/>
  <c r="C1089" i="4"/>
  <c r="B1089" i="4"/>
  <c r="A1089" i="4"/>
  <c r="C1088" i="4"/>
  <c r="B1088" i="4"/>
  <c r="A1088" i="4"/>
  <c r="C1087" i="4"/>
  <c r="B1087" i="4"/>
  <c r="A1087" i="4"/>
  <c r="C1086" i="4"/>
  <c r="B1086" i="4"/>
  <c r="A1086" i="4"/>
  <c r="C1085" i="4"/>
  <c r="B1085" i="4"/>
  <c r="A1085" i="4"/>
  <c r="C1084" i="4"/>
  <c r="B1084" i="4"/>
  <c r="A1084" i="4"/>
  <c r="C1083" i="4"/>
  <c r="B1083" i="4"/>
  <c r="A1083" i="4"/>
  <c r="C1082" i="4"/>
  <c r="B1082" i="4"/>
  <c r="A1082" i="4"/>
  <c r="C1081" i="4"/>
  <c r="B1081" i="4"/>
  <c r="A1081" i="4"/>
  <c r="C1080" i="4"/>
  <c r="B1080" i="4"/>
  <c r="A1080" i="4"/>
  <c r="C1079" i="4"/>
  <c r="B1079" i="4"/>
  <c r="A1079" i="4"/>
  <c r="C1078" i="4"/>
  <c r="B1078" i="4"/>
  <c r="A1078" i="4"/>
  <c r="C1077" i="4"/>
  <c r="B1077" i="4"/>
  <c r="A1077" i="4"/>
  <c r="C1076" i="4"/>
  <c r="B1076" i="4"/>
  <c r="A1076" i="4"/>
  <c r="C1075" i="4"/>
  <c r="B1075" i="4"/>
  <c r="A1075" i="4"/>
  <c r="C1074" i="4"/>
  <c r="B1074" i="4"/>
  <c r="A1074" i="4"/>
  <c r="C1073" i="4"/>
  <c r="B1073" i="4"/>
  <c r="A1073" i="4"/>
  <c r="C1072" i="4"/>
  <c r="B1072" i="4"/>
  <c r="A1072" i="4"/>
  <c r="C1071" i="4"/>
  <c r="B1071" i="4"/>
  <c r="A1071" i="4"/>
  <c r="C1070" i="4"/>
  <c r="B1070" i="4"/>
  <c r="A1070" i="4"/>
  <c r="C1069" i="4"/>
  <c r="B1069" i="4"/>
  <c r="A1069" i="4"/>
  <c r="C1068" i="4"/>
  <c r="B1068" i="4"/>
  <c r="A1068" i="4"/>
  <c r="C1067" i="4"/>
  <c r="B1067" i="4"/>
  <c r="A1067" i="4"/>
  <c r="C1066" i="4"/>
  <c r="B1066" i="4"/>
  <c r="A1066" i="4"/>
  <c r="C1065" i="4"/>
  <c r="B1065" i="4"/>
  <c r="A1065" i="4"/>
  <c r="C1064" i="4"/>
  <c r="B1064" i="4"/>
  <c r="A1064" i="4"/>
  <c r="C1063" i="4"/>
  <c r="B1063" i="4"/>
  <c r="A1063" i="4"/>
  <c r="C1062" i="4"/>
  <c r="B1062" i="4"/>
  <c r="A1062" i="4"/>
  <c r="C1061" i="4"/>
  <c r="B1061" i="4"/>
  <c r="A1061" i="4"/>
  <c r="C1060" i="4"/>
  <c r="B1060" i="4"/>
  <c r="A1060" i="4"/>
  <c r="C1059" i="4"/>
  <c r="B1059" i="4"/>
  <c r="A1059" i="4"/>
  <c r="C1058" i="4"/>
  <c r="B1058" i="4"/>
  <c r="A1058" i="4"/>
  <c r="C1057" i="4"/>
  <c r="B1057" i="4"/>
  <c r="A1057" i="4"/>
  <c r="C1056" i="4"/>
  <c r="B1056" i="4"/>
  <c r="A1056" i="4"/>
  <c r="C1055" i="4"/>
  <c r="B1055" i="4"/>
  <c r="A1055" i="4"/>
  <c r="C1054" i="4"/>
  <c r="B1054" i="4"/>
  <c r="A1054" i="4"/>
  <c r="C1053" i="4"/>
  <c r="B1053" i="4"/>
  <c r="A1053" i="4"/>
  <c r="C1052" i="4"/>
  <c r="B1052" i="4"/>
  <c r="A1052" i="4"/>
  <c r="C1051" i="4"/>
  <c r="B1051" i="4"/>
  <c r="A1051" i="4"/>
  <c r="C1050" i="4"/>
  <c r="B1050" i="4"/>
  <c r="A1050" i="4"/>
  <c r="C1049" i="4"/>
  <c r="B1049" i="4"/>
  <c r="A1049" i="4"/>
  <c r="C1048" i="4"/>
  <c r="B1048" i="4"/>
  <c r="A1048" i="4"/>
  <c r="C1047" i="4"/>
  <c r="B1047" i="4"/>
  <c r="A1047" i="4"/>
  <c r="C1046" i="4"/>
  <c r="B1046" i="4"/>
  <c r="A1046" i="4"/>
  <c r="C1045" i="4"/>
  <c r="B1045" i="4"/>
  <c r="A1045" i="4"/>
  <c r="C1044" i="4"/>
  <c r="B1044" i="4"/>
  <c r="A1044" i="4"/>
  <c r="C1043" i="4"/>
  <c r="B1043" i="4"/>
  <c r="A1043" i="4"/>
  <c r="C1042" i="4"/>
  <c r="B1042" i="4"/>
  <c r="A1042" i="4"/>
  <c r="C1041" i="4"/>
  <c r="B1041" i="4"/>
  <c r="A1041" i="4"/>
  <c r="C1040" i="4"/>
  <c r="B1040" i="4"/>
  <c r="A1040" i="4"/>
  <c r="C1039" i="4"/>
  <c r="B1039" i="4"/>
  <c r="A1039" i="4"/>
  <c r="C1038" i="4"/>
  <c r="B1038" i="4"/>
  <c r="A1038" i="4"/>
  <c r="C1037" i="4"/>
  <c r="B1037" i="4"/>
  <c r="A1037" i="4"/>
  <c r="C1036" i="4"/>
  <c r="B1036" i="4"/>
  <c r="A1036" i="4"/>
  <c r="C1035" i="4"/>
  <c r="B1035" i="4"/>
  <c r="A1035" i="4"/>
  <c r="C1034" i="4"/>
  <c r="B1034" i="4"/>
  <c r="A1034" i="4"/>
  <c r="C1033" i="4"/>
  <c r="B1033" i="4"/>
  <c r="A1033" i="4"/>
  <c r="C1032" i="4"/>
  <c r="B1032" i="4"/>
  <c r="A1032" i="4"/>
  <c r="C1031" i="4"/>
  <c r="B1031" i="4"/>
  <c r="A1031" i="4"/>
  <c r="C1030" i="4"/>
  <c r="B1030" i="4"/>
  <c r="A1030" i="4"/>
  <c r="C1029" i="4"/>
  <c r="B1029" i="4"/>
  <c r="A1029" i="4"/>
  <c r="C1028" i="4"/>
  <c r="B1028" i="4"/>
  <c r="A1028" i="4"/>
  <c r="C1027" i="4"/>
  <c r="B1027" i="4"/>
  <c r="A1027" i="4"/>
  <c r="C1026" i="4"/>
  <c r="B1026" i="4"/>
  <c r="A1026" i="4"/>
  <c r="C1025" i="4"/>
  <c r="B1025" i="4"/>
  <c r="A1025" i="4"/>
  <c r="C1024" i="4"/>
  <c r="B1024" i="4"/>
  <c r="A1024" i="4"/>
  <c r="C1023" i="4"/>
  <c r="B1023" i="4"/>
  <c r="A1023" i="4"/>
  <c r="C1022" i="4"/>
  <c r="B1022" i="4"/>
  <c r="A1022" i="4"/>
  <c r="C1021" i="4"/>
  <c r="B1021" i="4"/>
  <c r="A1021" i="4"/>
  <c r="C1020" i="4"/>
  <c r="B1020" i="4"/>
  <c r="A1020" i="4"/>
  <c r="C1019" i="4"/>
  <c r="B1019" i="4"/>
  <c r="A1019" i="4"/>
  <c r="C1018" i="4"/>
  <c r="B1018" i="4"/>
  <c r="A1018" i="4"/>
  <c r="C1017" i="4"/>
  <c r="B1017" i="4"/>
  <c r="A1017" i="4"/>
  <c r="C1016" i="4"/>
  <c r="B1016" i="4"/>
  <c r="A1016" i="4"/>
  <c r="C1015" i="4"/>
  <c r="B1015" i="4"/>
  <c r="A1015" i="4"/>
  <c r="C1014" i="4"/>
  <c r="B1014" i="4"/>
  <c r="A1014" i="4"/>
  <c r="C1013" i="4"/>
  <c r="B1013" i="4"/>
  <c r="A1013" i="4"/>
  <c r="C1012" i="4"/>
  <c r="B1012" i="4"/>
  <c r="A1012" i="4"/>
  <c r="C1011" i="4"/>
  <c r="B1011" i="4"/>
  <c r="A1011" i="4"/>
  <c r="C1010" i="4"/>
  <c r="B1010" i="4"/>
  <c r="A1010" i="4"/>
  <c r="C1009" i="4"/>
  <c r="B1009" i="4"/>
  <c r="A1009" i="4"/>
  <c r="C1008" i="4"/>
  <c r="B1008" i="4"/>
  <c r="A1008" i="4"/>
  <c r="C1007" i="4"/>
  <c r="B1007" i="4"/>
  <c r="A1007" i="4"/>
  <c r="C1006" i="4"/>
  <c r="B1006" i="4"/>
  <c r="A1006" i="4"/>
  <c r="C1005" i="4"/>
  <c r="B1005" i="4"/>
  <c r="A1005" i="4"/>
  <c r="C1004" i="4"/>
  <c r="B1004" i="4"/>
  <c r="A1004" i="4"/>
  <c r="C1003" i="4"/>
  <c r="B1003" i="4"/>
  <c r="A1003" i="4"/>
  <c r="C1002" i="4"/>
  <c r="B1002" i="4"/>
  <c r="A1002" i="4"/>
  <c r="C1001" i="4"/>
  <c r="B1001" i="4"/>
  <c r="A1001" i="4"/>
  <c r="C1000" i="4"/>
  <c r="B1000" i="4"/>
  <c r="A1000" i="4"/>
  <c r="C999" i="4"/>
  <c r="B999" i="4"/>
  <c r="A999" i="4"/>
  <c r="C998" i="4"/>
  <c r="B998" i="4"/>
  <c r="A998" i="4"/>
  <c r="C997" i="4"/>
  <c r="B997" i="4"/>
  <c r="A997" i="4"/>
  <c r="C996" i="4"/>
  <c r="B996" i="4"/>
  <c r="A996" i="4"/>
  <c r="C995" i="4"/>
  <c r="B995" i="4"/>
  <c r="A995" i="4"/>
  <c r="C994" i="4"/>
  <c r="B994" i="4"/>
  <c r="A994" i="4"/>
  <c r="C993" i="4"/>
  <c r="B993" i="4"/>
  <c r="A993" i="4"/>
  <c r="C992" i="4"/>
  <c r="B992" i="4"/>
  <c r="A992" i="4"/>
  <c r="C991" i="4"/>
  <c r="B991" i="4"/>
  <c r="A991" i="4"/>
  <c r="C990" i="4"/>
  <c r="B990" i="4"/>
  <c r="A990" i="4"/>
  <c r="C989" i="4"/>
  <c r="B989" i="4"/>
  <c r="A989" i="4"/>
  <c r="C988" i="4"/>
  <c r="B988" i="4"/>
  <c r="A988" i="4"/>
  <c r="C987" i="4"/>
  <c r="B987" i="4"/>
  <c r="A987" i="4"/>
  <c r="C986" i="4"/>
  <c r="B986" i="4"/>
  <c r="A986" i="4"/>
  <c r="C985" i="4"/>
  <c r="B985" i="4"/>
  <c r="A985" i="4"/>
  <c r="C984" i="4"/>
  <c r="B984" i="4"/>
  <c r="A984" i="4"/>
  <c r="C983" i="4"/>
  <c r="B983" i="4"/>
  <c r="A983" i="4"/>
  <c r="C982" i="4"/>
  <c r="B982" i="4"/>
  <c r="A982" i="4"/>
  <c r="C981" i="4"/>
  <c r="B981" i="4"/>
  <c r="A981" i="4"/>
  <c r="C980" i="4"/>
  <c r="B980" i="4"/>
  <c r="A980" i="4"/>
  <c r="C979" i="4"/>
  <c r="B979" i="4"/>
  <c r="A979" i="4"/>
  <c r="C978" i="4"/>
  <c r="B978" i="4"/>
  <c r="A978" i="4"/>
  <c r="C977" i="4"/>
  <c r="B977" i="4"/>
  <c r="A977" i="4"/>
  <c r="C976" i="4"/>
  <c r="B976" i="4"/>
  <c r="A976" i="4"/>
  <c r="C975" i="4"/>
  <c r="B975" i="4"/>
  <c r="A975" i="4"/>
  <c r="C974" i="4"/>
  <c r="B974" i="4"/>
  <c r="A974" i="4"/>
  <c r="C973" i="4"/>
  <c r="B973" i="4"/>
  <c r="A973" i="4"/>
  <c r="C972" i="4"/>
  <c r="B972" i="4"/>
  <c r="A972" i="4"/>
  <c r="C971" i="4"/>
  <c r="B971" i="4"/>
  <c r="A971" i="4"/>
  <c r="C970" i="4"/>
  <c r="B970" i="4"/>
  <c r="A970" i="4"/>
  <c r="C969" i="4"/>
  <c r="B969" i="4"/>
  <c r="A969" i="4"/>
  <c r="C968" i="4"/>
  <c r="B968" i="4"/>
  <c r="A968" i="4"/>
  <c r="C967" i="4"/>
  <c r="B967" i="4"/>
  <c r="A967" i="4"/>
  <c r="C966" i="4"/>
  <c r="B966" i="4"/>
  <c r="A966" i="4"/>
  <c r="C965" i="4"/>
  <c r="B965" i="4"/>
  <c r="A965" i="4"/>
  <c r="C964" i="4"/>
  <c r="B964" i="4"/>
  <c r="A964" i="4"/>
  <c r="C963" i="4"/>
  <c r="B963" i="4"/>
  <c r="A963" i="4"/>
  <c r="C962" i="4"/>
  <c r="B962" i="4"/>
  <c r="A962" i="4"/>
  <c r="C961" i="4"/>
  <c r="B961" i="4"/>
  <c r="A961" i="4"/>
  <c r="C960" i="4"/>
  <c r="B960" i="4"/>
  <c r="A960" i="4"/>
  <c r="C959" i="4"/>
  <c r="B959" i="4"/>
  <c r="A959" i="4"/>
  <c r="C958" i="4"/>
  <c r="B958" i="4"/>
  <c r="A958" i="4"/>
  <c r="C957" i="4"/>
  <c r="B957" i="4"/>
  <c r="A957" i="4"/>
  <c r="C956" i="4"/>
  <c r="B956" i="4"/>
  <c r="A956" i="4"/>
  <c r="C955" i="4"/>
  <c r="B955" i="4"/>
  <c r="A955" i="4"/>
  <c r="C954" i="4"/>
  <c r="B954" i="4"/>
  <c r="A954" i="4"/>
  <c r="C953" i="4"/>
  <c r="B953" i="4"/>
  <c r="A953" i="4"/>
  <c r="C952" i="4"/>
  <c r="B952" i="4"/>
  <c r="A952" i="4"/>
  <c r="C951" i="4"/>
  <c r="B951" i="4"/>
  <c r="A951" i="4"/>
  <c r="C950" i="4"/>
  <c r="B950" i="4"/>
  <c r="A950" i="4"/>
  <c r="C949" i="4"/>
  <c r="B949" i="4"/>
  <c r="A949" i="4"/>
  <c r="C948" i="4"/>
  <c r="B948" i="4"/>
  <c r="A948" i="4"/>
  <c r="C947" i="4"/>
  <c r="B947" i="4"/>
  <c r="A947" i="4"/>
  <c r="C946" i="4"/>
  <c r="B946" i="4"/>
  <c r="A946" i="4"/>
  <c r="C945" i="4"/>
  <c r="B945" i="4"/>
  <c r="A945" i="4"/>
  <c r="C944" i="4"/>
  <c r="B944" i="4"/>
  <c r="A944" i="4"/>
  <c r="C943" i="4"/>
  <c r="B943" i="4"/>
  <c r="A943" i="4"/>
  <c r="C942" i="4"/>
  <c r="B942" i="4"/>
  <c r="A942" i="4"/>
  <c r="C941" i="4"/>
  <c r="B941" i="4"/>
  <c r="A941" i="4"/>
  <c r="C940" i="4"/>
  <c r="B940" i="4"/>
  <c r="A940" i="4"/>
  <c r="C939" i="4"/>
  <c r="B939" i="4"/>
  <c r="A939" i="4"/>
  <c r="C938" i="4"/>
  <c r="B938" i="4"/>
  <c r="A938" i="4"/>
  <c r="C937" i="4"/>
  <c r="B937" i="4"/>
  <c r="A937" i="4"/>
  <c r="C936" i="4"/>
  <c r="B936" i="4"/>
  <c r="A936" i="4"/>
  <c r="C935" i="4"/>
  <c r="B935" i="4"/>
  <c r="A935" i="4"/>
  <c r="C934" i="4"/>
  <c r="B934" i="4"/>
  <c r="A934" i="4"/>
  <c r="C933" i="4"/>
  <c r="B933" i="4"/>
  <c r="A933" i="4"/>
  <c r="C932" i="4"/>
  <c r="B932" i="4"/>
  <c r="A932" i="4"/>
  <c r="C931" i="4"/>
  <c r="B931" i="4"/>
  <c r="A931" i="4"/>
  <c r="C930" i="4"/>
  <c r="B930" i="4"/>
  <c r="A930" i="4"/>
  <c r="C929" i="4"/>
  <c r="B929" i="4"/>
  <c r="A929" i="4"/>
  <c r="C928" i="4"/>
  <c r="B928" i="4"/>
  <c r="A928" i="4"/>
  <c r="C927" i="4"/>
  <c r="B927" i="4"/>
  <c r="A927" i="4"/>
  <c r="C926" i="4"/>
  <c r="B926" i="4"/>
  <c r="A926" i="4"/>
  <c r="C925" i="4"/>
  <c r="B925" i="4"/>
  <c r="A925" i="4"/>
  <c r="C924" i="4"/>
  <c r="B924" i="4"/>
  <c r="A924" i="4"/>
  <c r="C923" i="4"/>
  <c r="B923" i="4"/>
  <c r="A923" i="4"/>
  <c r="C922" i="4"/>
  <c r="B922" i="4"/>
  <c r="A922" i="4"/>
  <c r="C921" i="4"/>
  <c r="B921" i="4"/>
  <c r="A921" i="4"/>
  <c r="C920" i="4"/>
  <c r="B920" i="4"/>
  <c r="A920" i="4"/>
  <c r="C919" i="4"/>
  <c r="B919" i="4"/>
  <c r="A919" i="4"/>
  <c r="C918" i="4"/>
  <c r="B918" i="4"/>
  <c r="A918" i="4"/>
  <c r="C917" i="4"/>
  <c r="B917" i="4"/>
  <c r="A917" i="4"/>
  <c r="C916" i="4"/>
  <c r="B916" i="4"/>
  <c r="A916" i="4"/>
  <c r="C915" i="4"/>
  <c r="B915" i="4"/>
  <c r="A915" i="4"/>
  <c r="C914" i="4"/>
  <c r="B914" i="4"/>
  <c r="A914" i="4"/>
  <c r="C913" i="4"/>
  <c r="B913" i="4"/>
  <c r="A913" i="4"/>
  <c r="C912" i="4"/>
  <c r="B912" i="4"/>
  <c r="A912" i="4"/>
  <c r="C911" i="4"/>
  <c r="B911" i="4"/>
  <c r="A911" i="4"/>
  <c r="C910" i="4"/>
  <c r="B910" i="4"/>
  <c r="A910" i="4"/>
  <c r="C909" i="4"/>
  <c r="B909" i="4"/>
  <c r="A909" i="4"/>
  <c r="C908" i="4"/>
  <c r="B908" i="4"/>
  <c r="A908" i="4"/>
  <c r="C907" i="4"/>
  <c r="B907" i="4"/>
  <c r="A907" i="4"/>
  <c r="C906" i="4"/>
  <c r="B906" i="4"/>
  <c r="A906" i="4"/>
  <c r="C905" i="4"/>
  <c r="B905" i="4"/>
  <c r="A905" i="4"/>
  <c r="C904" i="4"/>
  <c r="B904" i="4"/>
  <c r="A904" i="4"/>
  <c r="C903" i="4"/>
  <c r="B903" i="4"/>
  <c r="A903" i="4"/>
  <c r="C902" i="4"/>
  <c r="B902" i="4"/>
  <c r="A902" i="4"/>
  <c r="C901" i="4"/>
  <c r="B901" i="4"/>
  <c r="A901" i="4"/>
  <c r="C900" i="4"/>
  <c r="B900" i="4"/>
  <c r="A900" i="4"/>
  <c r="C899" i="4"/>
  <c r="B899" i="4"/>
  <c r="A899" i="4"/>
  <c r="C898" i="4"/>
  <c r="B898" i="4"/>
  <c r="A898" i="4"/>
  <c r="C897" i="4"/>
  <c r="B897" i="4"/>
  <c r="A897" i="4"/>
  <c r="C896" i="4"/>
  <c r="B896" i="4"/>
  <c r="A896" i="4"/>
  <c r="C895" i="4"/>
  <c r="B895" i="4"/>
  <c r="A895" i="4"/>
  <c r="C894" i="4"/>
  <c r="B894" i="4"/>
  <c r="A894" i="4"/>
  <c r="C893" i="4"/>
  <c r="B893" i="4"/>
  <c r="A893" i="4"/>
  <c r="C892" i="4"/>
  <c r="B892" i="4"/>
  <c r="A892" i="4"/>
  <c r="C891" i="4"/>
  <c r="B891" i="4"/>
  <c r="A891" i="4"/>
  <c r="C890" i="4"/>
  <c r="B890" i="4"/>
  <c r="A890" i="4"/>
  <c r="C889" i="4"/>
  <c r="B889" i="4"/>
  <c r="A889" i="4"/>
  <c r="C888" i="4"/>
  <c r="B888" i="4"/>
  <c r="A888" i="4"/>
  <c r="C887" i="4"/>
  <c r="B887" i="4"/>
  <c r="A887" i="4"/>
  <c r="C886" i="4"/>
  <c r="B886" i="4"/>
  <c r="A886" i="4"/>
  <c r="C885" i="4"/>
  <c r="B885" i="4"/>
  <c r="A885" i="4"/>
  <c r="C884" i="4"/>
  <c r="B884" i="4"/>
  <c r="A884" i="4"/>
  <c r="C883" i="4"/>
  <c r="B883" i="4"/>
  <c r="A883" i="4"/>
  <c r="C882" i="4"/>
  <c r="B882" i="4"/>
  <c r="A882" i="4"/>
  <c r="C881" i="4"/>
  <c r="B881" i="4"/>
  <c r="A881" i="4"/>
  <c r="C880" i="4"/>
  <c r="B880" i="4"/>
  <c r="A880" i="4"/>
  <c r="C879" i="4"/>
  <c r="B879" i="4"/>
  <c r="A879" i="4"/>
  <c r="C878" i="4"/>
  <c r="B878" i="4"/>
  <c r="A878" i="4"/>
  <c r="C877" i="4"/>
  <c r="B877" i="4"/>
  <c r="A877" i="4"/>
  <c r="C876" i="4"/>
  <c r="B876" i="4"/>
  <c r="A876" i="4"/>
  <c r="C875" i="4"/>
  <c r="B875" i="4"/>
  <c r="A875" i="4"/>
  <c r="C874" i="4"/>
  <c r="B874" i="4"/>
  <c r="A874" i="4"/>
  <c r="C873" i="4"/>
  <c r="B873" i="4"/>
  <c r="A873" i="4"/>
  <c r="C872" i="4"/>
  <c r="B872" i="4"/>
  <c r="A872" i="4"/>
  <c r="C871" i="4"/>
  <c r="B871" i="4"/>
  <c r="A871" i="4"/>
  <c r="C870" i="4"/>
  <c r="B870" i="4"/>
  <c r="A870" i="4"/>
  <c r="C869" i="4"/>
  <c r="B869" i="4"/>
  <c r="A869" i="4"/>
  <c r="C868" i="4"/>
  <c r="B868" i="4"/>
  <c r="A868" i="4"/>
  <c r="C867" i="4"/>
  <c r="B867" i="4"/>
  <c r="A867" i="4"/>
  <c r="C866" i="4"/>
  <c r="B866" i="4"/>
  <c r="A866" i="4"/>
  <c r="C865" i="4"/>
  <c r="B865" i="4"/>
  <c r="A865" i="4"/>
  <c r="C864" i="4"/>
  <c r="B864" i="4"/>
  <c r="A864" i="4"/>
  <c r="C863" i="4"/>
  <c r="B863" i="4"/>
  <c r="A863" i="4"/>
  <c r="C862" i="4"/>
  <c r="B862" i="4"/>
  <c r="A862" i="4"/>
  <c r="C861" i="4"/>
  <c r="B861" i="4"/>
  <c r="A861" i="4"/>
  <c r="C860" i="4"/>
  <c r="B860" i="4"/>
  <c r="A860" i="4"/>
  <c r="C859" i="4"/>
  <c r="B859" i="4"/>
  <c r="A859" i="4"/>
  <c r="C858" i="4"/>
  <c r="B858" i="4"/>
  <c r="A858" i="4"/>
  <c r="C857" i="4"/>
  <c r="B857" i="4"/>
  <c r="A857" i="4"/>
  <c r="C856" i="4"/>
  <c r="B856" i="4"/>
  <c r="A856" i="4"/>
  <c r="C855" i="4"/>
  <c r="B855" i="4"/>
  <c r="A855" i="4"/>
  <c r="C854" i="4"/>
  <c r="B854" i="4"/>
  <c r="A854" i="4"/>
  <c r="C853" i="4"/>
  <c r="B853" i="4"/>
  <c r="A853" i="4"/>
  <c r="C852" i="4"/>
  <c r="B852" i="4"/>
  <c r="A852" i="4"/>
  <c r="C851" i="4"/>
  <c r="B851" i="4"/>
  <c r="A851" i="4"/>
  <c r="C850" i="4"/>
  <c r="B850" i="4"/>
  <c r="A850" i="4"/>
  <c r="C849" i="4"/>
  <c r="B849" i="4"/>
  <c r="A849" i="4"/>
  <c r="C848" i="4"/>
  <c r="B848" i="4"/>
  <c r="A848" i="4"/>
  <c r="C847" i="4"/>
  <c r="B847" i="4"/>
  <c r="A847" i="4"/>
  <c r="C846" i="4"/>
  <c r="B846" i="4"/>
  <c r="A846" i="4"/>
  <c r="C845" i="4"/>
  <c r="B845" i="4"/>
  <c r="A845" i="4"/>
  <c r="C844" i="4"/>
  <c r="B844" i="4"/>
  <c r="A844" i="4"/>
  <c r="C843" i="4"/>
  <c r="B843" i="4"/>
  <c r="A843" i="4"/>
  <c r="C842" i="4"/>
  <c r="B842" i="4"/>
  <c r="A842" i="4"/>
  <c r="C841" i="4"/>
  <c r="B841" i="4"/>
  <c r="A841" i="4"/>
  <c r="C840" i="4"/>
  <c r="B840" i="4"/>
  <c r="A840" i="4"/>
  <c r="C839" i="4"/>
  <c r="B839" i="4"/>
  <c r="A839" i="4"/>
  <c r="C838" i="4"/>
  <c r="B838" i="4"/>
  <c r="A838" i="4"/>
  <c r="C837" i="4"/>
  <c r="B837" i="4"/>
  <c r="A837" i="4"/>
  <c r="C836" i="4"/>
  <c r="B836" i="4"/>
  <c r="A836" i="4"/>
  <c r="C835" i="4"/>
  <c r="B835" i="4"/>
  <c r="A835" i="4"/>
  <c r="C834" i="4"/>
  <c r="B834" i="4"/>
  <c r="A834" i="4"/>
  <c r="C833" i="4"/>
  <c r="B833" i="4"/>
  <c r="A833" i="4"/>
  <c r="C832" i="4"/>
  <c r="B832" i="4"/>
  <c r="A832" i="4"/>
  <c r="C831" i="4"/>
  <c r="B831" i="4"/>
  <c r="A831" i="4"/>
  <c r="C830" i="4"/>
  <c r="B830" i="4"/>
  <c r="A830" i="4"/>
  <c r="C829" i="4"/>
  <c r="B829" i="4"/>
  <c r="A829" i="4"/>
  <c r="C828" i="4"/>
  <c r="B828" i="4"/>
  <c r="A828" i="4"/>
  <c r="C827" i="4"/>
  <c r="B827" i="4"/>
  <c r="A827" i="4"/>
  <c r="C826" i="4"/>
  <c r="B826" i="4"/>
  <c r="A826" i="4"/>
  <c r="C825" i="4"/>
  <c r="B825" i="4"/>
  <c r="A825" i="4"/>
  <c r="C824" i="4"/>
  <c r="B824" i="4"/>
  <c r="A824" i="4"/>
  <c r="C823" i="4"/>
  <c r="B823" i="4"/>
  <c r="A823" i="4"/>
  <c r="C822" i="4"/>
  <c r="B822" i="4"/>
  <c r="A822" i="4"/>
  <c r="C821" i="4"/>
  <c r="B821" i="4"/>
  <c r="A821" i="4"/>
  <c r="C820" i="4"/>
  <c r="B820" i="4"/>
  <c r="A820" i="4"/>
  <c r="C819" i="4"/>
  <c r="B819" i="4"/>
  <c r="A819" i="4"/>
  <c r="C818" i="4"/>
  <c r="B818" i="4"/>
  <c r="A818" i="4"/>
  <c r="C817" i="4"/>
  <c r="B817" i="4"/>
  <c r="A817" i="4"/>
  <c r="C816" i="4"/>
  <c r="B816" i="4"/>
  <c r="A816" i="4"/>
  <c r="C815" i="4"/>
  <c r="B815" i="4"/>
  <c r="A815" i="4"/>
  <c r="C814" i="4"/>
  <c r="B814" i="4"/>
  <c r="A814" i="4"/>
  <c r="C813" i="4"/>
  <c r="B813" i="4"/>
  <c r="A813" i="4"/>
  <c r="C812" i="4"/>
  <c r="B812" i="4"/>
  <c r="A812" i="4"/>
  <c r="C811" i="4"/>
  <c r="B811" i="4"/>
  <c r="A811" i="4"/>
  <c r="C810" i="4"/>
  <c r="B810" i="4"/>
  <c r="A810" i="4"/>
  <c r="C809" i="4"/>
  <c r="B809" i="4"/>
  <c r="A809" i="4"/>
  <c r="C808" i="4"/>
  <c r="B808" i="4"/>
  <c r="A808" i="4"/>
  <c r="C807" i="4"/>
  <c r="B807" i="4"/>
  <c r="A807" i="4"/>
  <c r="C806" i="4"/>
  <c r="B806" i="4"/>
  <c r="A806" i="4"/>
  <c r="C805" i="4"/>
  <c r="B805" i="4"/>
  <c r="A805" i="4"/>
  <c r="C804" i="4"/>
  <c r="B804" i="4"/>
  <c r="A804" i="4"/>
  <c r="C803" i="4"/>
  <c r="B803" i="4"/>
  <c r="A803" i="4"/>
  <c r="C802" i="4"/>
  <c r="B802" i="4"/>
  <c r="A802" i="4"/>
  <c r="C801" i="4"/>
  <c r="B801" i="4"/>
  <c r="A801" i="4"/>
  <c r="C800" i="4"/>
  <c r="B800" i="4"/>
  <c r="A800" i="4"/>
  <c r="C799" i="4"/>
  <c r="B799" i="4"/>
  <c r="A799" i="4"/>
  <c r="C798" i="4"/>
  <c r="B798" i="4"/>
  <c r="A798" i="4"/>
  <c r="C797" i="4"/>
  <c r="B797" i="4"/>
  <c r="A797" i="4"/>
  <c r="C796" i="4"/>
  <c r="B796" i="4"/>
  <c r="A796" i="4"/>
  <c r="C795" i="4"/>
  <c r="B795" i="4"/>
  <c r="A795" i="4"/>
  <c r="C794" i="4"/>
  <c r="B794" i="4"/>
  <c r="A794" i="4"/>
  <c r="C793" i="4"/>
  <c r="B793" i="4"/>
  <c r="A793" i="4"/>
  <c r="C792" i="4"/>
  <c r="B792" i="4"/>
  <c r="A792" i="4"/>
  <c r="C791" i="4"/>
  <c r="B791" i="4"/>
  <c r="A791" i="4"/>
  <c r="C790" i="4"/>
  <c r="B790" i="4"/>
  <c r="A790" i="4"/>
  <c r="C789" i="4"/>
  <c r="B789" i="4"/>
  <c r="A789" i="4"/>
  <c r="C788" i="4"/>
  <c r="B788" i="4"/>
  <c r="A788" i="4"/>
  <c r="C787" i="4"/>
  <c r="B787" i="4"/>
  <c r="A787" i="4"/>
  <c r="C786" i="4"/>
  <c r="B786" i="4"/>
  <c r="A786" i="4"/>
  <c r="C785" i="4"/>
  <c r="B785" i="4"/>
  <c r="A785" i="4"/>
  <c r="C784" i="4"/>
  <c r="B784" i="4"/>
  <c r="A784" i="4"/>
  <c r="C783" i="4"/>
  <c r="B783" i="4"/>
  <c r="A783" i="4"/>
  <c r="C782" i="4"/>
  <c r="B782" i="4"/>
  <c r="A782" i="4"/>
  <c r="C781" i="4"/>
  <c r="B781" i="4"/>
  <c r="A781" i="4"/>
  <c r="C780" i="4"/>
  <c r="B780" i="4"/>
  <c r="A780" i="4"/>
  <c r="C779" i="4"/>
  <c r="B779" i="4"/>
  <c r="A779" i="4"/>
  <c r="C778" i="4"/>
  <c r="B778" i="4"/>
  <c r="A778" i="4"/>
  <c r="C777" i="4"/>
  <c r="B777" i="4"/>
  <c r="A777" i="4"/>
  <c r="C776" i="4"/>
  <c r="B776" i="4"/>
  <c r="A776" i="4"/>
  <c r="C775" i="4"/>
  <c r="B775" i="4"/>
  <c r="A775" i="4"/>
  <c r="C774" i="4"/>
  <c r="B774" i="4"/>
  <c r="A774" i="4"/>
  <c r="C773" i="4"/>
  <c r="B773" i="4"/>
  <c r="A773" i="4"/>
  <c r="C772" i="4"/>
  <c r="B772" i="4"/>
  <c r="A772" i="4"/>
  <c r="C771" i="4"/>
  <c r="B771" i="4"/>
  <c r="A771" i="4"/>
  <c r="C770" i="4"/>
  <c r="B770" i="4"/>
  <c r="A770" i="4"/>
  <c r="C769" i="4"/>
  <c r="B769" i="4"/>
  <c r="A769" i="4"/>
  <c r="C768" i="4"/>
  <c r="B768" i="4"/>
  <c r="A768" i="4"/>
  <c r="C767" i="4"/>
  <c r="B767" i="4"/>
  <c r="A767" i="4"/>
  <c r="C766" i="4"/>
  <c r="B766" i="4"/>
  <c r="A766" i="4"/>
  <c r="C765" i="4"/>
  <c r="B765" i="4"/>
  <c r="A765" i="4"/>
  <c r="C764" i="4"/>
  <c r="B764" i="4"/>
  <c r="A764" i="4"/>
  <c r="C763" i="4"/>
  <c r="B763" i="4"/>
  <c r="A763" i="4"/>
  <c r="C762" i="4"/>
  <c r="B762" i="4"/>
  <c r="A762" i="4"/>
  <c r="C761" i="4"/>
  <c r="B761" i="4"/>
  <c r="A761" i="4"/>
  <c r="C760" i="4"/>
  <c r="B760" i="4"/>
  <c r="A760" i="4"/>
  <c r="C759" i="4"/>
  <c r="B759" i="4"/>
  <c r="A759" i="4"/>
  <c r="C758" i="4"/>
  <c r="B758" i="4"/>
  <c r="A758" i="4"/>
  <c r="C757" i="4"/>
  <c r="B757" i="4"/>
  <c r="A757" i="4"/>
  <c r="C756" i="4"/>
  <c r="B756" i="4"/>
  <c r="A756" i="4"/>
  <c r="C755" i="4"/>
  <c r="B755" i="4"/>
  <c r="A755" i="4"/>
  <c r="C754" i="4"/>
  <c r="B754" i="4"/>
  <c r="A754" i="4"/>
  <c r="C753" i="4"/>
  <c r="B753" i="4"/>
  <c r="A753" i="4"/>
  <c r="C752" i="4"/>
  <c r="B752" i="4"/>
  <c r="A752" i="4"/>
  <c r="C751" i="4"/>
  <c r="B751" i="4"/>
  <c r="A751" i="4"/>
  <c r="C750" i="4"/>
  <c r="B750" i="4"/>
  <c r="A750" i="4"/>
  <c r="C749" i="4"/>
  <c r="B749" i="4"/>
  <c r="A749" i="4"/>
  <c r="C748" i="4"/>
  <c r="B748" i="4"/>
  <c r="A748" i="4"/>
  <c r="C747" i="4"/>
  <c r="B747" i="4"/>
  <c r="A747" i="4"/>
  <c r="C746" i="4"/>
  <c r="B746" i="4"/>
  <c r="A746" i="4"/>
  <c r="C745" i="4"/>
  <c r="B745" i="4"/>
  <c r="A745" i="4"/>
  <c r="C744" i="4"/>
  <c r="B744" i="4"/>
  <c r="A744" i="4"/>
  <c r="C743" i="4"/>
  <c r="B743" i="4"/>
  <c r="A743" i="4"/>
  <c r="C742" i="4"/>
  <c r="B742" i="4"/>
  <c r="A742" i="4"/>
  <c r="C741" i="4"/>
  <c r="B741" i="4"/>
  <c r="A741" i="4"/>
  <c r="C740" i="4"/>
  <c r="B740" i="4"/>
  <c r="A740" i="4"/>
  <c r="C739" i="4"/>
  <c r="B739" i="4"/>
  <c r="A739" i="4"/>
  <c r="C738" i="4"/>
  <c r="B738" i="4"/>
  <c r="A738" i="4"/>
  <c r="C737" i="4"/>
  <c r="B737" i="4"/>
  <c r="A737" i="4"/>
  <c r="C736" i="4"/>
  <c r="B736" i="4"/>
  <c r="A736" i="4"/>
  <c r="C735" i="4"/>
  <c r="B735" i="4"/>
  <c r="A735" i="4"/>
  <c r="C734" i="4"/>
  <c r="B734" i="4"/>
  <c r="A734" i="4"/>
  <c r="C733" i="4"/>
  <c r="B733" i="4"/>
  <c r="A733" i="4"/>
  <c r="C732" i="4"/>
  <c r="B732" i="4"/>
  <c r="A732" i="4"/>
  <c r="C731" i="4"/>
  <c r="B731" i="4"/>
  <c r="A731" i="4"/>
  <c r="C730" i="4"/>
  <c r="B730" i="4"/>
  <c r="A730" i="4"/>
  <c r="C729" i="4"/>
  <c r="B729" i="4"/>
  <c r="A729" i="4"/>
  <c r="C728" i="4"/>
  <c r="B728" i="4"/>
  <c r="A728" i="4"/>
  <c r="C727" i="4"/>
  <c r="B727" i="4"/>
  <c r="A727" i="4"/>
  <c r="C726" i="4"/>
  <c r="B726" i="4"/>
  <c r="A726" i="4"/>
  <c r="C725" i="4"/>
  <c r="B725" i="4"/>
  <c r="A725" i="4"/>
  <c r="C724" i="4"/>
  <c r="B724" i="4"/>
  <c r="A724" i="4"/>
  <c r="C723" i="4"/>
  <c r="B723" i="4"/>
  <c r="A723" i="4"/>
  <c r="C722" i="4"/>
  <c r="B722" i="4"/>
  <c r="A722" i="4"/>
  <c r="C721" i="4"/>
  <c r="B721" i="4"/>
  <c r="A721" i="4"/>
  <c r="C720" i="4"/>
  <c r="B720" i="4"/>
  <c r="A720" i="4"/>
  <c r="C719" i="4"/>
  <c r="B719" i="4"/>
  <c r="A719" i="4"/>
  <c r="C718" i="4"/>
  <c r="B718" i="4"/>
  <c r="A718" i="4"/>
  <c r="C717" i="4"/>
  <c r="B717" i="4"/>
  <c r="A717" i="4"/>
  <c r="C716" i="4"/>
  <c r="B716" i="4"/>
  <c r="A716" i="4"/>
  <c r="C715" i="4"/>
  <c r="B715" i="4"/>
  <c r="A715" i="4"/>
  <c r="C714" i="4"/>
  <c r="B714" i="4"/>
  <c r="A714" i="4"/>
  <c r="C713" i="4"/>
  <c r="B713" i="4"/>
  <c r="A713" i="4"/>
  <c r="C712" i="4"/>
  <c r="B712" i="4"/>
  <c r="A712" i="4"/>
  <c r="C711" i="4"/>
  <c r="B711" i="4"/>
  <c r="A711" i="4"/>
  <c r="C710" i="4"/>
  <c r="B710" i="4"/>
  <c r="A710" i="4"/>
  <c r="C709" i="4"/>
  <c r="B709" i="4"/>
  <c r="A709" i="4"/>
  <c r="C708" i="4"/>
  <c r="B708" i="4"/>
  <c r="A708" i="4"/>
  <c r="C707" i="4"/>
  <c r="B707" i="4"/>
  <c r="A707" i="4"/>
  <c r="C706" i="4"/>
  <c r="B706" i="4"/>
  <c r="A706" i="4"/>
  <c r="C705" i="4"/>
  <c r="B705" i="4"/>
  <c r="A705" i="4"/>
  <c r="C704" i="4"/>
  <c r="B704" i="4"/>
  <c r="A704" i="4"/>
  <c r="C703" i="4"/>
  <c r="B703" i="4"/>
  <c r="A703" i="4"/>
  <c r="C702" i="4"/>
  <c r="B702" i="4"/>
  <c r="A702" i="4"/>
  <c r="C701" i="4"/>
  <c r="B701" i="4"/>
  <c r="A701" i="4"/>
  <c r="C700" i="4"/>
  <c r="B700" i="4"/>
  <c r="A700" i="4"/>
  <c r="C699" i="4"/>
  <c r="B699" i="4"/>
  <c r="A699" i="4"/>
  <c r="C698" i="4"/>
  <c r="B698" i="4"/>
  <c r="A698" i="4"/>
  <c r="C697" i="4"/>
  <c r="B697" i="4"/>
  <c r="A697" i="4"/>
  <c r="C696" i="4"/>
  <c r="B696" i="4"/>
  <c r="A696" i="4"/>
  <c r="C695" i="4"/>
  <c r="B695" i="4"/>
  <c r="A695" i="4"/>
  <c r="C694" i="4"/>
  <c r="B694" i="4"/>
  <c r="A694" i="4"/>
  <c r="C693" i="4"/>
  <c r="B693" i="4"/>
  <c r="A693" i="4"/>
  <c r="C692" i="4"/>
  <c r="B692" i="4"/>
  <c r="A692" i="4"/>
  <c r="C691" i="4"/>
  <c r="B691" i="4"/>
  <c r="A691" i="4"/>
  <c r="C690" i="4"/>
  <c r="B690" i="4"/>
  <c r="A690" i="4"/>
  <c r="C689" i="4"/>
  <c r="B689" i="4"/>
  <c r="A689" i="4"/>
  <c r="C688" i="4"/>
  <c r="B688" i="4"/>
  <c r="A688" i="4"/>
  <c r="C687" i="4"/>
  <c r="B687" i="4"/>
  <c r="A687" i="4"/>
  <c r="C686" i="4"/>
  <c r="B686" i="4"/>
  <c r="A686" i="4"/>
  <c r="C685" i="4"/>
  <c r="B685" i="4"/>
  <c r="A685" i="4"/>
  <c r="C684" i="4"/>
  <c r="B684" i="4"/>
  <c r="A684" i="4"/>
  <c r="C683" i="4"/>
  <c r="B683" i="4"/>
  <c r="A683" i="4"/>
  <c r="C682" i="4"/>
  <c r="B682" i="4"/>
  <c r="A682" i="4"/>
  <c r="C681" i="4"/>
  <c r="B681" i="4"/>
  <c r="A681" i="4"/>
  <c r="C680" i="4"/>
  <c r="B680" i="4"/>
  <c r="A680" i="4"/>
  <c r="C679" i="4"/>
  <c r="B679" i="4"/>
  <c r="A679" i="4"/>
  <c r="C678" i="4"/>
  <c r="B678" i="4"/>
  <c r="A678" i="4"/>
  <c r="C677" i="4"/>
  <c r="B677" i="4"/>
  <c r="A677" i="4"/>
  <c r="C676" i="4"/>
  <c r="B676" i="4"/>
  <c r="A676" i="4"/>
  <c r="C675" i="4"/>
  <c r="B675" i="4"/>
  <c r="A675" i="4"/>
  <c r="C674" i="4"/>
  <c r="B674" i="4"/>
  <c r="A674" i="4"/>
  <c r="C673" i="4"/>
  <c r="B673" i="4"/>
  <c r="A673" i="4"/>
  <c r="C672" i="4"/>
  <c r="B672" i="4"/>
  <c r="A672" i="4"/>
  <c r="C671" i="4"/>
  <c r="B671" i="4"/>
  <c r="A671" i="4"/>
  <c r="C670" i="4"/>
  <c r="B670" i="4"/>
  <c r="A670" i="4"/>
  <c r="C669" i="4"/>
  <c r="B669" i="4"/>
  <c r="A669" i="4"/>
  <c r="C668" i="4"/>
  <c r="B668" i="4"/>
  <c r="A668" i="4"/>
  <c r="C667" i="4"/>
  <c r="B667" i="4"/>
  <c r="A667" i="4"/>
  <c r="C666" i="4"/>
  <c r="B666" i="4"/>
  <c r="A666" i="4"/>
  <c r="C665" i="4"/>
  <c r="B665" i="4"/>
  <c r="A665" i="4"/>
  <c r="C664" i="4"/>
  <c r="B664" i="4"/>
  <c r="A664" i="4"/>
  <c r="C663" i="4"/>
  <c r="B663" i="4"/>
  <c r="A663" i="4"/>
  <c r="C662" i="4"/>
  <c r="B662" i="4"/>
  <c r="A662" i="4"/>
  <c r="C661" i="4"/>
  <c r="B661" i="4"/>
  <c r="A661" i="4"/>
  <c r="C660" i="4"/>
  <c r="B660" i="4"/>
  <c r="A660" i="4"/>
  <c r="C659" i="4"/>
  <c r="B659" i="4"/>
  <c r="A659" i="4"/>
  <c r="C658" i="4"/>
  <c r="B658" i="4"/>
  <c r="A658" i="4"/>
  <c r="C657" i="4"/>
  <c r="B657" i="4"/>
  <c r="A657" i="4"/>
  <c r="C656" i="4"/>
  <c r="B656" i="4"/>
  <c r="A656" i="4"/>
  <c r="C655" i="4"/>
  <c r="B655" i="4"/>
  <c r="A655" i="4"/>
  <c r="C654" i="4"/>
  <c r="B654" i="4"/>
  <c r="A654" i="4"/>
  <c r="C653" i="4"/>
  <c r="B653" i="4"/>
  <c r="A653" i="4"/>
  <c r="C652" i="4"/>
  <c r="B652" i="4"/>
  <c r="A652" i="4"/>
  <c r="C651" i="4"/>
  <c r="B651" i="4"/>
  <c r="A651" i="4"/>
  <c r="C650" i="4"/>
  <c r="B650" i="4"/>
  <c r="A650" i="4"/>
  <c r="C649" i="4"/>
  <c r="B649" i="4"/>
  <c r="A649" i="4"/>
  <c r="C648" i="4"/>
  <c r="B648" i="4"/>
  <c r="A648" i="4"/>
  <c r="C647" i="4"/>
  <c r="B647" i="4"/>
  <c r="A647" i="4"/>
  <c r="C646" i="4"/>
  <c r="B646" i="4"/>
  <c r="A646" i="4"/>
  <c r="C645" i="4"/>
  <c r="B645" i="4"/>
  <c r="A645" i="4"/>
  <c r="C644" i="4"/>
  <c r="B644" i="4"/>
  <c r="A644" i="4"/>
  <c r="C643" i="4"/>
  <c r="B643" i="4"/>
  <c r="A643" i="4"/>
  <c r="C642" i="4"/>
  <c r="B642" i="4"/>
  <c r="A642" i="4"/>
  <c r="C641" i="4"/>
  <c r="B641" i="4"/>
  <c r="A641" i="4"/>
  <c r="C640" i="4"/>
  <c r="B640" i="4"/>
  <c r="A640" i="4"/>
  <c r="C639" i="4"/>
  <c r="B639" i="4"/>
  <c r="A639" i="4"/>
  <c r="C638" i="4"/>
  <c r="B638" i="4"/>
  <c r="A638" i="4"/>
  <c r="C637" i="4"/>
  <c r="B637" i="4"/>
  <c r="A637" i="4"/>
  <c r="C636" i="4"/>
  <c r="B636" i="4"/>
  <c r="A636" i="4"/>
  <c r="C635" i="4"/>
  <c r="B635" i="4"/>
  <c r="A635" i="4"/>
  <c r="C634" i="4"/>
  <c r="B634" i="4"/>
  <c r="A634" i="4"/>
  <c r="C633" i="4"/>
  <c r="B633" i="4"/>
  <c r="A633" i="4"/>
  <c r="C632" i="4"/>
  <c r="B632" i="4"/>
  <c r="A632" i="4"/>
  <c r="C631" i="4"/>
  <c r="B631" i="4"/>
  <c r="A631" i="4"/>
  <c r="C630" i="4"/>
  <c r="B630" i="4"/>
  <c r="A630" i="4"/>
  <c r="C629" i="4"/>
  <c r="B629" i="4"/>
  <c r="A629" i="4"/>
  <c r="C628" i="4"/>
  <c r="B628" i="4"/>
  <c r="A628" i="4"/>
  <c r="C627" i="4"/>
  <c r="B627" i="4"/>
  <c r="A627" i="4"/>
  <c r="C626" i="4"/>
  <c r="B626" i="4"/>
  <c r="A626" i="4"/>
  <c r="C625" i="4"/>
  <c r="B625" i="4"/>
  <c r="A625" i="4"/>
  <c r="C624" i="4"/>
  <c r="B624" i="4"/>
  <c r="A624" i="4"/>
  <c r="C623" i="4"/>
  <c r="B623" i="4"/>
  <c r="A623" i="4"/>
  <c r="C622" i="4"/>
  <c r="B622" i="4"/>
  <c r="A622" i="4"/>
  <c r="C621" i="4"/>
  <c r="B621" i="4"/>
  <c r="A621" i="4"/>
  <c r="C620" i="4"/>
  <c r="B620" i="4"/>
  <c r="A620" i="4"/>
  <c r="C619" i="4"/>
  <c r="B619" i="4"/>
  <c r="A619" i="4"/>
  <c r="C618" i="4"/>
  <c r="B618" i="4"/>
  <c r="A618" i="4"/>
  <c r="C617" i="4"/>
  <c r="B617" i="4"/>
  <c r="A617" i="4"/>
  <c r="C616" i="4"/>
  <c r="B616" i="4"/>
  <c r="A616" i="4"/>
  <c r="C615" i="4"/>
  <c r="B615" i="4"/>
  <c r="A615" i="4"/>
  <c r="C614" i="4"/>
  <c r="B614" i="4"/>
  <c r="A614" i="4"/>
  <c r="C613" i="4"/>
  <c r="B613" i="4"/>
  <c r="A613" i="4"/>
  <c r="C612" i="4"/>
  <c r="B612" i="4"/>
  <c r="A612" i="4"/>
  <c r="C611" i="4"/>
  <c r="B611" i="4"/>
  <c r="A611" i="4"/>
  <c r="C610" i="4"/>
  <c r="B610" i="4"/>
  <c r="A610" i="4"/>
  <c r="C609" i="4"/>
  <c r="B609" i="4"/>
  <c r="A609" i="4"/>
  <c r="C608" i="4"/>
  <c r="B608" i="4"/>
  <c r="A608" i="4"/>
  <c r="C607" i="4"/>
  <c r="B607" i="4"/>
  <c r="A607" i="4"/>
  <c r="C606" i="4"/>
  <c r="B606" i="4"/>
  <c r="A606" i="4"/>
  <c r="C605" i="4"/>
  <c r="B605" i="4"/>
  <c r="A605" i="4"/>
  <c r="C604" i="4"/>
  <c r="B604" i="4"/>
  <c r="A604" i="4"/>
  <c r="C603" i="4"/>
  <c r="B603" i="4"/>
  <c r="A603" i="4"/>
  <c r="C602" i="4"/>
  <c r="B602" i="4"/>
  <c r="A602" i="4"/>
  <c r="C601" i="4"/>
  <c r="B601" i="4"/>
  <c r="A601" i="4"/>
  <c r="C600" i="4"/>
  <c r="B600" i="4"/>
  <c r="A600" i="4"/>
  <c r="C599" i="4"/>
  <c r="B599" i="4"/>
  <c r="A599" i="4"/>
  <c r="C598" i="4"/>
  <c r="B598" i="4"/>
  <c r="A598" i="4"/>
  <c r="C597" i="4"/>
  <c r="B597" i="4"/>
  <c r="A597" i="4"/>
  <c r="C596" i="4"/>
  <c r="B596" i="4"/>
  <c r="A596" i="4"/>
  <c r="C595" i="4"/>
  <c r="B595" i="4"/>
  <c r="A595" i="4"/>
  <c r="C594" i="4"/>
  <c r="B594" i="4"/>
  <c r="A594" i="4"/>
  <c r="C593" i="4"/>
  <c r="B593" i="4"/>
  <c r="A593" i="4"/>
  <c r="C592" i="4"/>
  <c r="B592" i="4"/>
  <c r="A592" i="4"/>
  <c r="C591" i="4"/>
  <c r="B591" i="4"/>
  <c r="A591" i="4"/>
  <c r="C590" i="4"/>
  <c r="B590" i="4"/>
  <c r="A590" i="4"/>
  <c r="C589" i="4"/>
  <c r="B589" i="4"/>
  <c r="A589" i="4"/>
  <c r="C588" i="4"/>
  <c r="B588" i="4"/>
  <c r="A588" i="4"/>
  <c r="C587" i="4"/>
  <c r="B587" i="4"/>
  <c r="A587" i="4"/>
  <c r="C586" i="4"/>
  <c r="B586" i="4"/>
  <c r="A586" i="4"/>
  <c r="C585" i="4"/>
  <c r="B585" i="4"/>
  <c r="A585" i="4"/>
  <c r="C584" i="4"/>
  <c r="B584" i="4"/>
  <c r="A584" i="4"/>
  <c r="C583" i="4"/>
  <c r="B583" i="4"/>
  <c r="A583" i="4"/>
  <c r="C582" i="4"/>
  <c r="B582" i="4"/>
  <c r="A582" i="4"/>
  <c r="C581" i="4"/>
  <c r="B581" i="4"/>
  <c r="A581" i="4"/>
  <c r="C580" i="4"/>
  <c r="B580" i="4"/>
  <c r="A580" i="4"/>
  <c r="C579" i="4"/>
  <c r="B579" i="4"/>
  <c r="A579" i="4"/>
  <c r="C578" i="4"/>
  <c r="B578" i="4"/>
  <c r="A578" i="4"/>
  <c r="C577" i="4"/>
  <c r="B577" i="4"/>
  <c r="A577" i="4"/>
  <c r="C576" i="4"/>
  <c r="B576" i="4"/>
  <c r="A576" i="4"/>
  <c r="C575" i="4"/>
  <c r="B575" i="4"/>
  <c r="A575" i="4"/>
  <c r="C574" i="4"/>
  <c r="B574" i="4"/>
  <c r="A574" i="4"/>
  <c r="C573" i="4"/>
  <c r="B573" i="4"/>
  <c r="A573" i="4"/>
  <c r="C572" i="4"/>
  <c r="B572" i="4"/>
  <c r="A572" i="4"/>
  <c r="C571" i="4"/>
  <c r="B571" i="4"/>
  <c r="A571" i="4"/>
  <c r="C570" i="4"/>
  <c r="B570" i="4"/>
  <c r="A570" i="4"/>
  <c r="C569" i="4"/>
  <c r="B569" i="4"/>
  <c r="A569" i="4"/>
  <c r="C568" i="4"/>
  <c r="B568" i="4"/>
  <c r="A568" i="4"/>
  <c r="C567" i="4"/>
  <c r="B567" i="4"/>
  <c r="A567" i="4"/>
  <c r="C566" i="4"/>
  <c r="B566" i="4"/>
  <c r="A566" i="4"/>
  <c r="C565" i="4"/>
  <c r="B565" i="4"/>
  <c r="A565" i="4"/>
  <c r="C564" i="4"/>
  <c r="B564" i="4"/>
  <c r="A564" i="4"/>
  <c r="C563" i="4"/>
  <c r="B563" i="4"/>
  <c r="A563" i="4"/>
  <c r="C562" i="4"/>
  <c r="B562" i="4"/>
  <c r="A562" i="4"/>
  <c r="C561" i="4"/>
  <c r="B561" i="4"/>
  <c r="A561" i="4"/>
  <c r="C560" i="4"/>
  <c r="B560" i="4"/>
  <c r="A560" i="4"/>
  <c r="C559" i="4"/>
  <c r="B559" i="4"/>
  <c r="A559" i="4"/>
  <c r="C558" i="4"/>
  <c r="B558" i="4"/>
  <c r="A558" i="4"/>
  <c r="C557" i="4"/>
  <c r="B557" i="4"/>
  <c r="A557" i="4"/>
  <c r="C556" i="4"/>
  <c r="B556" i="4"/>
  <c r="A556" i="4"/>
  <c r="C555" i="4"/>
  <c r="B555" i="4"/>
  <c r="A555" i="4"/>
  <c r="C554" i="4"/>
  <c r="B554" i="4"/>
  <c r="A554" i="4"/>
  <c r="C553" i="4"/>
  <c r="B553" i="4"/>
  <c r="A553" i="4"/>
  <c r="C552" i="4"/>
  <c r="B552" i="4"/>
  <c r="A552" i="4"/>
  <c r="C551" i="4"/>
  <c r="B551" i="4"/>
  <c r="A551" i="4"/>
  <c r="C550" i="4"/>
  <c r="B550" i="4"/>
  <c r="A550" i="4"/>
  <c r="C549" i="4"/>
  <c r="B549" i="4"/>
  <c r="A549" i="4"/>
  <c r="C548" i="4"/>
  <c r="B548" i="4"/>
  <c r="A548" i="4"/>
  <c r="C547" i="4"/>
  <c r="B547" i="4"/>
  <c r="A547" i="4"/>
  <c r="C546" i="4"/>
  <c r="B546" i="4"/>
  <c r="A546" i="4"/>
  <c r="C545" i="4"/>
  <c r="B545" i="4"/>
  <c r="A545" i="4"/>
  <c r="C544" i="4"/>
  <c r="B544" i="4"/>
  <c r="A544" i="4"/>
  <c r="C543" i="4"/>
  <c r="B543" i="4"/>
  <c r="A543" i="4"/>
  <c r="C542" i="4"/>
  <c r="B542" i="4"/>
  <c r="A542" i="4"/>
  <c r="C541" i="4"/>
  <c r="B541" i="4"/>
  <c r="A541" i="4"/>
  <c r="C540" i="4"/>
  <c r="B540" i="4"/>
  <c r="A540" i="4"/>
  <c r="C539" i="4"/>
  <c r="B539" i="4"/>
  <c r="A539" i="4"/>
  <c r="C538" i="4"/>
  <c r="B538" i="4"/>
  <c r="A538" i="4"/>
  <c r="C537" i="4"/>
  <c r="B537" i="4"/>
  <c r="A537" i="4"/>
  <c r="C536" i="4"/>
  <c r="B536" i="4"/>
  <c r="A536" i="4"/>
  <c r="C535" i="4"/>
  <c r="B535" i="4"/>
  <c r="A535" i="4"/>
  <c r="C534" i="4"/>
  <c r="B534" i="4"/>
  <c r="A534" i="4"/>
  <c r="C533" i="4"/>
  <c r="B533" i="4"/>
  <c r="A533" i="4"/>
  <c r="C532" i="4"/>
  <c r="B532" i="4"/>
  <c r="A532" i="4"/>
  <c r="C531" i="4"/>
  <c r="B531" i="4"/>
  <c r="A531" i="4"/>
  <c r="C530" i="4"/>
  <c r="B530" i="4"/>
  <c r="A530" i="4"/>
  <c r="C529" i="4"/>
  <c r="B529" i="4"/>
  <c r="A529" i="4"/>
  <c r="C528" i="4"/>
  <c r="B528" i="4"/>
  <c r="A528" i="4"/>
  <c r="C527" i="4"/>
  <c r="B527" i="4"/>
  <c r="A527" i="4"/>
  <c r="C526" i="4"/>
  <c r="B526" i="4"/>
  <c r="A526" i="4"/>
  <c r="C525" i="4"/>
  <c r="B525" i="4"/>
  <c r="A525" i="4"/>
  <c r="C524" i="4"/>
  <c r="B524" i="4"/>
  <c r="A524" i="4"/>
  <c r="C523" i="4"/>
  <c r="B523" i="4"/>
  <c r="A523" i="4"/>
  <c r="C522" i="4"/>
  <c r="B522" i="4"/>
  <c r="A522" i="4"/>
  <c r="C521" i="4"/>
  <c r="B521" i="4"/>
  <c r="A521" i="4"/>
  <c r="C520" i="4"/>
  <c r="B520" i="4"/>
  <c r="A520" i="4"/>
  <c r="C519" i="4"/>
  <c r="B519" i="4"/>
  <c r="A519" i="4"/>
  <c r="C518" i="4"/>
  <c r="B518" i="4"/>
  <c r="A518" i="4"/>
  <c r="C517" i="4"/>
  <c r="B517" i="4"/>
  <c r="A517" i="4"/>
  <c r="C516" i="4"/>
  <c r="B516" i="4"/>
  <c r="A516" i="4"/>
  <c r="C515" i="4"/>
  <c r="B515" i="4"/>
  <c r="A515" i="4"/>
  <c r="C514" i="4"/>
  <c r="B514" i="4"/>
  <c r="A514" i="4"/>
  <c r="C513" i="4"/>
  <c r="B513" i="4"/>
  <c r="A513" i="4"/>
  <c r="C512" i="4"/>
  <c r="B512" i="4"/>
  <c r="A512" i="4"/>
  <c r="C511" i="4"/>
  <c r="B511" i="4"/>
  <c r="A511" i="4"/>
  <c r="C510" i="4"/>
  <c r="B510" i="4"/>
  <c r="A510" i="4"/>
  <c r="C509" i="4"/>
  <c r="B509" i="4"/>
  <c r="A509" i="4"/>
  <c r="C508" i="4"/>
  <c r="B508" i="4"/>
  <c r="A508" i="4"/>
  <c r="C507" i="4"/>
  <c r="B507" i="4"/>
  <c r="A507" i="4"/>
  <c r="C506" i="4"/>
  <c r="B506" i="4"/>
  <c r="A506" i="4"/>
  <c r="C505" i="4"/>
  <c r="B505" i="4"/>
  <c r="A505" i="4"/>
  <c r="C504" i="4"/>
  <c r="B504" i="4"/>
  <c r="A504" i="4"/>
  <c r="C503" i="4"/>
  <c r="B503" i="4"/>
  <c r="A503" i="4"/>
  <c r="C502" i="4"/>
  <c r="B502" i="4"/>
  <c r="A502" i="4"/>
  <c r="C501" i="4"/>
  <c r="B501" i="4"/>
  <c r="A501" i="4"/>
  <c r="C500" i="4"/>
  <c r="B500" i="4"/>
  <c r="A500" i="4"/>
  <c r="C499" i="4"/>
  <c r="B499" i="4"/>
  <c r="A499" i="4"/>
  <c r="C498" i="4"/>
  <c r="B498" i="4"/>
  <c r="A498" i="4"/>
  <c r="C497" i="4"/>
  <c r="B497" i="4"/>
  <c r="A497" i="4"/>
  <c r="C496" i="4"/>
  <c r="B496" i="4"/>
  <c r="A496" i="4"/>
  <c r="C495" i="4"/>
  <c r="B495" i="4"/>
  <c r="A495" i="4"/>
  <c r="C494" i="4"/>
  <c r="B494" i="4"/>
  <c r="A494" i="4"/>
  <c r="C493" i="4"/>
  <c r="B493" i="4"/>
  <c r="A493" i="4"/>
  <c r="C492" i="4"/>
  <c r="B492" i="4"/>
  <c r="A492" i="4"/>
  <c r="C491" i="4"/>
  <c r="B491" i="4"/>
  <c r="A491" i="4"/>
  <c r="C490" i="4"/>
  <c r="B490" i="4"/>
  <c r="A490" i="4"/>
  <c r="C489" i="4"/>
  <c r="B489" i="4"/>
  <c r="A489" i="4"/>
  <c r="C488" i="4"/>
  <c r="B488" i="4"/>
  <c r="A488" i="4"/>
  <c r="C487" i="4"/>
  <c r="B487" i="4"/>
  <c r="A487" i="4"/>
  <c r="C486" i="4"/>
  <c r="B486" i="4"/>
  <c r="A486" i="4"/>
  <c r="C485" i="4"/>
  <c r="B485" i="4"/>
  <c r="A485" i="4"/>
  <c r="C484" i="4"/>
  <c r="B484" i="4"/>
  <c r="A484" i="4"/>
  <c r="C483" i="4"/>
  <c r="B483" i="4"/>
  <c r="A483" i="4"/>
  <c r="C482" i="4"/>
  <c r="B482" i="4"/>
  <c r="A482" i="4"/>
  <c r="C481" i="4"/>
  <c r="B481" i="4"/>
  <c r="A481" i="4"/>
  <c r="C480" i="4"/>
  <c r="B480" i="4"/>
  <c r="A480" i="4"/>
  <c r="C479" i="4"/>
  <c r="B479" i="4"/>
  <c r="A479" i="4"/>
  <c r="C478" i="4"/>
  <c r="B478" i="4"/>
  <c r="A478" i="4"/>
  <c r="C477" i="4"/>
  <c r="B477" i="4"/>
  <c r="A477" i="4"/>
  <c r="C476" i="4"/>
  <c r="B476" i="4"/>
  <c r="A476" i="4"/>
  <c r="C475" i="4"/>
  <c r="B475" i="4"/>
  <c r="A475" i="4"/>
  <c r="C474" i="4"/>
  <c r="B474" i="4"/>
  <c r="A474" i="4"/>
  <c r="C473" i="4"/>
  <c r="B473" i="4"/>
  <c r="A473" i="4"/>
  <c r="C472" i="4"/>
  <c r="B472" i="4"/>
  <c r="A472" i="4"/>
  <c r="C471" i="4"/>
  <c r="B471" i="4"/>
  <c r="A471" i="4"/>
  <c r="C470" i="4"/>
  <c r="B470" i="4"/>
  <c r="A470" i="4"/>
  <c r="C469" i="4"/>
  <c r="B469" i="4"/>
  <c r="A469" i="4"/>
  <c r="C468" i="4"/>
  <c r="B468" i="4"/>
  <c r="A468" i="4"/>
  <c r="C467" i="4"/>
  <c r="B467" i="4"/>
  <c r="A467" i="4"/>
  <c r="C466" i="4"/>
  <c r="B466" i="4"/>
  <c r="A466" i="4"/>
  <c r="C465" i="4"/>
  <c r="B465" i="4"/>
  <c r="A465" i="4"/>
  <c r="C464" i="4"/>
  <c r="B464" i="4"/>
  <c r="A464" i="4"/>
  <c r="C463" i="4"/>
  <c r="B463" i="4"/>
  <c r="A463" i="4"/>
  <c r="C462" i="4"/>
  <c r="B462" i="4"/>
  <c r="A462" i="4"/>
  <c r="C461" i="4"/>
  <c r="B461" i="4"/>
  <c r="A461" i="4"/>
  <c r="C460" i="4"/>
  <c r="B460" i="4"/>
  <c r="A460" i="4"/>
  <c r="C459" i="4"/>
  <c r="B459" i="4"/>
  <c r="A459" i="4"/>
  <c r="C458" i="4"/>
  <c r="B458" i="4"/>
  <c r="A458" i="4"/>
  <c r="C457" i="4"/>
  <c r="B457" i="4"/>
  <c r="A457" i="4"/>
  <c r="C456" i="4"/>
  <c r="B456" i="4"/>
  <c r="A456" i="4"/>
  <c r="C455" i="4"/>
  <c r="B455" i="4"/>
  <c r="A455" i="4"/>
  <c r="C454" i="4"/>
  <c r="B454" i="4"/>
  <c r="A454" i="4"/>
  <c r="C453" i="4"/>
  <c r="B453" i="4"/>
  <c r="A453" i="4"/>
  <c r="C452" i="4"/>
  <c r="B452" i="4"/>
  <c r="A452" i="4"/>
  <c r="C451" i="4"/>
  <c r="B451" i="4"/>
  <c r="A451" i="4"/>
  <c r="C450" i="4"/>
  <c r="B450" i="4"/>
  <c r="A450" i="4"/>
  <c r="C449" i="4"/>
  <c r="B449" i="4"/>
  <c r="A449" i="4"/>
  <c r="C448" i="4"/>
  <c r="B448" i="4"/>
  <c r="A448" i="4"/>
  <c r="C447" i="4"/>
  <c r="B447" i="4"/>
  <c r="A447" i="4"/>
  <c r="C446" i="4"/>
  <c r="B446" i="4"/>
  <c r="A446" i="4"/>
  <c r="C445" i="4"/>
  <c r="B445" i="4"/>
  <c r="A445" i="4"/>
  <c r="C444" i="4"/>
  <c r="B444" i="4"/>
  <c r="A444" i="4"/>
  <c r="C443" i="4"/>
  <c r="B443" i="4"/>
  <c r="A443" i="4"/>
  <c r="C442" i="4"/>
  <c r="B442" i="4"/>
  <c r="A442" i="4"/>
  <c r="C441" i="4"/>
  <c r="B441" i="4"/>
  <c r="A441" i="4"/>
  <c r="C440" i="4"/>
  <c r="B440" i="4"/>
  <c r="A440" i="4"/>
  <c r="C439" i="4"/>
  <c r="B439" i="4"/>
  <c r="A439" i="4"/>
  <c r="C438" i="4"/>
  <c r="B438" i="4"/>
  <c r="A438" i="4"/>
  <c r="C437" i="4"/>
  <c r="B437" i="4"/>
  <c r="A437" i="4"/>
  <c r="C436" i="4"/>
  <c r="B436" i="4"/>
  <c r="A436" i="4"/>
  <c r="C435" i="4"/>
  <c r="B435" i="4"/>
  <c r="A435" i="4"/>
  <c r="C434" i="4"/>
  <c r="B434" i="4"/>
  <c r="A434" i="4"/>
  <c r="C433" i="4"/>
  <c r="B433" i="4"/>
  <c r="A433" i="4"/>
  <c r="C432" i="4"/>
  <c r="B432" i="4"/>
  <c r="A432" i="4"/>
  <c r="C431" i="4"/>
  <c r="B431" i="4"/>
  <c r="A431" i="4"/>
  <c r="C430" i="4"/>
  <c r="B430" i="4"/>
  <c r="A430" i="4"/>
  <c r="C429" i="4"/>
  <c r="B429" i="4"/>
  <c r="A429" i="4"/>
  <c r="C428" i="4"/>
  <c r="B428" i="4"/>
  <c r="A428" i="4"/>
  <c r="C427" i="4"/>
  <c r="B427" i="4"/>
  <c r="A427" i="4"/>
  <c r="C426" i="4"/>
  <c r="B426" i="4"/>
  <c r="A426" i="4"/>
  <c r="C425" i="4"/>
  <c r="B425" i="4"/>
  <c r="A425" i="4"/>
  <c r="C424" i="4"/>
  <c r="B424" i="4"/>
  <c r="A424" i="4"/>
  <c r="C423" i="4"/>
  <c r="B423" i="4"/>
  <c r="A423" i="4"/>
  <c r="C422" i="4"/>
  <c r="B422" i="4"/>
  <c r="A422" i="4"/>
  <c r="C421" i="4"/>
  <c r="B421" i="4"/>
  <c r="A421" i="4"/>
  <c r="C420" i="4"/>
  <c r="B420" i="4"/>
  <c r="A420" i="4"/>
  <c r="C419" i="4"/>
  <c r="B419" i="4"/>
  <c r="A419" i="4"/>
  <c r="C418" i="4"/>
  <c r="B418" i="4"/>
  <c r="A418" i="4"/>
  <c r="C417" i="4"/>
  <c r="B417" i="4"/>
  <c r="A417" i="4"/>
  <c r="C416" i="4"/>
  <c r="B416" i="4"/>
  <c r="A416" i="4"/>
  <c r="C415" i="4"/>
  <c r="B415" i="4"/>
  <c r="A415" i="4"/>
  <c r="C414" i="4"/>
  <c r="B414" i="4"/>
  <c r="A414" i="4"/>
  <c r="C413" i="4"/>
  <c r="B413" i="4"/>
  <c r="A413" i="4"/>
  <c r="C412" i="4"/>
  <c r="B412" i="4"/>
  <c r="A412" i="4"/>
  <c r="C411" i="4"/>
  <c r="B411" i="4"/>
  <c r="A411" i="4"/>
  <c r="C410" i="4"/>
  <c r="B410" i="4"/>
  <c r="A410" i="4"/>
  <c r="C409" i="4"/>
  <c r="B409" i="4"/>
  <c r="A409" i="4"/>
  <c r="C408" i="4"/>
  <c r="B408" i="4"/>
  <c r="A408" i="4"/>
  <c r="C407" i="4"/>
  <c r="B407" i="4"/>
  <c r="A407" i="4"/>
  <c r="C406" i="4"/>
  <c r="B406" i="4"/>
  <c r="A406" i="4"/>
  <c r="C405" i="4"/>
  <c r="B405" i="4"/>
  <c r="A405" i="4"/>
  <c r="C404" i="4"/>
  <c r="B404" i="4"/>
  <c r="A404" i="4"/>
  <c r="C403" i="4"/>
  <c r="B403" i="4"/>
  <c r="A403" i="4"/>
  <c r="C402" i="4"/>
  <c r="B402" i="4"/>
  <c r="A402" i="4"/>
  <c r="C401" i="4"/>
  <c r="B401" i="4"/>
  <c r="A401" i="4"/>
  <c r="C400" i="4"/>
  <c r="B400" i="4"/>
  <c r="A400" i="4"/>
  <c r="C399" i="4"/>
  <c r="B399" i="4"/>
  <c r="A399" i="4"/>
  <c r="C398" i="4"/>
  <c r="B398" i="4"/>
  <c r="A398" i="4"/>
  <c r="C397" i="4"/>
  <c r="B397" i="4"/>
  <c r="A397" i="4"/>
  <c r="C396" i="4"/>
  <c r="B396" i="4"/>
  <c r="A396" i="4"/>
  <c r="C395" i="4"/>
  <c r="B395" i="4"/>
  <c r="A395" i="4"/>
  <c r="C394" i="4"/>
  <c r="B394" i="4"/>
  <c r="A394" i="4"/>
  <c r="C393" i="4"/>
  <c r="B393" i="4"/>
  <c r="A393" i="4"/>
  <c r="C392" i="4"/>
  <c r="B392" i="4"/>
  <c r="A392" i="4"/>
  <c r="C391" i="4"/>
  <c r="B391" i="4"/>
  <c r="A391" i="4"/>
  <c r="C390" i="4"/>
  <c r="B390" i="4"/>
  <c r="A390" i="4"/>
  <c r="C389" i="4"/>
  <c r="B389" i="4"/>
  <c r="A389" i="4"/>
  <c r="C388" i="4"/>
  <c r="B388" i="4"/>
  <c r="A388" i="4"/>
  <c r="C387" i="4"/>
  <c r="B387" i="4"/>
  <c r="A387" i="4"/>
  <c r="C386" i="4"/>
  <c r="B386" i="4"/>
  <c r="A386" i="4"/>
  <c r="C385" i="4"/>
  <c r="B385" i="4"/>
  <c r="A385" i="4"/>
  <c r="C384" i="4"/>
  <c r="B384" i="4"/>
  <c r="A384" i="4"/>
  <c r="C383" i="4"/>
  <c r="B383" i="4"/>
  <c r="A383" i="4"/>
  <c r="C382" i="4"/>
  <c r="B382" i="4"/>
  <c r="A382" i="4"/>
  <c r="C381" i="4"/>
  <c r="B381" i="4"/>
  <c r="A381" i="4"/>
  <c r="C380" i="4"/>
  <c r="B380" i="4"/>
  <c r="A380" i="4"/>
  <c r="C379" i="4"/>
  <c r="B379" i="4"/>
  <c r="A379" i="4"/>
  <c r="C378" i="4"/>
  <c r="B378" i="4"/>
  <c r="A378" i="4"/>
  <c r="C377" i="4"/>
  <c r="B377" i="4"/>
  <c r="A377" i="4"/>
  <c r="C376" i="4"/>
  <c r="B376" i="4"/>
  <c r="A376" i="4"/>
  <c r="C375" i="4"/>
  <c r="B375" i="4"/>
  <c r="A375" i="4"/>
  <c r="C374" i="4"/>
  <c r="B374" i="4"/>
  <c r="A374" i="4"/>
  <c r="C373" i="4"/>
  <c r="B373" i="4"/>
  <c r="A373" i="4"/>
  <c r="C372" i="4"/>
  <c r="B372" i="4"/>
  <c r="A372" i="4"/>
  <c r="C371" i="4"/>
  <c r="B371" i="4"/>
  <c r="A371" i="4"/>
  <c r="C370" i="4"/>
  <c r="B370" i="4"/>
  <c r="A370" i="4"/>
  <c r="C369" i="4"/>
  <c r="B369" i="4"/>
  <c r="A369" i="4"/>
  <c r="C368" i="4"/>
  <c r="B368" i="4"/>
  <c r="A368" i="4"/>
  <c r="C367" i="4"/>
  <c r="B367" i="4"/>
  <c r="A367" i="4"/>
  <c r="C366" i="4"/>
  <c r="B366" i="4"/>
  <c r="A366" i="4"/>
  <c r="C365" i="4"/>
  <c r="B365" i="4"/>
  <c r="A365" i="4"/>
  <c r="C364" i="4"/>
  <c r="B364" i="4"/>
  <c r="A364" i="4"/>
  <c r="C363" i="4"/>
  <c r="B363" i="4"/>
  <c r="A363" i="4"/>
  <c r="C362" i="4"/>
  <c r="B362" i="4"/>
  <c r="A362" i="4"/>
  <c r="C361" i="4"/>
  <c r="B361" i="4"/>
  <c r="A361" i="4"/>
  <c r="C360" i="4"/>
  <c r="B360" i="4"/>
  <c r="A360" i="4"/>
  <c r="C359" i="4"/>
  <c r="B359" i="4"/>
  <c r="A359" i="4"/>
  <c r="C358" i="4"/>
  <c r="B358" i="4"/>
  <c r="A358" i="4"/>
  <c r="C357" i="4"/>
  <c r="B357" i="4"/>
  <c r="A357" i="4"/>
  <c r="C356" i="4"/>
  <c r="B356" i="4"/>
  <c r="A356" i="4"/>
  <c r="C355" i="4"/>
  <c r="B355" i="4"/>
  <c r="A355" i="4"/>
  <c r="C354" i="4"/>
  <c r="B354" i="4"/>
  <c r="A354" i="4"/>
  <c r="C353" i="4"/>
  <c r="B353" i="4"/>
  <c r="A353" i="4"/>
  <c r="C352" i="4"/>
  <c r="B352" i="4"/>
  <c r="A352" i="4"/>
  <c r="C351" i="4"/>
  <c r="B351" i="4"/>
  <c r="A351" i="4"/>
  <c r="C350" i="4"/>
  <c r="B350" i="4"/>
  <c r="A350" i="4"/>
  <c r="C349" i="4"/>
  <c r="B349" i="4"/>
  <c r="A349" i="4"/>
  <c r="C348" i="4"/>
  <c r="B348" i="4"/>
  <c r="A348" i="4"/>
  <c r="C347" i="4"/>
  <c r="B347" i="4"/>
  <c r="A347" i="4"/>
  <c r="C346" i="4"/>
  <c r="B346" i="4"/>
  <c r="A346" i="4"/>
  <c r="C345" i="4"/>
  <c r="B345" i="4"/>
  <c r="A345" i="4"/>
  <c r="C344" i="4"/>
  <c r="B344" i="4"/>
  <c r="A344" i="4"/>
  <c r="C343" i="4"/>
  <c r="B343" i="4"/>
  <c r="A343" i="4"/>
  <c r="C342" i="4"/>
  <c r="B342" i="4"/>
  <c r="A342" i="4"/>
  <c r="C341" i="4"/>
  <c r="B341" i="4"/>
  <c r="A341" i="4"/>
  <c r="C340" i="4"/>
  <c r="B340" i="4"/>
  <c r="A340" i="4"/>
  <c r="C339" i="4"/>
  <c r="B339" i="4"/>
  <c r="A339" i="4"/>
  <c r="C338" i="4"/>
  <c r="B338" i="4"/>
  <c r="A338" i="4"/>
  <c r="C337" i="4"/>
  <c r="B337" i="4"/>
  <c r="A337" i="4"/>
  <c r="C336" i="4"/>
  <c r="B336" i="4"/>
  <c r="A336" i="4"/>
  <c r="C335" i="4"/>
  <c r="B335" i="4"/>
  <c r="A335" i="4"/>
  <c r="C334" i="4"/>
  <c r="B334" i="4"/>
  <c r="A334" i="4"/>
  <c r="C333" i="4"/>
  <c r="B333" i="4"/>
  <c r="A333" i="4"/>
  <c r="C332" i="4"/>
  <c r="B332" i="4"/>
  <c r="A332" i="4"/>
  <c r="C331" i="4"/>
  <c r="B331" i="4"/>
  <c r="A331" i="4"/>
  <c r="C330" i="4"/>
  <c r="B330" i="4"/>
  <c r="A330" i="4"/>
  <c r="C329" i="4"/>
  <c r="B329" i="4"/>
  <c r="A329" i="4"/>
  <c r="C328" i="4"/>
  <c r="B328" i="4"/>
  <c r="A328" i="4"/>
  <c r="C327" i="4"/>
  <c r="B327" i="4"/>
  <c r="A327" i="4"/>
  <c r="C326" i="4"/>
  <c r="B326" i="4"/>
  <c r="A326" i="4"/>
  <c r="C325" i="4"/>
  <c r="B325" i="4"/>
  <c r="A325" i="4"/>
  <c r="C324" i="4"/>
  <c r="B324" i="4"/>
  <c r="A324" i="4"/>
  <c r="C323" i="4"/>
  <c r="B323" i="4"/>
  <c r="A323" i="4"/>
  <c r="C322" i="4"/>
  <c r="B322" i="4"/>
  <c r="A322" i="4"/>
  <c r="C321" i="4"/>
  <c r="B321" i="4"/>
  <c r="A321" i="4"/>
  <c r="C320" i="4"/>
  <c r="B320" i="4"/>
  <c r="A320" i="4"/>
  <c r="C319" i="4"/>
  <c r="B319" i="4"/>
  <c r="A319" i="4"/>
  <c r="C318" i="4"/>
  <c r="B318" i="4"/>
  <c r="A318" i="4"/>
  <c r="C317" i="4"/>
  <c r="B317" i="4"/>
  <c r="A317" i="4"/>
  <c r="C316" i="4"/>
  <c r="B316" i="4"/>
  <c r="A316" i="4"/>
  <c r="C315" i="4"/>
  <c r="B315" i="4"/>
  <c r="A315" i="4"/>
  <c r="C314" i="4"/>
  <c r="B314" i="4"/>
  <c r="A314" i="4"/>
  <c r="C313" i="4"/>
  <c r="B313" i="4"/>
  <c r="A313" i="4"/>
  <c r="C312" i="4"/>
  <c r="B312" i="4"/>
  <c r="A312" i="4"/>
  <c r="C311" i="4"/>
  <c r="B311" i="4"/>
  <c r="A311" i="4"/>
  <c r="C310" i="4"/>
  <c r="B310" i="4"/>
  <c r="A310" i="4"/>
  <c r="C309" i="4"/>
  <c r="B309" i="4"/>
  <c r="A309" i="4"/>
  <c r="C308" i="4"/>
  <c r="B308" i="4"/>
  <c r="A308" i="4"/>
  <c r="C307" i="4"/>
  <c r="B307" i="4"/>
  <c r="A307" i="4"/>
  <c r="C306" i="4"/>
  <c r="B306" i="4"/>
  <c r="A306" i="4"/>
  <c r="C305" i="4"/>
  <c r="B305" i="4"/>
  <c r="A305" i="4"/>
  <c r="C304" i="4"/>
  <c r="B304" i="4"/>
  <c r="A304" i="4"/>
  <c r="C303" i="4"/>
  <c r="B303" i="4"/>
  <c r="A303" i="4"/>
  <c r="C302" i="4"/>
  <c r="B302" i="4"/>
  <c r="A302" i="4"/>
  <c r="C301" i="4"/>
  <c r="B301" i="4"/>
  <c r="A301" i="4"/>
  <c r="C300" i="4"/>
  <c r="B300" i="4"/>
  <c r="A300" i="4"/>
  <c r="C299" i="4"/>
  <c r="B299" i="4"/>
  <c r="A299" i="4"/>
  <c r="C298" i="4"/>
  <c r="B298" i="4"/>
  <c r="A298" i="4"/>
  <c r="C297" i="4"/>
  <c r="B297" i="4"/>
  <c r="A297" i="4"/>
  <c r="C296" i="4"/>
  <c r="B296" i="4"/>
  <c r="A296" i="4"/>
  <c r="C295" i="4"/>
  <c r="B295" i="4"/>
  <c r="A295" i="4"/>
  <c r="C294" i="4"/>
  <c r="B294" i="4"/>
  <c r="A294" i="4"/>
  <c r="C293" i="4"/>
  <c r="B293" i="4"/>
  <c r="A293" i="4"/>
  <c r="C292" i="4"/>
  <c r="B292" i="4"/>
  <c r="A292" i="4"/>
  <c r="C291" i="4"/>
  <c r="B291" i="4"/>
  <c r="A291" i="4"/>
  <c r="C290" i="4"/>
  <c r="B290" i="4"/>
  <c r="A290" i="4"/>
  <c r="C289" i="4"/>
  <c r="B289" i="4"/>
  <c r="A289" i="4"/>
  <c r="C288" i="4"/>
  <c r="B288" i="4"/>
  <c r="A288" i="4"/>
  <c r="C287" i="4"/>
  <c r="B287" i="4"/>
  <c r="A287" i="4"/>
  <c r="C286" i="4"/>
  <c r="B286" i="4"/>
  <c r="A286" i="4"/>
  <c r="C285" i="4"/>
  <c r="B285" i="4"/>
  <c r="A285" i="4"/>
  <c r="C284" i="4"/>
  <c r="B284" i="4"/>
  <c r="A284" i="4"/>
  <c r="C283" i="4"/>
  <c r="B283" i="4"/>
  <c r="A283" i="4"/>
  <c r="C282" i="4"/>
  <c r="B282" i="4"/>
  <c r="A282" i="4"/>
  <c r="C281" i="4"/>
  <c r="B281" i="4"/>
  <c r="A281" i="4"/>
  <c r="C280" i="4"/>
  <c r="B280" i="4"/>
  <c r="A280" i="4"/>
  <c r="C279" i="4"/>
  <c r="B279" i="4"/>
  <c r="A279" i="4"/>
  <c r="C278" i="4"/>
  <c r="B278" i="4"/>
  <c r="A278" i="4"/>
  <c r="C277" i="4"/>
  <c r="B277" i="4"/>
  <c r="A277" i="4"/>
  <c r="C276" i="4"/>
  <c r="B276" i="4"/>
  <c r="A276" i="4"/>
  <c r="C275" i="4"/>
  <c r="B275" i="4"/>
  <c r="A275" i="4"/>
  <c r="C274" i="4"/>
  <c r="B274" i="4"/>
  <c r="A274" i="4"/>
  <c r="C273" i="4"/>
  <c r="B273" i="4"/>
  <c r="A273" i="4"/>
  <c r="C272" i="4"/>
  <c r="B272" i="4"/>
  <c r="A272" i="4"/>
  <c r="C271" i="4"/>
  <c r="B271" i="4"/>
  <c r="A271" i="4"/>
  <c r="C270" i="4"/>
  <c r="B270" i="4"/>
  <c r="A270" i="4"/>
  <c r="C269" i="4"/>
  <c r="B269" i="4"/>
  <c r="A269" i="4"/>
  <c r="C268" i="4"/>
  <c r="B268" i="4"/>
  <c r="A268" i="4"/>
  <c r="C267" i="4"/>
  <c r="B267" i="4"/>
  <c r="A267" i="4"/>
  <c r="C266" i="4"/>
  <c r="B266" i="4"/>
  <c r="A266" i="4"/>
  <c r="C265" i="4"/>
  <c r="B265" i="4"/>
  <c r="A265" i="4"/>
  <c r="C264" i="4"/>
  <c r="B264" i="4"/>
  <c r="A264" i="4"/>
  <c r="C263" i="4"/>
  <c r="B263" i="4"/>
  <c r="A263" i="4"/>
  <c r="C262" i="4"/>
  <c r="B262" i="4"/>
  <c r="A262" i="4"/>
  <c r="C261" i="4"/>
  <c r="B261" i="4"/>
  <c r="A261" i="4"/>
  <c r="C260" i="4"/>
  <c r="B260" i="4"/>
  <c r="A260" i="4"/>
  <c r="C259" i="4"/>
  <c r="B259" i="4"/>
  <c r="A259" i="4"/>
  <c r="C258" i="4"/>
  <c r="B258" i="4"/>
  <c r="A258" i="4"/>
  <c r="C257" i="4"/>
  <c r="B257" i="4"/>
  <c r="A257" i="4"/>
  <c r="C256" i="4"/>
  <c r="B256" i="4"/>
  <c r="A256" i="4"/>
  <c r="C255" i="4"/>
  <c r="B255" i="4"/>
  <c r="A255" i="4"/>
  <c r="C254" i="4"/>
  <c r="B254" i="4"/>
  <c r="A254" i="4"/>
  <c r="C253" i="4"/>
  <c r="B253" i="4"/>
  <c r="A253" i="4"/>
  <c r="C252" i="4"/>
  <c r="B252" i="4"/>
  <c r="A252" i="4"/>
  <c r="C251" i="4"/>
  <c r="B251" i="4"/>
  <c r="A251" i="4"/>
  <c r="C250" i="4"/>
  <c r="B250" i="4"/>
  <c r="A250" i="4"/>
  <c r="C249" i="4"/>
  <c r="B249" i="4"/>
  <c r="A249" i="4"/>
  <c r="C248" i="4"/>
  <c r="B248" i="4"/>
  <c r="A248" i="4"/>
  <c r="C247" i="4"/>
  <c r="B247" i="4"/>
  <c r="A247" i="4"/>
  <c r="C246" i="4"/>
  <c r="B246" i="4"/>
  <c r="A246" i="4"/>
  <c r="C245" i="4"/>
  <c r="B245" i="4"/>
  <c r="A245" i="4"/>
  <c r="C244" i="4"/>
  <c r="B244" i="4"/>
  <c r="A244" i="4"/>
  <c r="C243" i="4"/>
  <c r="B243" i="4"/>
  <c r="A243" i="4"/>
  <c r="C242" i="4"/>
  <c r="B242" i="4"/>
  <c r="A242" i="4"/>
  <c r="C241" i="4"/>
  <c r="B241" i="4"/>
  <c r="A241" i="4"/>
  <c r="C240" i="4"/>
  <c r="B240" i="4"/>
  <c r="A240" i="4"/>
  <c r="C239" i="4"/>
  <c r="B239" i="4"/>
  <c r="A239" i="4"/>
  <c r="C238" i="4"/>
  <c r="B238" i="4"/>
  <c r="A238" i="4"/>
  <c r="C237" i="4"/>
  <c r="B237" i="4"/>
  <c r="A237" i="4"/>
  <c r="C236" i="4"/>
  <c r="B236" i="4"/>
  <c r="A236" i="4"/>
  <c r="C235" i="4"/>
  <c r="B235" i="4"/>
  <c r="A235" i="4"/>
  <c r="C234" i="4"/>
  <c r="B234" i="4"/>
  <c r="A234" i="4"/>
  <c r="C233" i="4"/>
  <c r="B233" i="4"/>
  <c r="A233" i="4"/>
  <c r="C232" i="4"/>
  <c r="B232" i="4"/>
  <c r="A232" i="4"/>
  <c r="C231" i="4"/>
  <c r="B231" i="4"/>
  <c r="A231" i="4"/>
  <c r="C230" i="4"/>
  <c r="B230" i="4"/>
  <c r="A230" i="4"/>
  <c r="C229" i="4"/>
  <c r="B229" i="4"/>
  <c r="A229" i="4"/>
  <c r="C228" i="4"/>
  <c r="B228" i="4"/>
  <c r="A228" i="4"/>
  <c r="C227" i="4"/>
  <c r="B227" i="4"/>
  <c r="A227" i="4"/>
  <c r="C226" i="4"/>
  <c r="B226" i="4"/>
  <c r="A226" i="4"/>
  <c r="C225" i="4"/>
  <c r="B225" i="4"/>
  <c r="A225" i="4"/>
  <c r="C224" i="4"/>
  <c r="B224" i="4"/>
  <c r="A224" i="4"/>
  <c r="C223" i="4"/>
  <c r="B223" i="4"/>
  <c r="A223" i="4"/>
  <c r="C222" i="4"/>
  <c r="B222" i="4"/>
  <c r="A222" i="4"/>
  <c r="C221" i="4"/>
  <c r="B221" i="4"/>
  <c r="A221" i="4"/>
  <c r="C220" i="4"/>
  <c r="B220" i="4"/>
  <c r="A220" i="4"/>
  <c r="C219" i="4"/>
  <c r="B219" i="4"/>
  <c r="A219" i="4"/>
  <c r="C218" i="4"/>
  <c r="B218" i="4"/>
  <c r="A218" i="4"/>
  <c r="C217" i="4"/>
  <c r="B217" i="4"/>
  <c r="A217" i="4"/>
  <c r="C216" i="4"/>
  <c r="B216" i="4"/>
  <c r="A216" i="4"/>
  <c r="C215" i="4"/>
  <c r="B215" i="4"/>
  <c r="A215" i="4"/>
  <c r="C214" i="4"/>
  <c r="B214" i="4"/>
  <c r="A214" i="4"/>
  <c r="C213" i="4"/>
  <c r="B213" i="4"/>
  <c r="A213" i="4"/>
  <c r="C212" i="4"/>
  <c r="B212" i="4"/>
  <c r="A212" i="4"/>
  <c r="C211" i="4"/>
  <c r="B211" i="4"/>
  <c r="A211" i="4"/>
  <c r="C210" i="4"/>
  <c r="B210" i="4"/>
  <c r="A210" i="4"/>
  <c r="C209" i="4"/>
  <c r="B209" i="4"/>
  <c r="A209" i="4"/>
  <c r="C208" i="4"/>
  <c r="B208" i="4"/>
  <c r="A208" i="4"/>
  <c r="C207" i="4"/>
  <c r="B207" i="4"/>
  <c r="A207" i="4"/>
  <c r="C206" i="4"/>
  <c r="B206" i="4"/>
  <c r="A206" i="4"/>
  <c r="C205" i="4"/>
  <c r="B205" i="4"/>
  <c r="A205" i="4"/>
  <c r="C204" i="4"/>
  <c r="B204" i="4"/>
  <c r="A204" i="4"/>
  <c r="C203" i="4"/>
  <c r="B203" i="4"/>
  <c r="A203" i="4"/>
  <c r="C202" i="4"/>
  <c r="B202" i="4"/>
  <c r="A202" i="4"/>
  <c r="C201" i="4"/>
  <c r="B201" i="4"/>
  <c r="A201" i="4"/>
  <c r="C200" i="4"/>
  <c r="B200" i="4"/>
  <c r="A200" i="4"/>
  <c r="C199" i="4"/>
  <c r="B199" i="4"/>
  <c r="A199" i="4"/>
  <c r="C198" i="4"/>
  <c r="B198" i="4"/>
  <c r="A198" i="4"/>
  <c r="C197" i="4"/>
  <c r="B197" i="4"/>
  <c r="A197" i="4"/>
  <c r="C196" i="4"/>
  <c r="B196" i="4"/>
  <c r="A196" i="4"/>
  <c r="C195" i="4"/>
  <c r="B195" i="4"/>
  <c r="A195" i="4"/>
  <c r="C194" i="4"/>
  <c r="B194" i="4"/>
  <c r="A194" i="4"/>
  <c r="C193" i="4"/>
  <c r="B193" i="4"/>
  <c r="A193" i="4"/>
  <c r="C192" i="4"/>
  <c r="B192" i="4"/>
  <c r="A192" i="4"/>
  <c r="C191" i="4"/>
  <c r="B191" i="4"/>
  <c r="A191" i="4"/>
  <c r="C190" i="4"/>
  <c r="B190" i="4"/>
  <c r="A190" i="4"/>
  <c r="C189" i="4"/>
  <c r="B189" i="4"/>
  <c r="A189" i="4"/>
  <c r="C188" i="4"/>
  <c r="B188" i="4"/>
  <c r="A188" i="4"/>
  <c r="C187" i="4"/>
  <c r="B187" i="4"/>
  <c r="A187" i="4"/>
  <c r="C186" i="4"/>
  <c r="B186" i="4"/>
  <c r="A186" i="4"/>
  <c r="C185" i="4"/>
  <c r="B185" i="4"/>
  <c r="A185" i="4"/>
  <c r="C184" i="4"/>
  <c r="B184" i="4"/>
  <c r="A184" i="4"/>
  <c r="C183" i="4"/>
  <c r="B183" i="4"/>
  <c r="A183" i="4"/>
  <c r="C182" i="4"/>
  <c r="B182" i="4"/>
  <c r="A182" i="4"/>
  <c r="C181" i="4"/>
  <c r="B181" i="4"/>
  <c r="A181" i="4"/>
  <c r="C180" i="4"/>
  <c r="B180" i="4"/>
  <c r="A180" i="4"/>
  <c r="C179" i="4"/>
  <c r="B179" i="4"/>
  <c r="A179" i="4"/>
  <c r="C178" i="4"/>
  <c r="B178" i="4"/>
  <c r="A178" i="4"/>
  <c r="C177" i="4"/>
  <c r="B177" i="4"/>
  <c r="A177" i="4"/>
  <c r="C176" i="4"/>
  <c r="B176" i="4"/>
  <c r="A176" i="4"/>
  <c r="C175" i="4"/>
  <c r="B175" i="4"/>
  <c r="A175" i="4"/>
  <c r="C174" i="4"/>
  <c r="B174" i="4"/>
  <c r="A174" i="4"/>
  <c r="C173" i="4"/>
  <c r="B173" i="4"/>
  <c r="A173" i="4"/>
  <c r="C172" i="4"/>
  <c r="B172" i="4"/>
  <c r="A172" i="4"/>
  <c r="C171" i="4"/>
  <c r="B171" i="4"/>
  <c r="A171" i="4"/>
  <c r="C170" i="4"/>
  <c r="B170" i="4"/>
  <c r="A170" i="4"/>
  <c r="C169" i="4"/>
  <c r="B169" i="4"/>
  <c r="A169" i="4"/>
  <c r="C168" i="4"/>
  <c r="B168" i="4"/>
  <c r="A168" i="4"/>
  <c r="C167" i="4"/>
  <c r="B167" i="4"/>
  <c r="A167" i="4"/>
  <c r="C166" i="4"/>
  <c r="B166" i="4"/>
  <c r="A166" i="4"/>
  <c r="C165" i="4"/>
  <c r="B165" i="4"/>
  <c r="A165" i="4"/>
  <c r="C164" i="4"/>
  <c r="B164" i="4"/>
  <c r="A164" i="4"/>
  <c r="C163" i="4"/>
  <c r="B163" i="4"/>
  <c r="A163" i="4"/>
  <c r="C162" i="4"/>
  <c r="B162" i="4"/>
  <c r="A162" i="4"/>
  <c r="C161" i="4"/>
  <c r="B161" i="4"/>
  <c r="A161" i="4"/>
  <c r="C160" i="4"/>
  <c r="B160" i="4"/>
  <c r="A160" i="4"/>
  <c r="C159" i="4"/>
  <c r="B159" i="4"/>
  <c r="A159" i="4"/>
  <c r="C158" i="4"/>
  <c r="B158" i="4"/>
  <c r="A158" i="4"/>
  <c r="C157" i="4"/>
  <c r="B157" i="4"/>
  <c r="A157" i="4"/>
  <c r="C156" i="4"/>
  <c r="B156" i="4"/>
  <c r="A156" i="4"/>
  <c r="C155" i="4"/>
  <c r="B155" i="4"/>
  <c r="A155" i="4"/>
  <c r="C154" i="4"/>
  <c r="B154" i="4"/>
  <c r="A154" i="4"/>
  <c r="C153" i="4"/>
  <c r="B153" i="4"/>
  <c r="A153" i="4"/>
  <c r="C152" i="4"/>
  <c r="B152" i="4"/>
  <c r="A152" i="4"/>
  <c r="C151" i="4"/>
  <c r="B151" i="4"/>
  <c r="A151" i="4"/>
  <c r="C150" i="4"/>
  <c r="B150" i="4"/>
  <c r="A150" i="4"/>
  <c r="C149" i="4"/>
  <c r="B149" i="4"/>
  <c r="A149" i="4"/>
  <c r="C148" i="4"/>
  <c r="B148" i="4"/>
  <c r="A148" i="4"/>
  <c r="C147" i="4"/>
  <c r="B147" i="4"/>
  <c r="A147" i="4"/>
  <c r="C146" i="4"/>
  <c r="B146" i="4"/>
  <c r="A146" i="4"/>
  <c r="C145" i="4"/>
  <c r="B145" i="4"/>
  <c r="A145" i="4"/>
  <c r="C144" i="4"/>
  <c r="B144" i="4"/>
  <c r="A144" i="4"/>
  <c r="C143" i="4"/>
  <c r="B143" i="4"/>
  <c r="A143" i="4"/>
  <c r="C142" i="4"/>
  <c r="B142" i="4"/>
  <c r="A142" i="4"/>
  <c r="C141" i="4"/>
  <c r="B141" i="4"/>
  <c r="A141" i="4"/>
  <c r="C140" i="4"/>
  <c r="B140" i="4"/>
  <c r="A140" i="4"/>
  <c r="C139" i="4"/>
  <c r="B139" i="4"/>
  <c r="A139" i="4"/>
  <c r="C138" i="4"/>
  <c r="B138" i="4"/>
  <c r="A138" i="4"/>
  <c r="C137" i="4"/>
  <c r="B137" i="4"/>
  <c r="A137" i="4"/>
  <c r="C136" i="4"/>
  <c r="B136" i="4"/>
  <c r="A136" i="4"/>
  <c r="C135" i="4"/>
  <c r="B135" i="4"/>
  <c r="A135" i="4"/>
  <c r="C134" i="4"/>
  <c r="B134" i="4"/>
  <c r="A134" i="4"/>
  <c r="C133" i="4"/>
  <c r="B133" i="4"/>
  <c r="A133" i="4"/>
  <c r="C132" i="4"/>
  <c r="B132" i="4"/>
  <c r="A132" i="4"/>
  <c r="C131" i="4"/>
  <c r="B131" i="4"/>
  <c r="A131" i="4"/>
  <c r="C130" i="4"/>
  <c r="B130" i="4"/>
  <c r="A130" i="4"/>
  <c r="C129" i="4"/>
  <c r="B129" i="4"/>
  <c r="A129" i="4"/>
  <c r="C128" i="4"/>
  <c r="B128" i="4"/>
  <c r="A128" i="4"/>
  <c r="C127" i="4"/>
  <c r="B127" i="4"/>
  <c r="A127" i="4"/>
  <c r="C126" i="4"/>
  <c r="B126" i="4"/>
  <c r="A126" i="4"/>
  <c r="C125" i="4"/>
  <c r="B125" i="4"/>
  <c r="A125" i="4"/>
  <c r="C124" i="4"/>
  <c r="B124" i="4"/>
  <c r="A124" i="4"/>
  <c r="C123" i="4"/>
  <c r="B123" i="4"/>
  <c r="A123" i="4"/>
  <c r="C122" i="4"/>
  <c r="B122" i="4"/>
  <c r="A122" i="4"/>
  <c r="C121" i="4"/>
  <c r="B121" i="4"/>
  <c r="A121" i="4"/>
  <c r="C120" i="4"/>
  <c r="B120" i="4"/>
  <c r="A120" i="4"/>
  <c r="C119" i="4"/>
  <c r="B119" i="4"/>
  <c r="A119" i="4"/>
  <c r="C118" i="4"/>
  <c r="B118" i="4"/>
  <c r="A118" i="4"/>
  <c r="C117" i="4"/>
  <c r="B117" i="4"/>
  <c r="A117" i="4"/>
  <c r="C116" i="4"/>
  <c r="B116" i="4"/>
  <c r="A116" i="4"/>
  <c r="C115" i="4"/>
  <c r="B115" i="4"/>
  <c r="A115" i="4"/>
  <c r="C114" i="4"/>
  <c r="B114" i="4"/>
  <c r="A114" i="4"/>
  <c r="C113" i="4"/>
  <c r="B113" i="4"/>
  <c r="A113" i="4"/>
  <c r="C112" i="4"/>
  <c r="B112" i="4"/>
  <c r="A112" i="4"/>
  <c r="C111" i="4"/>
  <c r="B111" i="4"/>
  <c r="A111" i="4"/>
  <c r="C110" i="4"/>
  <c r="B110" i="4"/>
  <c r="A110" i="4"/>
  <c r="C109" i="4"/>
  <c r="B109" i="4"/>
  <c r="A109" i="4"/>
  <c r="C108" i="4"/>
  <c r="B108" i="4"/>
  <c r="A108" i="4"/>
  <c r="C107" i="4"/>
  <c r="B107" i="4"/>
  <c r="A107" i="4"/>
  <c r="C106" i="4"/>
  <c r="B106" i="4"/>
  <c r="A106" i="4"/>
  <c r="C105" i="4"/>
  <c r="B105" i="4"/>
  <c r="A105" i="4"/>
  <c r="C104" i="4"/>
  <c r="B104" i="4"/>
  <c r="A104" i="4"/>
  <c r="C103" i="4"/>
  <c r="B103" i="4"/>
  <c r="A103" i="4"/>
  <c r="C102" i="4"/>
  <c r="B102" i="4"/>
  <c r="A102" i="4"/>
  <c r="C101" i="4"/>
  <c r="B101" i="4"/>
  <c r="A101" i="4"/>
  <c r="C100" i="4"/>
  <c r="B100" i="4"/>
  <c r="A100" i="4"/>
  <c r="C99" i="4"/>
  <c r="B99" i="4"/>
  <c r="A99" i="4"/>
  <c r="C98" i="4"/>
  <c r="B98" i="4"/>
  <c r="A98" i="4"/>
  <c r="C97" i="4"/>
  <c r="B97" i="4"/>
  <c r="A97" i="4"/>
  <c r="C96" i="4"/>
  <c r="B96" i="4"/>
  <c r="A96" i="4"/>
  <c r="C95" i="4"/>
  <c r="B95" i="4"/>
  <c r="A95" i="4"/>
  <c r="C94" i="4"/>
  <c r="B94" i="4"/>
  <c r="A94" i="4"/>
  <c r="C93" i="4"/>
  <c r="B93" i="4"/>
  <c r="A93" i="4"/>
  <c r="C92" i="4"/>
  <c r="B92" i="4"/>
  <c r="A92" i="4"/>
  <c r="C91" i="4"/>
  <c r="B91" i="4"/>
  <c r="A91" i="4"/>
  <c r="C90" i="4"/>
  <c r="B90" i="4"/>
  <c r="A90" i="4"/>
  <c r="C89" i="4"/>
  <c r="B89" i="4"/>
  <c r="A89" i="4"/>
  <c r="C88" i="4"/>
  <c r="B88" i="4"/>
  <c r="A88" i="4"/>
  <c r="C87" i="4"/>
  <c r="B87" i="4"/>
  <c r="A87" i="4"/>
  <c r="C86" i="4"/>
  <c r="B86" i="4"/>
  <c r="A86" i="4"/>
  <c r="C85" i="4"/>
  <c r="B85" i="4"/>
  <c r="A85" i="4"/>
  <c r="C84" i="4"/>
  <c r="B84" i="4"/>
  <c r="A84" i="4"/>
  <c r="C83" i="4"/>
  <c r="B83" i="4"/>
  <c r="A83" i="4"/>
  <c r="C82" i="4"/>
  <c r="B82" i="4"/>
  <c r="A82" i="4"/>
  <c r="C81" i="4"/>
  <c r="B81" i="4"/>
  <c r="A81" i="4"/>
  <c r="C80" i="4"/>
  <c r="B80" i="4"/>
  <c r="A80" i="4"/>
  <c r="C79" i="4"/>
  <c r="B79" i="4"/>
  <c r="A79" i="4"/>
  <c r="C78" i="4"/>
  <c r="B78" i="4"/>
  <c r="A78" i="4"/>
  <c r="C77" i="4"/>
  <c r="B77" i="4"/>
  <c r="A77" i="4"/>
  <c r="C76" i="4"/>
  <c r="B76" i="4"/>
  <c r="A76" i="4"/>
  <c r="C75" i="4"/>
  <c r="B75" i="4"/>
  <c r="A75" i="4"/>
  <c r="C74" i="4"/>
  <c r="B74" i="4"/>
  <c r="A74" i="4"/>
  <c r="C73" i="4"/>
  <c r="B73" i="4"/>
  <c r="A73" i="4"/>
  <c r="C72" i="4"/>
  <c r="B72" i="4"/>
  <c r="A72" i="4"/>
  <c r="C71" i="4"/>
  <c r="B71" i="4"/>
  <c r="A71" i="4"/>
  <c r="C70" i="4"/>
  <c r="B70" i="4"/>
  <c r="A70" i="4"/>
  <c r="C69" i="4"/>
  <c r="B69" i="4"/>
  <c r="A69" i="4"/>
  <c r="C68" i="4"/>
  <c r="B68" i="4"/>
  <c r="A68" i="4"/>
  <c r="C67" i="4"/>
  <c r="B67" i="4"/>
  <c r="A67" i="4"/>
  <c r="C66" i="4"/>
  <c r="B66" i="4"/>
  <c r="A66" i="4"/>
  <c r="C65" i="4"/>
  <c r="B65" i="4"/>
  <c r="A65" i="4"/>
  <c r="C64" i="4"/>
  <c r="B64" i="4"/>
  <c r="A64" i="4"/>
  <c r="C63" i="4"/>
  <c r="B63" i="4"/>
  <c r="A63" i="4"/>
  <c r="C62" i="4"/>
  <c r="B62" i="4"/>
  <c r="A62" i="4"/>
  <c r="C61" i="4"/>
  <c r="B61" i="4"/>
  <c r="A61" i="4"/>
  <c r="C60" i="4"/>
  <c r="B60" i="4"/>
  <c r="A60" i="4"/>
  <c r="C59" i="4"/>
  <c r="B59" i="4"/>
  <c r="A59" i="4"/>
  <c r="C58" i="4"/>
  <c r="B58" i="4"/>
  <c r="A58" i="4"/>
  <c r="C57" i="4"/>
  <c r="B57" i="4"/>
  <c r="A57" i="4"/>
  <c r="C56" i="4"/>
  <c r="B56" i="4"/>
  <c r="A56" i="4"/>
  <c r="C55" i="4"/>
  <c r="B55" i="4"/>
  <c r="A55" i="4"/>
  <c r="C54" i="4"/>
  <c r="B54" i="4"/>
  <c r="A54" i="4"/>
  <c r="C53" i="4"/>
  <c r="B53" i="4"/>
  <c r="A53" i="4"/>
  <c r="C52" i="4"/>
  <c r="B52" i="4"/>
  <c r="A52" i="4"/>
  <c r="C51" i="4"/>
  <c r="B51" i="4"/>
  <c r="A51" i="4"/>
  <c r="C50" i="4"/>
  <c r="B50" i="4"/>
  <c r="A50" i="4"/>
  <c r="C49" i="4"/>
  <c r="B49" i="4"/>
  <c r="A49" i="4"/>
  <c r="C48" i="4"/>
  <c r="B48" i="4"/>
  <c r="A48" i="4"/>
  <c r="C47" i="4"/>
  <c r="B47" i="4"/>
  <c r="A47" i="4"/>
  <c r="C46" i="4"/>
  <c r="B46" i="4"/>
  <c r="A46" i="4"/>
  <c r="C45" i="4"/>
  <c r="B45" i="4"/>
  <c r="A45" i="4"/>
  <c r="C44" i="4"/>
  <c r="B44" i="4"/>
  <c r="A44" i="4"/>
  <c r="C43" i="4"/>
  <c r="B43" i="4"/>
  <c r="A43" i="4"/>
  <c r="C42" i="4"/>
  <c r="B42" i="4"/>
  <c r="A42" i="4"/>
  <c r="C41" i="4"/>
  <c r="B41" i="4"/>
  <c r="A41" i="4"/>
  <c r="C40" i="4"/>
  <c r="B40" i="4"/>
  <c r="A40" i="4"/>
  <c r="C39" i="4"/>
  <c r="B39" i="4"/>
  <c r="A39" i="4"/>
  <c r="C38" i="4"/>
  <c r="B38" i="4"/>
  <c r="A38" i="4"/>
  <c r="C37" i="4"/>
  <c r="B37" i="4"/>
  <c r="A37" i="4"/>
  <c r="C36" i="4"/>
  <c r="B36" i="4"/>
  <c r="A36" i="4"/>
  <c r="C35" i="4"/>
  <c r="B35" i="4"/>
  <c r="A35" i="4"/>
  <c r="C34" i="4"/>
  <c r="B34" i="4"/>
  <c r="A34" i="4"/>
  <c r="C33" i="4"/>
  <c r="B33" i="4"/>
  <c r="A33" i="4"/>
  <c r="C32" i="4"/>
  <c r="B32" i="4"/>
  <c r="A32" i="4"/>
  <c r="C31" i="4"/>
  <c r="B31" i="4"/>
  <c r="A31" i="4"/>
  <c r="C30" i="4"/>
  <c r="B30" i="4"/>
  <c r="A30" i="4"/>
  <c r="C29" i="4"/>
  <c r="B29" i="4"/>
  <c r="A29" i="4"/>
  <c r="C28" i="4"/>
  <c r="B28" i="4"/>
  <c r="A28" i="4"/>
  <c r="C27" i="4"/>
  <c r="B27" i="4"/>
  <c r="A27" i="4"/>
  <c r="C26" i="4"/>
  <c r="B26" i="4"/>
  <c r="A26" i="4"/>
  <c r="C25" i="4"/>
  <c r="B25" i="4"/>
  <c r="A25" i="4"/>
  <c r="C24" i="4"/>
  <c r="B24" i="4"/>
  <c r="A24" i="4"/>
  <c r="C23" i="4"/>
  <c r="B23" i="4"/>
  <c r="A23" i="4"/>
  <c r="C22" i="4"/>
  <c r="B22" i="4"/>
  <c r="A22" i="4"/>
  <c r="C21" i="4"/>
  <c r="B21" i="4"/>
  <c r="A21" i="4"/>
  <c r="C20" i="4"/>
  <c r="B20" i="4"/>
  <c r="A20" i="4"/>
  <c r="C19" i="4"/>
  <c r="B19" i="4"/>
  <c r="A19" i="4"/>
  <c r="C18" i="4"/>
  <c r="B18" i="4"/>
  <c r="A18" i="4"/>
  <c r="C17" i="4"/>
  <c r="B17" i="4"/>
  <c r="A17" i="4"/>
  <c r="C16" i="4"/>
  <c r="B16" i="4"/>
  <c r="A16" i="4"/>
  <c r="C15" i="4"/>
  <c r="B15" i="4"/>
  <c r="A15" i="4"/>
  <c r="C14" i="4"/>
  <c r="B14" i="4"/>
  <c r="A14" i="4"/>
  <c r="C13" i="4"/>
  <c r="B13" i="4"/>
  <c r="A13" i="4"/>
  <c r="C12" i="4"/>
  <c r="B12" i="4"/>
  <c r="A12" i="4"/>
  <c r="C11" i="4"/>
  <c r="B11" i="4"/>
  <c r="A11" i="4"/>
  <c r="C10" i="4"/>
  <c r="B10" i="4"/>
  <c r="A10" i="4"/>
  <c r="C9" i="4"/>
  <c r="B9" i="4"/>
  <c r="A9" i="4"/>
  <c r="C8" i="4"/>
  <c r="B8" i="4"/>
  <c r="A8" i="4"/>
  <c r="C7" i="4"/>
  <c r="B7" i="4"/>
  <c r="A7" i="4"/>
  <c r="C6" i="4"/>
  <c r="B6" i="4"/>
  <c r="A6" i="4"/>
  <c r="C5" i="4"/>
  <c r="B5" i="4"/>
  <c r="A5" i="4"/>
  <c r="C4" i="4"/>
  <c r="B4" i="4"/>
  <c r="A4" i="4"/>
  <c r="C3" i="4"/>
  <c r="B3" i="4"/>
  <c r="A3" i="4"/>
  <c r="C2" i="4"/>
  <c r="B2" i="4"/>
  <c r="A2" i="4"/>
  <c r="F4328" i="4"/>
  <c r="F4327" i="4"/>
  <c r="F4326" i="4"/>
  <c r="F4325" i="4"/>
  <c r="F4324" i="4"/>
  <c r="F4323" i="4"/>
  <c r="F4322" i="4"/>
  <c r="F4321" i="4"/>
  <c r="F4320" i="4"/>
  <c r="F4319" i="4"/>
  <c r="F4318" i="4"/>
  <c r="F4317" i="4"/>
  <c r="F4316" i="4"/>
  <c r="F4315" i="4"/>
  <c r="F4314" i="4"/>
  <c r="F4313" i="4"/>
  <c r="F4312" i="4"/>
  <c r="F4311" i="4"/>
  <c r="F4310" i="4"/>
  <c r="F4309" i="4"/>
  <c r="F4308" i="4"/>
  <c r="F4307" i="4"/>
  <c r="F4306" i="4"/>
  <c r="F4305" i="4"/>
  <c r="F4304" i="4"/>
  <c r="F4303" i="4"/>
  <c r="F4302" i="4"/>
  <c r="F4301" i="4"/>
  <c r="F4300" i="4"/>
  <c r="F4299" i="4"/>
  <c r="F4298" i="4"/>
  <c r="F4297" i="4"/>
  <c r="F4296" i="4"/>
  <c r="F4295" i="4"/>
  <c r="F4294" i="4"/>
  <c r="F4293" i="4"/>
  <c r="F4292" i="4"/>
  <c r="F4291" i="4"/>
  <c r="F4290" i="4"/>
  <c r="F4289" i="4"/>
  <c r="F4288" i="4"/>
  <c r="F4287" i="4"/>
  <c r="F4286" i="4"/>
  <c r="F4285" i="4"/>
  <c r="F4284" i="4"/>
  <c r="F4283" i="4"/>
  <c r="F4282" i="4"/>
  <c r="F4281" i="4"/>
  <c r="F4280" i="4"/>
  <c r="F4279" i="4"/>
  <c r="F4278" i="4"/>
  <c r="F4277" i="4"/>
  <c r="F4276" i="4"/>
  <c r="F4275" i="4"/>
  <c r="F4274" i="4"/>
  <c r="F4273" i="4"/>
  <c r="F4272" i="4"/>
  <c r="F4271" i="4"/>
  <c r="F4270" i="4"/>
  <c r="F4269" i="4"/>
  <c r="F4268" i="4"/>
  <c r="F4267" i="4"/>
  <c r="F4266" i="4"/>
  <c r="F4265" i="4"/>
  <c r="F4264" i="4"/>
  <c r="F4263" i="4"/>
  <c r="F4262" i="4"/>
  <c r="F4261" i="4"/>
  <c r="F4260" i="4"/>
  <c r="F4259" i="4"/>
  <c r="F4258" i="4"/>
  <c r="F4257" i="4"/>
  <c r="F4256" i="4"/>
  <c r="F4255" i="4"/>
  <c r="F4254" i="4"/>
  <c r="F4253" i="4"/>
  <c r="F4252" i="4"/>
  <c r="F4251" i="4"/>
  <c r="F4250" i="4"/>
  <c r="F4249" i="4"/>
  <c r="F4248" i="4"/>
  <c r="F4247" i="4"/>
  <c r="F4246" i="4"/>
  <c r="F4245" i="4"/>
  <c r="F4244" i="4"/>
  <c r="F4243" i="4"/>
  <c r="F4242" i="4"/>
  <c r="F4241" i="4"/>
  <c r="F4240" i="4"/>
  <c r="F4239" i="4"/>
  <c r="F4238" i="4"/>
  <c r="F4237" i="4"/>
  <c r="F4236" i="4"/>
  <c r="F4235" i="4"/>
  <c r="F4234" i="4"/>
  <c r="F4233" i="4"/>
  <c r="F4232" i="4"/>
  <c r="F4231" i="4"/>
  <c r="F4230" i="4"/>
  <c r="F4229" i="4"/>
  <c r="F4228" i="4"/>
  <c r="F4227" i="4"/>
  <c r="F4226" i="4"/>
  <c r="F4225" i="4"/>
  <c r="F4224" i="4"/>
  <c r="F4223" i="4"/>
  <c r="F4222" i="4"/>
  <c r="F4221" i="4"/>
  <c r="F4220" i="4"/>
  <c r="F4219" i="4"/>
  <c r="F4218" i="4"/>
  <c r="F4217" i="4"/>
  <c r="F4216" i="4"/>
  <c r="F4215" i="4"/>
  <c r="F4214" i="4"/>
  <c r="F4213" i="4"/>
  <c r="F4212" i="4"/>
  <c r="F4211" i="4"/>
  <c r="F4210" i="4"/>
  <c r="F4209" i="4"/>
  <c r="F4208" i="4"/>
  <c r="F4207" i="4"/>
  <c r="F4206" i="4"/>
  <c r="F4205" i="4"/>
  <c r="F4204" i="4"/>
  <c r="F4203" i="4"/>
  <c r="F4202" i="4"/>
  <c r="F4201" i="4"/>
  <c r="F4200" i="4"/>
  <c r="F4199" i="4"/>
  <c r="F4198" i="4"/>
  <c r="F4197" i="4"/>
  <c r="F4196" i="4"/>
  <c r="F4195" i="4"/>
  <c r="F4194" i="4"/>
  <c r="F4193" i="4"/>
  <c r="F4192" i="4"/>
  <c r="F4191" i="4"/>
  <c r="F4190" i="4"/>
  <c r="F4189" i="4"/>
  <c r="F4188" i="4"/>
  <c r="F4187" i="4"/>
  <c r="F4186" i="4"/>
  <c r="F4185" i="4"/>
  <c r="F4184" i="4"/>
  <c r="F4183" i="4"/>
  <c r="F4182" i="4"/>
  <c r="F4181" i="4"/>
  <c r="F4180" i="4"/>
  <c r="F4179" i="4"/>
  <c r="F4178" i="4"/>
  <c r="F4177" i="4"/>
  <c r="F4176" i="4"/>
  <c r="F4175" i="4"/>
  <c r="F4174" i="4"/>
  <c r="F4173" i="4"/>
  <c r="F4172" i="4"/>
  <c r="F4171" i="4"/>
  <c r="F4170" i="4"/>
  <c r="F4169" i="4"/>
  <c r="F4168" i="4"/>
  <c r="F4167" i="4"/>
  <c r="F4166" i="4"/>
  <c r="F4165" i="4"/>
  <c r="F4164" i="4"/>
  <c r="F4163" i="4"/>
  <c r="F4162" i="4"/>
  <c r="F4161" i="4"/>
  <c r="F4160" i="4"/>
  <c r="F4159" i="4"/>
  <c r="F4158" i="4"/>
  <c r="F4157" i="4"/>
  <c r="F4156" i="4"/>
  <c r="F4155" i="4"/>
  <c r="F4154" i="4"/>
  <c r="F4153" i="4"/>
  <c r="F4152" i="4"/>
  <c r="F4151" i="4"/>
  <c r="F4150" i="4"/>
  <c r="F4149" i="4"/>
  <c r="F4148" i="4"/>
  <c r="F4147" i="4"/>
  <c r="F4146" i="4"/>
  <c r="E4146" i="4"/>
  <c r="F4145" i="4"/>
  <c r="E4145" i="4"/>
  <c r="F4144" i="4"/>
  <c r="E4144" i="4"/>
  <c r="F4143" i="4"/>
  <c r="E4143" i="4"/>
  <c r="F4142" i="4"/>
  <c r="E4142" i="4"/>
  <c r="F4141" i="4"/>
  <c r="E4141" i="4"/>
  <c r="F4140" i="4"/>
  <c r="E4140" i="4"/>
  <c r="F4139" i="4"/>
  <c r="E4139" i="4"/>
  <c r="F4138" i="4"/>
  <c r="E4138" i="4"/>
  <c r="F4137" i="4"/>
  <c r="E4137" i="4"/>
  <c r="F4136" i="4"/>
  <c r="E4136" i="4"/>
  <c r="F4135" i="4"/>
  <c r="E4135" i="4"/>
  <c r="F4134" i="4"/>
  <c r="E4134" i="4"/>
  <c r="F4133" i="4"/>
  <c r="E4133" i="4"/>
  <c r="F4132" i="4"/>
  <c r="E4132" i="4"/>
  <c r="F4131" i="4"/>
  <c r="E4131" i="4"/>
  <c r="F4130" i="4"/>
  <c r="E4130" i="4"/>
  <c r="F4129" i="4"/>
  <c r="E4129" i="4"/>
  <c r="F4128" i="4"/>
  <c r="E4128" i="4"/>
  <c r="F4127" i="4"/>
  <c r="E4127" i="4"/>
  <c r="F4126" i="4"/>
  <c r="E4126" i="4"/>
  <c r="F4125" i="4"/>
  <c r="E4125" i="4"/>
  <c r="F4124" i="4"/>
  <c r="E4124" i="4"/>
  <c r="F4123" i="4"/>
  <c r="E4123" i="4"/>
  <c r="F4122" i="4"/>
  <c r="E4122" i="4"/>
  <c r="F4121" i="4"/>
  <c r="E4121" i="4"/>
  <c r="F4120" i="4"/>
  <c r="E4120" i="4"/>
  <c r="F4119" i="4"/>
  <c r="E4119" i="4"/>
  <c r="F4118" i="4"/>
  <c r="E4118" i="4"/>
  <c r="F4117" i="4"/>
  <c r="E4117" i="4"/>
  <c r="F4116" i="4"/>
  <c r="E4116" i="4"/>
  <c r="F4115" i="4"/>
  <c r="E4115" i="4"/>
  <c r="F4114" i="4"/>
  <c r="E4114" i="4"/>
  <c r="F4113" i="4"/>
  <c r="E4113" i="4"/>
  <c r="F4112" i="4"/>
  <c r="E4112" i="4"/>
  <c r="F4111" i="4"/>
  <c r="E4111" i="4"/>
  <c r="F4110" i="4"/>
  <c r="E4110" i="4"/>
  <c r="F4109" i="4"/>
  <c r="E4109" i="4"/>
  <c r="F4108" i="4"/>
  <c r="E4108" i="4"/>
  <c r="F4107" i="4"/>
  <c r="E4107" i="4"/>
  <c r="F4106" i="4"/>
  <c r="E4106" i="4"/>
  <c r="F4105" i="4"/>
  <c r="E4105" i="4"/>
  <c r="F4104" i="4"/>
  <c r="E4104" i="4"/>
  <c r="F4103" i="4"/>
  <c r="E4103" i="4"/>
  <c r="F4102" i="4"/>
  <c r="E4102" i="4"/>
  <c r="F4101" i="4"/>
  <c r="E4101" i="4"/>
  <c r="F4100" i="4"/>
  <c r="E4100" i="4"/>
  <c r="F4099" i="4"/>
  <c r="E4099" i="4"/>
  <c r="F4098" i="4"/>
  <c r="E4098" i="4"/>
  <c r="F4097" i="4"/>
  <c r="E4097" i="4"/>
  <c r="F4096" i="4"/>
  <c r="E4096" i="4"/>
  <c r="F4095" i="4"/>
  <c r="E4095" i="4"/>
  <c r="F4094" i="4"/>
  <c r="E4094" i="4"/>
  <c r="F4093" i="4"/>
  <c r="E4093" i="4"/>
  <c r="F4092" i="4"/>
  <c r="E4092" i="4"/>
  <c r="F4091" i="4"/>
  <c r="E4091" i="4"/>
  <c r="F4090" i="4"/>
  <c r="E4090" i="4"/>
  <c r="F4089" i="4"/>
  <c r="E4089" i="4"/>
  <c r="F4088" i="4"/>
  <c r="E4088" i="4"/>
  <c r="F4087" i="4"/>
  <c r="E4087" i="4"/>
  <c r="F4086" i="4"/>
  <c r="E4086" i="4"/>
  <c r="F4085" i="4"/>
  <c r="E4085" i="4"/>
  <c r="F4084" i="4"/>
  <c r="E4084" i="4"/>
  <c r="F4083" i="4"/>
  <c r="E4083" i="4"/>
  <c r="F4082" i="4"/>
  <c r="E4082" i="4"/>
  <c r="F4081" i="4"/>
  <c r="E4081" i="4"/>
  <c r="F4080" i="4"/>
  <c r="E4080" i="4"/>
  <c r="F4079" i="4"/>
  <c r="E4079" i="4"/>
  <c r="F4078" i="4"/>
  <c r="E4078" i="4"/>
  <c r="F4077" i="4"/>
  <c r="E4077" i="4"/>
  <c r="F4076" i="4"/>
  <c r="E4076" i="4"/>
  <c r="F4075" i="4"/>
  <c r="E4075" i="4"/>
  <c r="F4074" i="4"/>
  <c r="E4074" i="4"/>
  <c r="F4073" i="4"/>
  <c r="E4073" i="4"/>
  <c r="F4072" i="4"/>
  <c r="E4072" i="4"/>
  <c r="F4071" i="4"/>
  <c r="E4071" i="4"/>
  <c r="F4070" i="4"/>
  <c r="E4070" i="4"/>
  <c r="F4069" i="4"/>
  <c r="E4069" i="4"/>
  <c r="F4068" i="4"/>
  <c r="E4068" i="4"/>
  <c r="F4067" i="4"/>
  <c r="E4067" i="4"/>
  <c r="F4066" i="4"/>
  <c r="E4066" i="4"/>
  <c r="F4065" i="4"/>
  <c r="E4065" i="4"/>
  <c r="F4064" i="4"/>
  <c r="E4064" i="4"/>
  <c r="F4063" i="4"/>
  <c r="E4063" i="4"/>
  <c r="F4062" i="4"/>
  <c r="E4062" i="4"/>
  <c r="F4061" i="4"/>
  <c r="E4061" i="4"/>
  <c r="F4060" i="4"/>
  <c r="E4060" i="4"/>
  <c r="F4059" i="4"/>
  <c r="E4059" i="4"/>
  <c r="F4058" i="4"/>
  <c r="E4058" i="4"/>
  <c r="F4057" i="4"/>
  <c r="E4057" i="4"/>
  <c r="F4056" i="4"/>
  <c r="E4056" i="4"/>
  <c r="F4055" i="4"/>
  <c r="E4055" i="4"/>
  <c r="F4054" i="4"/>
  <c r="E4054" i="4"/>
  <c r="F4053" i="4"/>
  <c r="E4053" i="4"/>
  <c r="F4052" i="4"/>
  <c r="E4052" i="4"/>
  <c r="F4051" i="4"/>
  <c r="E4051" i="4"/>
  <c r="F4050" i="4"/>
  <c r="E4050" i="4"/>
  <c r="F4049" i="4"/>
  <c r="E4049" i="4"/>
  <c r="F4048" i="4"/>
  <c r="E4048" i="4"/>
  <c r="F4047" i="4"/>
  <c r="E4047" i="4"/>
  <c r="F4046" i="4"/>
  <c r="E4046" i="4"/>
  <c r="F4045" i="4"/>
  <c r="E4045" i="4"/>
  <c r="F4044" i="4"/>
  <c r="E4044" i="4"/>
  <c r="F4043" i="4"/>
  <c r="E4043" i="4"/>
  <c r="F4042" i="4"/>
  <c r="E4042" i="4"/>
  <c r="F4041" i="4"/>
  <c r="E4041" i="4"/>
  <c r="F4040" i="4"/>
  <c r="E4040" i="4"/>
  <c r="F4039" i="4"/>
  <c r="E4039" i="4"/>
  <c r="F4038" i="4"/>
  <c r="E4038" i="4"/>
  <c r="F4037" i="4"/>
  <c r="E4037" i="4"/>
  <c r="F4036" i="4"/>
  <c r="E4036" i="4"/>
  <c r="F4035" i="4"/>
  <c r="E4035" i="4"/>
  <c r="F4034" i="4"/>
  <c r="E4034" i="4"/>
  <c r="F4033" i="4"/>
  <c r="E4033" i="4"/>
  <c r="F4032" i="4"/>
  <c r="E4032" i="4"/>
  <c r="F4031" i="4"/>
  <c r="E4031" i="4"/>
  <c r="F4030" i="4"/>
  <c r="E4030" i="4"/>
  <c r="F4029" i="4"/>
  <c r="E4029" i="4"/>
  <c r="F4028" i="4"/>
  <c r="E4028" i="4"/>
  <c r="F4027" i="4"/>
  <c r="E4027" i="4"/>
  <c r="F4026" i="4"/>
  <c r="E4026" i="4"/>
  <c r="F4025" i="4"/>
  <c r="E4025" i="4"/>
  <c r="F4024" i="4"/>
  <c r="E4024" i="4"/>
  <c r="F4023" i="4"/>
  <c r="E4023" i="4"/>
  <c r="F4022" i="4"/>
  <c r="E4022" i="4"/>
  <c r="F4021" i="4"/>
  <c r="E4021" i="4"/>
  <c r="F4020" i="4"/>
  <c r="E4020" i="4"/>
  <c r="F4019" i="4"/>
  <c r="E4019" i="4"/>
  <c r="F4018" i="4"/>
  <c r="E4018" i="4"/>
  <c r="F4017" i="4"/>
  <c r="E4017" i="4"/>
  <c r="F4016" i="4"/>
  <c r="E4016" i="4"/>
  <c r="F4015" i="4"/>
  <c r="E4015" i="4"/>
  <c r="F4014" i="4"/>
  <c r="E4014" i="4"/>
  <c r="F4013" i="4"/>
  <c r="E4013" i="4"/>
  <c r="F4012" i="4"/>
  <c r="E4012" i="4"/>
  <c r="F4011" i="4"/>
  <c r="E4011" i="4"/>
  <c r="F4010" i="4"/>
  <c r="E4010" i="4"/>
  <c r="F4009" i="4"/>
  <c r="E4009" i="4"/>
  <c r="F4008" i="4"/>
  <c r="E4008" i="4"/>
  <c r="F4007" i="4"/>
  <c r="E4007" i="4"/>
  <c r="F4006" i="4"/>
  <c r="E4006" i="4"/>
  <c r="F4005" i="4"/>
  <c r="E4005" i="4"/>
  <c r="F4004" i="4"/>
  <c r="E4004" i="4"/>
  <c r="F4003" i="4"/>
  <c r="E4003" i="4"/>
  <c r="F4002" i="4"/>
  <c r="E4002" i="4"/>
  <c r="F4001" i="4"/>
  <c r="E4001" i="4"/>
  <c r="F4000" i="4"/>
  <c r="E4000" i="4"/>
  <c r="F3999" i="4"/>
  <c r="E3999" i="4"/>
  <c r="F3998" i="4"/>
  <c r="E3998" i="4"/>
  <c r="F3997" i="4"/>
  <c r="E3997" i="4"/>
  <c r="F3996" i="4"/>
  <c r="E3996" i="4"/>
  <c r="F3995" i="4"/>
  <c r="E3995" i="4"/>
  <c r="F3994" i="4"/>
  <c r="E3994" i="4"/>
  <c r="F3993" i="4"/>
  <c r="E3993" i="4"/>
  <c r="F3992" i="4"/>
  <c r="E3992" i="4"/>
  <c r="F3991" i="4"/>
  <c r="E3991" i="4"/>
  <c r="F3990" i="4"/>
  <c r="E3990" i="4"/>
  <c r="F3989" i="4"/>
  <c r="E3989" i="4"/>
  <c r="F3988" i="4"/>
  <c r="E3988" i="4"/>
  <c r="F3987" i="4"/>
  <c r="E3987" i="4"/>
  <c r="F3986" i="4"/>
  <c r="E3986" i="4"/>
  <c r="F3985" i="4"/>
  <c r="E3985" i="4"/>
  <c r="F3984" i="4"/>
  <c r="E3984" i="4"/>
  <c r="F3983" i="4"/>
  <c r="E3983" i="4"/>
  <c r="F3982" i="4"/>
  <c r="E3982" i="4"/>
  <c r="F3981" i="4"/>
  <c r="E3981" i="4"/>
  <c r="F3980" i="4"/>
  <c r="E3980" i="4"/>
  <c r="F3979" i="4"/>
  <c r="E3979" i="4"/>
  <c r="F3978" i="4"/>
  <c r="E3978" i="4"/>
  <c r="F3977" i="4"/>
  <c r="E3977" i="4"/>
  <c r="F3976" i="4"/>
  <c r="E3976" i="4"/>
  <c r="F3975" i="4"/>
  <c r="E3975" i="4"/>
  <c r="F3974" i="4"/>
  <c r="E3974" i="4"/>
  <c r="F3973" i="4"/>
  <c r="E3973" i="4"/>
  <c r="F3972" i="4"/>
  <c r="E3972" i="4"/>
  <c r="F3971" i="4"/>
  <c r="E3971" i="4"/>
  <c r="F3970" i="4"/>
  <c r="E3970" i="4"/>
  <c r="F3969" i="4"/>
  <c r="E3969" i="4"/>
  <c r="F3968" i="4"/>
  <c r="E3968" i="4"/>
  <c r="F3967" i="4"/>
  <c r="E3967" i="4"/>
  <c r="F3966" i="4"/>
  <c r="E3966" i="4"/>
  <c r="F3965" i="4"/>
  <c r="E3965" i="4"/>
  <c r="F3964" i="4"/>
  <c r="E3964" i="4"/>
  <c r="F3963" i="4"/>
  <c r="E3963" i="4"/>
  <c r="F3962" i="4"/>
  <c r="E3962" i="4"/>
  <c r="F3961" i="4"/>
  <c r="E3961" i="4"/>
  <c r="F3960" i="4"/>
  <c r="E3960" i="4"/>
  <c r="F3959" i="4"/>
  <c r="E3959" i="4"/>
  <c r="F3958" i="4"/>
  <c r="E3958" i="4"/>
  <c r="F3957" i="4"/>
  <c r="E3957" i="4"/>
  <c r="F3956" i="4"/>
  <c r="E3956" i="4"/>
  <c r="F3955" i="4"/>
  <c r="E3955" i="4"/>
  <c r="F3954" i="4"/>
  <c r="E3954" i="4"/>
  <c r="F3953" i="4"/>
  <c r="E3953" i="4"/>
  <c r="F3952" i="4"/>
  <c r="E3952" i="4"/>
  <c r="F3951" i="4"/>
  <c r="E3951" i="4"/>
  <c r="F3950" i="4"/>
  <c r="E3950" i="4"/>
  <c r="F3949" i="4"/>
  <c r="E3949" i="4"/>
  <c r="F3948" i="4"/>
  <c r="E3948" i="4"/>
  <c r="F3947" i="4"/>
  <c r="E3947" i="4"/>
  <c r="F3946" i="4"/>
  <c r="E3946" i="4"/>
  <c r="F3945" i="4"/>
  <c r="E3945" i="4"/>
  <c r="F3944" i="4"/>
  <c r="E3944" i="4"/>
  <c r="F3943" i="4"/>
  <c r="E3943" i="4"/>
  <c r="F3942" i="4"/>
  <c r="E3942" i="4"/>
  <c r="F3941" i="4"/>
  <c r="E3941" i="4"/>
  <c r="F3940" i="4"/>
  <c r="E3940" i="4"/>
  <c r="F3939" i="4"/>
  <c r="E3939" i="4"/>
  <c r="F3938" i="4"/>
  <c r="E3938" i="4"/>
  <c r="F3937" i="4"/>
  <c r="E3937" i="4"/>
  <c r="F3936" i="4"/>
  <c r="E3936" i="4"/>
  <c r="F3935" i="4"/>
  <c r="E3935" i="4"/>
  <c r="F3934" i="4"/>
  <c r="E3934" i="4"/>
  <c r="F3933" i="4"/>
  <c r="E3933" i="4"/>
  <c r="F3932" i="4"/>
  <c r="E3932" i="4"/>
  <c r="F3931" i="4"/>
  <c r="E3931" i="4"/>
  <c r="F3930" i="4"/>
  <c r="E3930" i="4"/>
  <c r="F3929" i="4"/>
  <c r="E3929" i="4"/>
  <c r="F3928" i="4"/>
  <c r="E3928" i="4"/>
  <c r="F3927" i="4"/>
  <c r="E3927" i="4"/>
  <c r="F3926" i="4"/>
  <c r="E3926" i="4"/>
  <c r="F3925" i="4"/>
  <c r="E3925" i="4"/>
  <c r="F3924" i="4"/>
  <c r="E3924" i="4"/>
  <c r="F3923" i="4"/>
  <c r="E3923" i="4"/>
  <c r="F3922" i="4"/>
  <c r="E3922" i="4"/>
  <c r="F3921" i="4"/>
  <c r="E3921" i="4"/>
  <c r="F3920" i="4"/>
  <c r="E3920" i="4"/>
  <c r="F3919" i="4"/>
  <c r="E3919" i="4"/>
  <c r="F3918" i="4"/>
  <c r="E3918" i="4"/>
  <c r="F3917" i="4"/>
  <c r="E3917" i="4"/>
  <c r="F3916" i="4"/>
  <c r="E3916" i="4"/>
  <c r="F3915" i="4"/>
  <c r="E3915" i="4"/>
  <c r="F3914" i="4"/>
  <c r="E3914" i="4"/>
  <c r="F3913" i="4"/>
  <c r="E3913" i="4"/>
  <c r="F3912" i="4"/>
  <c r="E3912" i="4"/>
  <c r="F3911" i="4"/>
  <c r="E3911" i="4"/>
  <c r="F3910" i="4"/>
  <c r="E3910" i="4"/>
  <c r="F3909" i="4"/>
  <c r="E3909" i="4"/>
  <c r="F3908" i="4"/>
  <c r="E3908" i="4"/>
  <c r="F3907" i="4"/>
  <c r="E3907" i="4"/>
  <c r="F3906" i="4"/>
  <c r="E3906" i="4"/>
  <c r="F3905" i="4"/>
  <c r="E3905" i="4"/>
  <c r="F3904" i="4"/>
  <c r="E3904" i="4"/>
  <c r="F3903" i="4"/>
  <c r="E3903" i="4"/>
  <c r="F3902" i="4"/>
  <c r="E3902" i="4"/>
  <c r="F3901" i="4"/>
  <c r="E3901" i="4"/>
  <c r="F3900" i="4"/>
  <c r="E3900" i="4"/>
  <c r="F3899" i="4"/>
  <c r="E3899" i="4"/>
  <c r="F3898" i="4"/>
  <c r="E3898" i="4"/>
  <c r="F3897" i="4"/>
  <c r="E3897" i="4"/>
  <c r="F3896" i="4"/>
  <c r="E3896" i="4"/>
  <c r="F3895" i="4"/>
  <c r="E3895" i="4"/>
  <c r="F3894" i="4"/>
  <c r="E3894" i="4"/>
  <c r="F3893" i="4"/>
  <c r="E3893" i="4"/>
  <c r="F3892" i="4"/>
  <c r="E3892" i="4"/>
  <c r="F3891" i="4"/>
  <c r="E3891" i="4"/>
  <c r="F3890" i="4"/>
  <c r="E3890" i="4"/>
  <c r="F3889" i="4"/>
  <c r="E3889" i="4"/>
  <c r="F3888" i="4"/>
  <c r="E3888" i="4"/>
  <c r="F3887" i="4"/>
  <c r="E3887" i="4"/>
  <c r="F3886" i="4"/>
  <c r="E3886" i="4"/>
  <c r="F3885" i="4"/>
  <c r="E3885" i="4"/>
  <c r="F3884" i="4"/>
  <c r="E3884" i="4"/>
  <c r="F3883" i="4"/>
  <c r="E3883" i="4"/>
  <c r="F3882" i="4"/>
  <c r="E3882" i="4"/>
  <c r="F3881" i="4"/>
  <c r="E3881" i="4"/>
  <c r="F3880" i="4"/>
  <c r="E3880" i="4"/>
  <c r="F3879" i="4"/>
  <c r="E3879" i="4"/>
  <c r="F3878" i="4"/>
  <c r="E3878" i="4"/>
  <c r="F3877" i="4"/>
  <c r="E3877" i="4"/>
  <c r="F3876" i="4"/>
  <c r="E3876" i="4"/>
  <c r="F3875" i="4"/>
  <c r="E3875" i="4"/>
  <c r="F3874" i="4"/>
  <c r="E3874" i="4"/>
  <c r="F3873" i="4"/>
  <c r="E3873" i="4"/>
  <c r="F3872" i="4"/>
  <c r="E3872" i="4"/>
  <c r="F3871" i="4"/>
  <c r="E3871" i="4"/>
  <c r="F3870" i="4"/>
  <c r="E3870" i="4"/>
  <c r="F3869" i="4"/>
  <c r="E3869" i="4"/>
  <c r="F3868" i="4"/>
  <c r="E3868" i="4"/>
  <c r="F3867" i="4"/>
  <c r="E3867" i="4"/>
  <c r="F3866" i="4"/>
  <c r="E3866" i="4"/>
  <c r="F3865" i="4"/>
  <c r="E3865" i="4"/>
  <c r="F3864" i="4"/>
  <c r="E3864" i="4"/>
  <c r="F3863" i="4"/>
  <c r="E3863" i="4"/>
  <c r="F3862" i="4"/>
  <c r="E3862" i="4"/>
  <c r="F3861" i="4"/>
  <c r="E3861" i="4"/>
  <c r="F3860" i="4"/>
  <c r="E3860" i="4"/>
  <c r="F3859" i="4"/>
  <c r="E3859" i="4"/>
  <c r="F3858" i="4"/>
  <c r="E3858" i="4"/>
  <c r="F3857" i="4"/>
  <c r="E3857" i="4"/>
  <c r="F3856" i="4"/>
  <c r="E3856" i="4"/>
  <c r="F3855" i="4"/>
  <c r="E3855" i="4"/>
  <c r="F3854" i="4"/>
  <c r="E3854" i="4"/>
  <c r="F3853" i="4"/>
  <c r="E3853" i="4"/>
  <c r="F3852" i="4"/>
  <c r="E3852" i="4"/>
  <c r="F3851" i="4"/>
  <c r="E3851" i="4"/>
  <c r="F3850" i="4"/>
  <c r="E3850" i="4"/>
  <c r="F3849" i="4"/>
  <c r="E3849" i="4"/>
  <c r="F3848" i="4"/>
  <c r="E3848" i="4"/>
  <c r="F3847" i="4"/>
  <c r="E3847" i="4"/>
  <c r="F3846" i="4"/>
  <c r="E3846" i="4"/>
  <c r="F3845" i="4"/>
  <c r="E3845" i="4"/>
  <c r="F3844" i="4"/>
  <c r="E3844" i="4"/>
  <c r="F3843" i="4"/>
  <c r="E3843" i="4"/>
  <c r="F3842" i="4"/>
  <c r="E3842" i="4"/>
  <c r="F3841" i="4"/>
  <c r="E3841" i="4"/>
  <c r="F3840" i="4"/>
  <c r="E3840" i="4"/>
  <c r="F3839" i="4"/>
  <c r="E3839" i="4"/>
  <c r="F3838" i="4"/>
  <c r="E3838" i="4"/>
  <c r="F3837" i="4"/>
  <c r="E3837" i="4"/>
  <c r="F3836" i="4"/>
  <c r="E3836" i="4"/>
  <c r="F3835" i="4"/>
  <c r="E3835" i="4"/>
  <c r="F3834" i="4"/>
  <c r="E3834" i="4"/>
  <c r="F3833" i="4"/>
  <c r="E3833" i="4"/>
  <c r="F3832" i="4"/>
  <c r="E3832" i="4"/>
  <c r="F3831" i="4"/>
  <c r="E3831" i="4"/>
  <c r="F3830" i="4"/>
  <c r="E3830" i="4"/>
  <c r="F3829" i="4"/>
  <c r="E3829" i="4"/>
  <c r="F3828" i="4"/>
  <c r="E3828" i="4"/>
  <c r="F3827" i="4"/>
  <c r="E3827" i="4"/>
  <c r="F3826" i="4"/>
  <c r="E3826" i="4"/>
  <c r="F3825" i="4"/>
  <c r="E3825" i="4"/>
  <c r="F3824" i="4"/>
  <c r="E3824" i="4"/>
  <c r="F3823" i="4"/>
  <c r="E3823" i="4"/>
  <c r="F3822" i="4"/>
  <c r="E3822" i="4"/>
  <c r="F3821" i="4"/>
  <c r="E3821" i="4"/>
  <c r="F3820" i="4"/>
  <c r="E3820" i="4"/>
  <c r="F3819" i="4"/>
  <c r="E3819" i="4"/>
  <c r="F3818" i="4"/>
  <c r="E3818" i="4"/>
  <c r="F3817" i="4"/>
  <c r="E3817" i="4"/>
  <c r="F3816" i="4"/>
  <c r="E3816" i="4"/>
  <c r="F3815" i="4"/>
  <c r="E3815" i="4"/>
  <c r="F3814" i="4"/>
  <c r="E3814" i="4"/>
  <c r="F3813" i="4"/>
  <c r="E3813" i="4"/>
  <c r="F3812" i="4"/>
  <c r="E3812" i="4"/>
  <c r="F3811" i="4"/>
  <c r="E3811" i="4"/>
  <c r="F3810" i="4"/>
  <c r="E3810" i="4"/>
  <c r="F3809" i="4"/>
  <c r="E3809" i="4"/>
  <c r="F3808" i="4"/>
  <c r="E3808" i="4"/>
  <c r="F3807" i="4"/>
  <c r="E3807" i="4"/>
  <c r="F3806" i="4"/>
  <c r="E3806" i="4"/>
  <c r="F3805" i="4"/>
  <c r="E3805" i="4"/>
  <c r="F3804" i="4"/>
  <c r="E3804" i="4"/>
  <c r="F3803" i="4"/>
  <c r="E3803" i="4"/>
  <c r="F3802" i="4"/>
  <c r="E3802" i="4"/>
  <c r="F3801" i="4"/>
  <c r="E3801" i="4"/>
  <c r="F3800" i="4"/>
  <c r="E3800" i="4"/>
  <c r="F3799" i="4"/>
  <c r="E3799" i="4"/>
  <c r="F3798" i="4"/>
  <c r="E3798" i="4"/>
  <c r="F3797" i="4"/>
  <c r="E3797" i="4"/>
  <c r="F3796" i="4"/>
  <c r="E3796" i="4"/>
  <c r="F3795" i="4"/>
  <c r="E3795" i="4"/>
  <c r="F3794" i="4"/>
  <c r="E3794" i="4"/>
  <c r="F3793" i="4"/>
  <c r="E3793" i="4"/>
  <c r="F3792" i="4"/>
  <c r="E3792" i="4"/>
  <c r="F3791" i="4"/>
  <c r="E3791" i="4"/>
  <c r="F3790" i="4"/>
  <c r="E3790" i="4"/>
  <c r="F3789" i="4"/>
  <c r="E3789" i="4"/>
  <c r="F3788" i="4"/>
  <c r="E3788" i="4"/>
  <c r="F3787" i="4"/>
  <c r="E3787" i="4"/>
  <c r="F3786" i="4"/>
  <c r="E3786" i="4"/>
  <c r="F3785" i="4"/>
  <c r="E3785" i="4"/>
  <c r="F3784" i="4"/>
  <c r="E3784" i="4"/>
  <c r="F3783" i="4"/>
  <c r="E3783" i="4"/>
  <c r="F3782" i="4"/>
  <c r="E3782" i="4"/>
  <c r="F3781" i="4"/>
  <c r="E3781" i="4"/>
  <c r="F3780" i="4"/>
  <c r="E3780" i="4"/>
  <c r="F3779" i="4"/>
  <c r="E3779" i="4"/>
  <c r="F3778" i="4"/>
  <c r="E3778" i="4"/>
  <c r="F3777" i="4"/>
  <c r="F3776" i="4"/>
  <c r="E3776" i="4"/>
  <c r="F3775" i="4"/>
  <c r="E3775" i="4"/>
  <c r="F3774" i="4"/>
  <c r="E3774" i="4"/>
  <c r="F3773" i="4"/>
  <c r="E3773" i="4"/>
  <c r="F3772" i="4"/>
  <c r="E3772" i="4"/>
  <c r="F3771" i="4"/>
  <c r="E3771" i="4"/>
  <c r="F3770" i="4"/>
  <c r="E3770" i="4"/>
  <c r="F3769" i="4"/>
  <c r="E3769" i="4"/>
  <c r="F3768" i="4"/>
  <c r="E3768" i="4"/>
  <c r="F3767" i="4"/>
  <c r="E3767" i="4"/>
  <c r="F3766" i="4"/>
  <c r="E3766" i="4"/>
  <c r="F3765" i="4"/>
  <c r="E3765" i="4"/>
  <c r="F3764" i="4"/>
  <c r="E3764" i="4"/>
  <c r="F3763" i="4"/>
  <c r="E3763" i="4"/>
  <c r="F3762" i="4"/>
  <c r="E3762" i="4"/>
  <c r="F3761" i="4"/>
  <c r="E3761" i="4"/>
  <c r="F3760" i="4"/>
  <c r="E3760" i="4"/>
  <c r="F3759" i="4"/>
  <c r="E3759" i="4"/>
  <c r="F3758" i="4"/>
  <c r="E3758" i="4"/>
  <c r="F3757" i="4"/>
  <c r="E3757" i="4"/>
  <c r="F3756" i="4"/>
  <c r="E3756" i="4"/>
  <c r="F3755" i="4"/>
  <c r="E3755" i="4"/>
  <c r="F3754" i="4"/>
  <c r="E3754" i="4"/>
  <c r="F3753" i="4"/>
  <c r="E3753" i="4"/>
  <c r="F3752" i="4"/>
  <c r="E3752" i="4"/>
  <c r="F3751" i="4"/>
  <c r="E3751" i="4"/>
  <c r="F3750" i="4"/>
  <c r="E3750" i="4"/>
  <c r="F3749" i="4"/>
  <c r="E3749" i="4"/>
  <c r="F3748" i="4"/>
  <c r="E3748" i="4"/>
  <c r="F3747" i="4"/>
  <c r="E3747" i="4"/>
  <c r="F3746" i="4"/>
  <c r="E3746" i="4"/>
  <c r="F3745" i="4"/>
  <c r="E3745" i="4"/>
  <c r="F3744" i="4"/>
  <c r="E3744" i="4"/>
  <c r="F3743" i="4"/>
  <c r="E3743" i="4"/>
  <c r="F3742" i="4"/>
  <c r="E3742" i="4"/>
  <c r="F3741" i="4"/>
  <c r="E3741" i="4"/>
  <c r="F3740" i="4"/>
  <c r="E3740" i="4"/>
  <c r="F3739" i="4"/>
  <c r="E3739" i="4"/>
  <c r="F3738" i="4"/>
  <c r="E3738" i="4"/>
  <c r="F3737" i="4"/>
  <c r="E3737" i="4"/>
  <c r="F3736" i="4"/>
  <c r="E3736" i="4"/>
  <c r="F3735" i="4"/>
  <c r="E3735" i="4"/>
  <c r="F3734" i="4"/>
  <c r="E3734" i="4"/>
  <c r="F3733" i="4"/>
  <c r="E3733" i="4"/>
  <c r="F3732" i="4"/>
  <c r="E3732" i="4"/>
  <c r="F3731" i="4"/>
  <c r="E3731" i="4"/>
  <c r="F3730" i="4"/>
  <c r="E3730" i="4"/>
  <c r="F3729" i="4"/>
  <c r="E3729" i="4"/>
  <c r="F3728" i="4"/>
  <c r="E3728" i="4"/>
  <c r="F3727" i="4"/>
  <c r="E3727" i="4"/>
  <c r="F3726" i="4"/>
  <c r="E3726" i="4"/>
  <c r="F3725" i="4"/>
  <c r="E3725" i="4"/>
  <c r="F3724" i="4"/>
  <c r="E3724" i="4"/>
  <c r="F3723" i="4"/>
  <c r="E3723" i="4"/>
  <c r="F3722" i="4"/>
  <c r="E3722" i="4"/>
  <c r="F3721" i="4"/>
  <c r="E3721" i="4"/>
  <c r="F3720" i="4"/>
  <c r="E3720" i="4"/>
  <c r="F3719" i="4"/>
  <c r="E3719" i="4"/>
  <c r="F3718" i="4"/>
  <c r="E3718" i="4"/>
  <c r="F3717" i="4"/>
  <c r="E3717" i="4"/>
  <c r="F3716" i="4"/>
  <c r="E3716" i="4"/>
  <c r="F3715" i="4"/>
  <c r="E3715" i="4"/>
  <c r="F3714" i="4"/>
  <c r="E3714" i="4"/>
  <c r="F3713" i="4"/>
  <c r="E3713" i="4"/>
  <c r="F3712" i="4"/>
  <c r="E3712" i="4"/>
  <c r="F3711" i="4"/>
  <c r="E3711" i="4"/>
  <c r="F3710" i="4"/>
  <c r="E3710" i="4"/>
  <c r="F3709" i="4"/>
  <c r="E3709" i="4"/>
  <c r="F3708" i="4"/>
  <c r="E3708" i="4"/>
  <c r="F3707" i="4"/>
  <c r="E3707" i="4"/>
  <c r="F3706" i="4"/>
  <c r="E3706" i="4"/>
  <c r="F3705" i="4"/>
  <c r="E3705" i="4"/>
  <c r="F3704" i="4"/>
  <c r="E3704" i="4"/>
  <c r="F3703" i="4"/>
  <c r="E3703" i="4"/>
  <c r="F3702" i="4"/>
  <c r="E3702" i="4"/>
  <c r="F3701" i="4"/>
  <c r="E3701" i="4"/>
  <c r="F3700" i="4"/>
  <c r="E3700" i="4"/>
  <c r="F3699" i="4"/>
  <c r="E3699" i="4"/>
  <c r="F3698" i="4"/>
  <c r="E3698" i="4"/>
  <c r="F3697" i="4"/>
  <c r="E3697" i="4"/>
  <c r="F3696" i="4"/>
  <c r="E3696" i="4"/>
  <c r="F3695" i="4"/>
  <c r="E3695" i="4"/>
  <c r="F3694" i="4"/>
  <c r="E3694" i="4"/>
  <c r="F3693" i="4"/>
  <c r="E3693" i="4"/>
  <c r="F3692" i="4"/>
  <c r="E3692" i="4"/>
  <c r="F3691" i="4"/>
  <c r="E3691" i="4"/>
  <c r="F3690" i="4"/>
  <c r="E3690" i="4"/>
  <c r="F3689" i="4"/>
  <c r="E3689" i="4"/>
  <c r="F3688" i="4"/>
  <c r="E3688" i="4"/>
  <c r="F3687" i="4"/>
  <c r="E3687" i="4"/>
  <c r="F3686" i="4"/>
  <c r="E3686" i="4"/>
  <c r="F3685" i="4"/>
  <c r="E3685" i="4"/>
  <c r="F3684" i="4"/>
  <c r="E3684" i="4"/>
  <c r="F3683" i="4"/>
  <c r="E3683" i="4"/>
  <c r="F3682" i="4"/>
  <c r="E3682" i="4"/>
  <c r="F3681" i="4"/>
  <c r="E3681" i="4"/>
  <c r="F3680" i="4"/>
  <c r="E3680" i="4"/>
  <c r="F3679" i="4"/>
  <c r="E3679" i="4"/>
  <c r="F3678" i="4"/>
  <c r="E3678" i="4"/>
  <c r="F3677" i="4"/>
  <c r="E3677" i="4"/>
  <c r="F3676" i="4"/>
  <c r="E3676" i="4"/>
  <c r="F3675" i="4"/>
  <c r="E3675" i="4"/>
  <c r="F3674" i="4"/>
  <c r="E3674" i="4"/>
  <c r="F3673" i="4"/>
  <c r="E3673" i="4"/>
  <c r="F3672" i="4"/>
  <c r="E3672" i="4"/>
  <c r="F3671" i="4"/>
  <c r="E3671" i="4"/>
  <c r="F3670" i="4"/>
  <c r="E3670" i="4"/>
  <c r="F3669" i="4"/>
  <c r="E3669" i="4"/>
  <c r="F3668" i="4"/>
  <c r="E3668" i="4"/>
  <c r="F3667" i="4"/>
  <c r="E3667" i="4"/>
  <c r="F3666" i="4"/>
  <c r="E3666" i="4"/>
  <c r="F3665" i="4"/>
  <c r="E3665" i="4"/>
  <c r="F3664" i="4"/>
  <c r="E3664" i="4"/>
  <c r="F3663" i="4"/>
  <c r="E3663" i="4"/>
  <c r="F3662" i="4"/>
  <c r="E3662" i="4"/>
  <c r="F3661" i="4"/>
  <c r="E3661" i="4"/>
  <c r="F3660" i="4"/>
  <c r="E3660" i="4"/>
  <c r="F3659" i="4"/>
  <c r="E3659" i="4"/>
  <c r="F3658" i="4"/>
  <c r="E3658" i="4"/>
  <c r="F3657" i="4"/>
  <c r="E3657" i="4"/>
  <c r="F3656" i="4"/>
  <c r="E3656" i="4"/>
  <c r="F3655" i="4"/>
  <c r="E3655" i="4"/>
  <c r="F3654" i="4"/>
  <c r="E3654" i="4"/>
  <c r="F3653" i="4"/>
  <c r="E3653" i="4"/>
  <c r="F3652" i="4"/>
  <c r="E3652" i="4"/>
  <c r="F3651" i="4"/>
  <c r="E3651" i="4"/>
  <c r="F3650" i="4"/>
  <c r="E3650" i="4"/>
  <c r="F3649" i="4"/>
  <c r="E3649" i="4"/>
  <c r="F3648" i="4"/>
  <c r="E3648" i="4"/>
  <c r="F3647" i="4"/>
  <c r="E3647" i="4"/>
  <c r="F3646" i="4"/>
  <c r="E3646" i="4"/>
  <c r="F3645" i="4"/>
  <c r="E3645" i="4"/>
  <c r="F3644" i="4"/>
  <c r="E3644" i="4"/>
  <c r="F3643" i="4"/>
  <c r="E3643" i="4"/>
  <c r="F3642" i="4"/>
  <c r="E3642" i="4"/>
  <c r="F3641" i="4"/>
  <c r="E3641" i="4"/>
  <c r="F3640" i="4"/>
  <c r="E3640" i="4"/>
  <c r="F3639" i="4"/>
  <c r="E3639" i="4"/>
  <c r="F3638" i="4"/>
  <c r="E3638" i="4"/>
  <c r="F3637" i="4"/>
  <c r="E3637" i="4"/>
  <c r="F3636" i="4"/>
  <c r="E3636" i="4"/>
  <c r="F3635" i="4"/>
  <c r="E3635" i="4"/>
  <c r="F3634" i="4"/>
  <c r="E3634" i="4"/>
  <c r="F3633" i="4"/>
  <c r="E3633" i="4"/>
  <c r="F3632" i="4"/>
  <c r="E3632" i="4"/>
  <c r="F3631" i="4"/>
  <c r="E3631" i="4"/>
  <c r="F3630" i="4"/>
  <c r="E3630" i="4"/>
  <c r="F3629" i="4"/>
  <c r="E3629" i="4"/>
  <c r="F3628" i="4"/>
  <c r="E3628" i="4"/>
  <c r="F3627" i="4"/>
  <c r="E3627" i="4"/>
  <c r="F3626" i="4"/>
  <c r="F3625" i="4"/>
  <c r="F3624" i="4"/>
  <c r="E3624" i="4"/>
  <c r="F3623" i="4"/>
  <c r="E3623" i="4"/>
  <c r="F3622" i="4"/>
  <c r="E3622" i="4"/>
  <c r="F3621" i="4"/>
  <c r="E3621" i="4"/>
  <c r="F3620" i="4"/>
  <c r="E3620" i="4"/>
  <c r="F3619" i="4"/>
  <c r="E3619" i="4"/>
  <c r="F3618" i="4"/>
  <c r="E3618" i="4"/>
  <c r="F3617" i="4"/>
  <c r="E3617" i="4"/>
  <c r="F3616" i="4"/>
  <c r="E3616" i="4"/>
  <c r="F3615" i="4"/>
  <c r="E3615" i="4"/>
  <c r="F3614" i="4"/>
  <c r="E3614" i="4"/>
  <c r="F3613" i="4"/>
  <c r="E3613" i="4"/>
  <c r="F3612" i="4"/>
  <c r="E3612" i="4"/>
  <c r="F3611" i="4"/>
  <c r="E3611" i="4"/>
  <c r="F3610" i="4"/>
  <c r="E3610" i="4"/>
  <c r="F3609" i="4"/>
  <c r="E3609" i="4"/>
  <c r="F3608" i="4"/>
  <c r="E3608" i="4"/>
  <c r="F3607" i="4"/>
  <c r="E3607" i="4"/>
  <c r="F3606" i="4"/>
  <c r="E3606" i="4"/>
  <c r="F3605" i="4"/>
  <c r="E3605" i="4"/>
  <c r="F3604" i="4"/>
  <c r="E3604" i="4"/>
  <c r="F3603" i="4"/>
  <c r="E3603" i="4"/>
  <c r="F3602" i="4"/>
  <c r="E3602" i="4"/>
  <c r="F3601" i="4"/>
  <c r="E3601" i="4"/>
  <c r="F3600" i="4"/>
  <c r="E3600" i="4"/>
  <c r="F3599" i="4"/>
  <c r="E3599" i="4"/>
  <c r="F3598" i="4"/>
  <c r="E3598" i="4"/>
  <c r="F3597" i="4"/>
  <c r="E3597" i="4"/>
  <c r="F3596" i="4"/>
  <c r="E3596" i="4"/>
  <c r="F3595" i="4"/>
  <c r="E3595" i="4"/>
  <c r="F3594" i="4"/>
  <c r="E3594" i="4"/>
  <c r="F3593" i="4"/>
  <c r="F3592" i="4"/>
  <c r="E3592" i="4"/>
  <c r="F3591" i="4"/>
  <c r="E3591" i="4"/>
  <c r="F3590" i="4"/>
  <c r="E3590" i="4"/>
  <c r="F3589" i="4"/>
  <c r="E3589" i="4"/>
  <c r="F3588" i="4"/>
  <c r="E3588" i="4"/>
  <c r="F3587" i="4"/>
  <c r="E3587" i="4"/>
  <c r="F3586" i="4"/>
  <c r="E3586" i="4"/>
  <c r="F3585" i="4"/>
  <c r="E3585" i="4"/>
  <c r="F3584" i="4"/>
  <c r="E3584" i="4"/>
  <c r="F3583" i="4"/>
  <c r="E3583" i="4"/>
  <c r="F3582" i="4"/>
  <c r="E3582" i="4"/>
  <c r="F3581" i="4"/>
  <c r="E3581" i="4"/>
  <c r="F3580" i="4"/>
  <c r="E3580" i="4"/>
  <c r="F3579" i="4"/>
  <c r="E3579" i="4"/>
  <c r="F3578" i="4"/>
  <c r="E3578" i="4"/>
  <c r="F3577" i="4"/>
  <c r="E3577" i="4"/>
  <c r="F3576" i="4"/>
  <c r="E3576" i="4"/>
  <c r="F3575" i="4"/>
  <c r="E3575" i="4"/>
  <c r="F3574" i="4"/>
  <c r="E3574" i="4"/>
  <c r="F3573" i="4"/>
  <c r="E3573" i="4"/>
  <c r="F3572" i="4"/>
  <c r="E3572" i="4"/>
  <c r="F3571" i="4"/>
  <c r="E3571" i="4"/>
  <c r="F3570" i="4"/>
  <c r="E3570" i="4"/>
  <c r="F3569" i="4"/>
  <c r="E3569" i="4"/>
  <c r="F3568" i="4"/>
  <c r="E3568" i="4"/>
  <c r="F3567" i="4"/>
  <c r="E3567" i="4"/>
  <c r="F3566" i="4"/>
  <c r="E3566" i="4"/>
  <c r="F3565" i="4"/>
  <c r="E3565" i="4"/>
  <c r="F3564" i="4"/>
  <c r="E3564" i="4"/>
  <c r="F3563" i="4"/>
  <c r="E3563" i="4"/>
  <c r="F3562" i="4"/>
  <c r="E3562" i="4"/>
  <c r="F3561" i="4"/>
  <c r="E3561" i="4"/>
  <c r="F3560" i="4"/>
  <c r="E3560" i="4"/>
  <c r="F3559" i="4"/>
  <c r="E3559" i="4"/>
  <c r="F3558" i="4"/>
  <c r="E3558" i="4"/>
  <c r="F3557" i="4"/>
  <c r="E3557" i="4"/>
  <c r="F3556" i="4"/>
  <c r="E3556" i="4"/>
  <c r="F3555" i="4"/>
  <c r="E3555" i="4"/>
  <c r="F3554" i="4"/>
  <c r="E3554" i="4"/>
  <c r="F3553" i="4"/>
  <c r="E3553" i="4"/>
  <c r="F3552" i="4"/>
  <c r="E3552" i="4"/>
  <c r="F3551" i="4"/>
  <c r="E3551" i="4"/>
  <c r="F3550" i="4"/>
  <c r="E3550" i="4"/>
  <c r="F3549" i="4"/>
  <c r="E3549" i="4"/>
  <c r="F3548" i="4"/>
  <c r="E3548" i="4"/>
  <c r="F3547" i="4"/>
  <c r="E3547" i="4"/>
  <c r="F3546" i="4"/>
  <c r="E3546" i="4"/>
  <c r="F3545" i="4"/>
  <c r="E3545" i="4"/>
  <c r="F3544" i="4"/>
  <c r="E3544" i="4"/>
  <c r="F3543" i="4"/>
  <c r="E3543" i="4"/>
  <c r="F3542" i="4"/>
  <c r="E3542" i="4"/>
  <c r="F3541" i="4"/>
  <c r="E3541" i="4"/>
  <c r="F3540" i="4"/>
  <c r="E3540" i="4"/>
  <c r="F3539" i="4"/>
  <c r="E3539" i="4"/>
  <c r="F3538" i="4"/>
  <c r="E3538" i="4"/>
  <c r="F3537" i="4"/>
  <c r="E3537" i="4"/>
  <c r="F3536" i="4"/>
  <c r="E3536" i="4"/>
  <c r="F3535" i="4"/>
  <c r="E3535" i="4"/>
  <c r="F3534" i="4"/>
  <c r="E3534" i="4"/>
  <c r="F3533" i="4"/>
  <c r="E3533" i="4"/>
  <c r="F3532" i="4"/>
  <c r="E3532" i="4"/>
  <c r="F3531" i="4"/>
  <c r="E3531" i="4"/>
  <c r="F3530" i="4"/>
  <c r="E3530" i="4"/>
  <c r="F3529" i="4"/>
  <c r="E3529" i="4"/>
  <c r="F3528" i="4"/>
  <c r="E3528" i="4"/>
  <c r="F3527" i="4"/>
  <c r="E3527" i="4"/>
  <c r="F3526" i="4"/>
  <c r="E3526" i="4"/>
  <c r="F3525" i="4"/>
  <c r="E3525" i="4"/>
  <c r="F3524" i="4"/>
  <c r="E3524" i="4"/>
  <c r="F3523" i="4"/>
  <c r="E3523" i="4"/>
  <c r="F3522" i="4"/>
  <c r="E3522" i="4"/>
  <c r="F3521" i="4"/>
  <c r="E3521" i="4"/>
  <c r="F3520" i="4"/>
  <c r="E3520" i="4"/>
  <c r="F3519" i="4"/>
  <c r="E3519" i="4"/>
  <c r="F3518" i="4"/>
  <c r="E3518" i="4"/>
  <c r="F3517" i="4"/>
  <c r="E3517" i="4"/>
  <c r="F3516" i="4"/>
  <c r="E3516" i="4"/>
  <c r="F3515" i="4"/>
  <c r="E3515" i="4"/>
  <c r="F3514" i="4"/>
  <c r="E3514" i="4"/>
  <c r="F3513" i="4"/>
  <c r="E3513" i="4"/>
  <c r="F3512" i="4"/>
  <c r="E3512" i="4"/>
  <c r="F3511" i="4"/>
  <c r="E3511" i="4"/>
  <c r="F3510" i="4"/>
  <c r="E3510" i="4"/>
  <c r="F3509" i="4"/>
  <c r="E3509" i="4"/>
  <c r="F3508" i="4"/>
  <c r="E3508" i="4"/>
  <c r="F3507" i="4"/>
  <c r="E3507" i="4"/>
  <c r="F3506" i="4"/>
  <c r="E3506" i="4"/>
  <c r="F3505" i="4"/>
  <c r="E3505" i="4"/>
  <c r="F3504" i="4"/>
  <c r="E3504" i="4"/>
  <c r="F3503" i="4"/>
  <c r="E3503" i="4"/>
  <c r="F3502" i="4"/>
  <c r="E3502" i="4"/>
  <c r="F3501" i="4"/>
  <c r="E3501" i="4"/>
  <c r="F3500" i="4"/>
  <c r="E3500" i="4"/>
  <c r="F3499" i="4"/>
  <c r="E3499" i="4"/>
  <c r="F3498" i="4"/>
  <c r="E3498" i="4"/>
  <c r="F3497" i="4"/>
  <c r="E3497" i="4"/>
  <c r="F3496" i="4"/>
  <c r="E3496" i="4"/>
  <c r="F3495" i="4"/>
  <c r="E3495" i="4"/>
  <c r="F3494" i="4"/>
  <c r="E3494" i="4"/>
  <c r="F3493" i="4"/>
  <c r="E3493" i="4"/>
  <c r="F3492" i="4"/>
  <c r="E3492" i="4"/>
  <c r="F3491" i="4"/>
  <c r="E3491" i="4"/>
  <c r="F3490" i="4"/>
  <c r="E3490" i="4"/>
  <c r="F3489" i="4"/>
  <c r="E3489" i="4"/>
  <c r="F3488" i="4"/>
  <c r="E3488" i="4"/>
  <c r="F3487" i="4"/>
  <c r="E3487" i="4"/>
  <c r="F3486" i="4"/>
  <c r="E3486" i="4"/>
  <c r="F3485" i="4"/>
  <c r="E3485" i="4"/>
  <c r="F3484" i="4"/>
  <c r="E3484" i="4"/>
  <c r="F3483" i="4"/>
  <c r="E3483" i="4"/>
  <c r="F3482" i="4"/>
  <c r="E3482" i="4"/>
  <c r="F3481" i="4"/>
  <c r="E3481" i="4"/>
  <c r="F3480" i="4"/>
  <c r="E3480" i="4"/>
  <c r="F3479" i="4"/>
  <c r="E3479" i="4"/>
  <c r="F3478" i="4"/>
  <c r="E3478" i="4"/>
  <c r="F3477" i="4"/>
  <c r="E3477" i="4"/>
  <c r="F3476" i="4"/>
  <c r="E3476" i="4"/>
  <c r="F3475" i="4"/>
  <c r="E3475" i="4"/>
  <c r="F3474" i="4"/>
  <c r="E3474" i="4"/>
  <c r="F3473" i="4"/>
  <c r="E3473" i="4"/>
  <c r="F3472" i="4"/>
  <c r="E3472" i="4"/>
  <c r="F3471" i="4"/>
  <c r="E3471" i="4"/>
  <c r="F3470" i="4"/>
  <c r="E3470" i="4"/>
  <c r="F3469" i="4"/>
  <c r="E3469" i="4"/>
  <c r="F3468" i="4"/>
  <c r="E3468" i="4"/>
  <c r="F3467" i="4"/>
  <c r="E3467" i="4"/>
  <c r="F3466" i="4"/>
  <c r="E3466" i="4"/>
  <c r="F3465" i="4"/>
  <c r="E3465" i="4"/>
  <c r="F3464" i="4"/>
  <c r="E3464" i="4"/>
  <c r="F3463" i="4"/>
  <c r="E3463" i="4"/>
  <c r="F3462" i="4"/>
  <c r="E3462" i="4"/>
  <c r="F3461" i="4"/>
  <c r="E3461" i="4"/>
  <c r="F3460" i="4"/>
  <c r="E3460" i="4"/>
  <c r="F3459" i="4"/>
  <c r="E3459" i="4"/>
  <c r="F3458" i="4"/>
  <c r="E3458" i="4"/>
  <c r="F3457" i="4"/>
  <c r="E3457" i="4"/>
  <c r="F3456" i="4"/>
  <c r="E3456" i="4"/>
  <c r="F3455" i="4"/>
  <c r="E3455" i="4"/>
  <c r="F3454" i="4"/>
  <c r="E3454" i="4"/>
  <c r="F3453" i="4"/>
  <c r="E3453" i="4"/>
  <c r="F3452" i="4"/>
  <c r="E3452" i="4"/>
  <c r="F3451" i="4"/>
  <c r="E3451" i="4"/>
  <c r="F3450" i="4"/>
  <c r="E3450" i="4"/>
  <c r="F3449" i="4"/>
  <c r="E3449" i="4"/>
  <c r="F3448" i="4"/>
  <c r="E3448" i="4"/>
  <c r="F3447" i="4"/>
  <c r="E3447" i="4"/>
  <c r="F3446" i="4"/>
  <c r="E3446" i="4"/>
  <c r="F3445" i="4"/>
  <c r="E3445" i="4"/>
  <c r="F3444" i="4"/>
  <c r="E3444" i="4"/>
  <c r="F3443" i="4"/>
  <c r="E3443" i="4"/>
  <c r="F3442" i="4"/>
  <c r="E3442" i="4"/>
  <c r="F3441" i="4"/>
  <c r="E3441" i="4"/>
  <c r="F3440" i="4"/>
  <c r="E3440" i="4"/>
  <c r="F3439" i="4"/>
  <c r="E3439" i="4"/>
  <c r="F3438" i="4"/>
  <c r="E3438" i="4"/>
  <c r="F3437" i="4"/>
  <c r="E3437" i="4"/>
  <c r="F3436" i="4"/>
  <c r="E3436" i="4"/>
  <c r="F3435" i="4"/>
  <c r="E3435" i="4"/>
  <c r="F3434" i="4"/>
  <c r="E3434" i="4"/>
  <c r="F3433" i="4"/>
  <c r="E3433" i="4"/>
  <c r="F3432" i="4"/>
  <c r="E3432" i="4"/>
  <c r="F3431" i="4"/>
  <c r="E3431" i="4"/>
  <c r="F3430" i="4"/>
  <c r="E3430" i="4"/>
  <c r="F3429" i="4"/>
  <c r="E3429" i="4"/>
  <c r="F3428" i="4"/>
  <c r="E3428" i="4"/>
  <c r="F3427" i="4"/>
  <c r="E3427" i="4"/>
  <c r="F3426" i="4"/>
  <c r="E3426" i="4"/>
  <c r="F3425" i="4"/>
  <c r="E3425" i="4"/>
  <c r="F3424" i="4"/>
  <c r="E3424" i="4"/>
  <c r="F3423" i="4"/>
  <c r="E3423" i="4"/>
  <c r="F3422" i="4"/>
  <c r="E3422" i="4"/>
  <c r="F3421" i="4"/>
  <c r="E3421" i="4"/>
  <c r="F3420" i="4"/>
  <c r="E3420" i="4"/>
  <c r="F3419" i="4"/>
  <c r="E3419" i="4"/>
  <c r="F3418" i="4"/>
  <c r="E3418" i="4"/>
  <c r="F3417" i="4"/>
  <c r="E3417" i="4"/>
  <c r="F3416" i="4"/>
  <c r="E3416" i="4"/>
  <c r="F3415" i="4"/>
  <c r="E3415" i="4"/>
  <c r="F3414" i="4"/>
  <c r="E3414" i="4"/>
  <c r="F3413" i="4"/>
  <c r="E3413" i="4"/>
  <c r="F3412" i="4"/>
  <c r="E3412" i="4"/>
  <c r="F3411" i="4"/>
  <c r="E3411" i="4"/>
  <c r="F3410" i="4"/>
  <c r="E3410" i="4"/>
  <c r="F3409" i="4"/>
  <c r="E3409" i="4"/>
  <c r="F3408" i="4"/>
  <c r="E3408" i="4"/>
  <c r="F3407" i="4"/>
  <c r="E3407" i="4"/>
  <c r="F3406" i="4"/>
  <c r="E3406" i="4"/>
  <c r="F3405" i="4"/>
  <c r="E3405" i="4"/>
  <c r="F3404" i="4"/>
  <c r="E3404" i="4"/>
  <c r="F3403" i="4"/>
  <c r="E3403" i="4"/>
  <c r="F3402" i="4"/>
  <c r="E3402" i="4"/>
  <c r="F3401" i="4"/>
  <c r="E3401" i="4"/>
  <c r="F3400" i="4"/>
  <c r="E3400" i="4"/>
  <c r="F3399" i="4"/>
  <c r="E3399" i="4"/>
  <c r="F3398" i="4"/>
  <c r="E3398" i="4"/>
  <c r="F3397" i="4"/>
  <c r="E3397" i="4"/>
  <c r="F3396" i="4"/>
  <c r="E3396" i="4"/>
  <c r="F3395" i="4"/>
  <c r="E3395" i="4"/>
  <c r="F3394" i="4"/>
  <c r="E3394" i="4"/>
  <c r="F3393" i="4"/>
  <c r="E3393" i="4"/>
  <c r="F3392" i="4"/>
  <c r="E3392" i="4"/>
  <c r="F3391" i="4"/>
  <c r="E3391" i="4"/>
  <c r="F3390" i="4"/>
  <c r="E3390" i="4"/>
  <c r="F3389" i="4"/>
  <c r="E3389" i="4"/>
  <c r="F3388" i="4"/>
  <c r="E3388" i="4"/>
  <c r="F3387" i="4"/>
  <c r="E3387" i="4"/>
  <c r="F3386" i="4"/>
  <c r="E3386" i="4"/>
  <c r="F3385" i="4"/>
  <c r="E3385" i="4"/>
  <c r="F3384" i="4"/>
  <c r="E3384" i="4"/>
  <c r="F3383" i="4"/>
  <c r="E3383" i="4"/>
  <c r="F3382" i="4"/>
  <c r="E3382" i="4"/>
  <c r="F3381" i="4"/>
  <c r="E3381" i="4"/>
  <c r="F3380" i="4"/>
  <c r="E3380" i="4"/>
  <c r="F3379" i="4"/>
  <c r="E3379" i="4"/>
  <c r="F3378" i="4"/>
  <c r="E3378" i="4"/>
  <c r="F3377" i="4"/>
  <c r="E3377" i="4"/>
  <c r="F3376" i="4"/>
  <c r="E3376" i="4"/>
  <c r="F3375" i="4"/>
  <c r="E3375" i="4"/>
  <c r="F3374" i="4"/>
  <c r="E3374" i="4"/>
  <c r="F3373" i="4"/>
  <c r="E3373" i="4"/>
  <c r="F3372" i="4"/>
  <c r="E3372" i="4"/>
  <c r="F3371" i="4"/>
  <c r="E3371" i="4"/>
  <c r="F3370" i="4"/>
  <c r="E3370" i="4"/>
  <c r="F3369" i="4"/>
  <c r="E3369" i="4"/>
  <c r="F3368" i="4"/>
  <c r="E3368" i="4"/>
  <c r="F3367" i="4"/>
  <c r="E3367" i="4"/>
  <c r="F3366" i="4"/>
  <c r="E3366" i="4"/>
  <c r="F3365" i="4"/>
  <c r="E3365" i="4"/>
  <c r="F3364" i="4"/>
  <c r="E3364" i="4"/>
  <c r="F3363" i="4"/>
  <c r="E3363" i="4"/>
  <c r="F3362" i="4"/>
  <c r="E3362" i="4"/>
  <c r="F3361" i="4"/>
  <c r="E3361" i="4"/>
  <c r="F3360" i="4"/>
  <c r="E3360" i="4"/>
  <c r="F3359" i="4"/>
  <c r="E3359" i="4"/>
  <c r="F3358" i="4"/>
  <c r="E3358" i="4"/>
  <c r="F3357" i="4"/>
  <c r="E3357" i="4"/>
  <c r="F3356" i="4"/>
  <c r="E3356" i="4"/>
  <c r="F3355" i="4"/>
  <c r="E3355" i="4"/>
  <c r="F3354" i="4"/>
  <c r="E3354" i="4"/>
  <c r="F3353" i="4"/>
  <c r="E3353" i="4"/>
  <c r="F3352" i="4"/>
  <c r="E3352" i="4"/>
  <c r="F3351" i="4"/>
  <c r="E3351" i="4"/>
  <c r="F3350" i="4"/>
  <c r="E3350" i="4"/>
  <c r="F3349" i="4"/>
  <c r="E3349" i="4"/>
  <c r="F3348" i="4"/>
  <c r="E3348" i="4"/>
  <c r="F3347" i="4"/>
  <c r="E3347" i="4"/>
  <c r="F3346" i="4"/>
  <c r="E3346" i="4"/>
  <c r="F3345" i="4"/>
  <c r="E3345" i="4"/>
  <c r="F3344" i="4"/>
  <c r="E3344" i="4"/>
  <c r="F3343" i="4"/>
  <c r="E3343" i="4"/>
  <c r="F3342" i="4"/>
  <c r="E3342" i="4"/>
  <c r="F3341" i="4"/>
  <c r="E3341" i="4"/>
  <c r="F3340" i="4"/>
  <c r="E3340" i="4"/>
  <c r="F3339" i="4"/>
  <c r="E3339" i="4"/>
  <c r="F3338" i="4"/>
  <c r="E3338" i="4"/>
  <c r="F3337" i="4"/>
  <c r="E3337" i="4"/>
  <c r="F3336" i="4"/>
  <c r="E3336" i="4"/>
  <c r="F3335" i="4"/>
  <c r="E3335" i="4"/>
  <c r="F3334" i="4"/>
  <c r="E3334" i="4"/>
  <c r="F3333" i="4"/>
  <c r="E3333" i="4"/>
  <c r="F3332" i="4"/>
  <c r="E3332" i="4"/>
  <c r="F3331" i="4"/>
  <c r="E3331" i="4"/>
  <c r="F3330" i="4"/>
  <c r="E3330" i="4"/>
  <c r="F3329" i="4"/>
  <c r="E3329" i="4"/>
  <c r="F3328" i="4"/>
  <c r="E3328" i="4"/>
  <c r="F3327" i="4"/>
  <c r="E3327" i="4"/>
  <c r="F3326" i="4"/>
  <c r="E3326" i="4"/>
  <c r="F3325" i="4"/>
  <c r="E3325" i="4"/>
  <c r="F3324" i="4"/>
  <c r="E3324" i="4"/>
  <c r="F3323" i="4"/>
  <c r="E3323" i="4"/>
  <c r="F3322" i="4"/>
  <c r="E3322" i="4"/>
  <c r="F3321" i="4"/>
  <c r="E3321" i="4"/>
  <c r="F3320" i="4"/>
  <c r="E3320" i="4"/>
  <c r="F3319" i="4"/>
  <c r="E3319" i="4"/>
  <c r="F3318" i="4"/>
  <c r="E3318" i="4"/>
  <c r="F3317" i="4"/>
  <c r="E3317" i="4"/>
  <c r="F3316" i="4"/>
  <c r="E3316" i="4"/>
  <c r="F3315" i="4"/>
  <c r="E3315" i="4"/>
  <c r="F3314" i="4"/>
  <c r="E3314" i="4"/>
  <c r="F3313" i="4"/>
  <c r="E3313" i="4"/>
  <c r="F3312" i="4"/>
  <c r="E3312" i="4"/>
  <c r="F3311" i="4"/>
  <c r="E3311" i="4"/>
  <c r="F3310" i="4"/>
  <c r="E3310" i="4"/>
  <c r="F3309" i="4"/>
  <c r="E3309" i="4"/>
  <c r="F3308" i="4"/>
  <c r="E3308" i="4"/>
  <c r="F3307" i="4"/>
  <c r="E3307" i="4"/>
  <c r="F3306" i="4"/>
  <c r="E3306" i="4"/>
  <c r="F3305" i="4"/>
  <c r="E3305" i="4"/>
  <c r="F3304" i="4"/>
  <c r="E3304" i="4"/>
  <c r="F3303" i="4"/>
  <c r="E3303" i="4"/>
  <c r="F3302" i="4"/>
  <c r="E3302" i="4"/>
  <c r="F3301" i="4"/>
  <c r="E3301" i="4"/>
  <c r="F3300" i="4"/>
  <c r="E3300" i="4"/>
  <c r="F3299" i="4"/>
  <c r="E3299" i="4"/>
  <c r="F3298" i="4"/>
  <c r="E3298" i="4"/>
  <c r="F3297" i="4"/>
  <c r="E3297" i="4"/>
  <c r="F3296" i="4"/>
  <c r="E3296" i="4"/>
  <c r="F3295" i="4"/>
  <c r="E3295" i="4"/>
  <c r="F3294" i="4"/>
  <c r="E3294" i="4"/>
  <c r="F3293" i="4"/>
  <c r="E3293" i="4"/>
  <c r="F3292" i="4"/>
  <c r="E3292" i="4"/>
  <c r="F3291" i="4"/>
  <c r="E3291" i="4"/>
  <c r="F3290" i="4"/>
  <c r="E3290" i="4"/>
  <c r="F3289" i="4"/>
  <c r="E3289" i="4"/>
  <c r="F3288" i="4"/>
  <c r="E3288" i="4"/>
  <c r="F3287" i="4"/>
  <c r="E3287" i="4"/>
  <c r="F3286" i="4"/>
  <c r="E3286" i="4"/>
  <c r="F3285" i="4"/>
  <c r="E3285" i="4"/>
  <c r="F3284" i="4"/>
  <c r="E3284" i="4"/>
  <c r="F3283" i="4"/>
  <c r="E3283" i="4"/>
  <c r="F3282" i="4"/>
  <c r="E3282" i="4"/>
  <c r="F3281" i="4"/>
  <c r="E3281" i="4"/>
  <c r="F3280" i="4"/>
  <c r="E3280" i="4"/>
  <c r="F3279" i="4"/>
  <c r="E3279" i="4"/>
  <c r="F3278" i="4"/>
  <c r="E3278" i="4"/>
  <c r="F3277" i="4"/>
  <c r="E3277" i="4"/>
  <c r="F3276" i="4"/>
  <c r="E3276" i="4"/>
  <c r="F3275" i="4"/>
  <c r="E3275" i="4"/>
  <c r="F3274" i="4"/>
  <c r="E3274" i="4"/>
  <c r="F3273" i="4"/>
  <c r="E3273" i="4"/>
  <c r="F3272" i="4"/>
  <c r="E3272" i="4"/>
  <c r="F3271" i="4"/>
  <c r="E3271" i="4"/>
  <c r="F3270" i="4"/>
  <c r="E3270" i="4"/>
  <c r="F3269" i="4"/>
  <c r="E3269" i="4"/>
  <c r="F3268" i="4"/>
  <c r="E3268" i="4"/>
  <c r="F3267" i="4"/>
  <c r="E3267" i="4"/>
  <c r="F3266" i="4"/>
  <c r="E3266" i="4"/>
  <c r="F3265" i="4"/>
  <c r="E3265" i="4"/>
  <c r="F3264" i="4"/>
  <c r="E3264" i="4"/>
  <c r="F3263" i="4"/>
  <c r="E3263" i="4"/>
  <c r="F3262" i="4"/>
  <c r="E3262" i="4"/>
  <c r="F3261" i="4"/>
  <c r="E3261" i="4"/>
  <c r="F3260" i="4"/>
  <c r="E3260" i="4"/>
  <c r="F3259" i="4"/>
  <c r="E3259" i="4"/>
  <c r="F3258" i="4"/>
  <c r="E3258" i="4"/>
  <c r="F3257" i="4"/>
  <c r="E3257" i="4"/>
  <c r="F3256" i="4"/>
  <c r="E3256" i="4"/>
  <c r="F3255" i="4"/>
  <c r="E3255" i="4"/>
  <c r="F3254" i="4"/>
  <c r="E3254" i="4"/>
  <c r="F3253" i="4"/>
  <c r="E3253" i="4"/>
  <c r="F3252" i="4"/>
  <c r="E3252" i="4"/>
  <c r="F3251" i="4"/>
  <c r="E3251" i="4"/>
  <c r="F3250" i="4"/>
  <c r="E3250" i="4"/>
  <c r="F3249" i="4"/>
  <c r="E3249" i="4"/>
  <c r="F3248" i="4"/>
  <c r="E3248" i="4"/>
  <c r="F3247" i="4"/>
  <c r="E3247" i="4"/>
  <c r="F3246" i="4"/>
  <c r="E3246" i="4"/>
  <c r="F3245" i="4"/>
  <c r="E3245" i="4"/>
  <c r="F3244" i="4"/>
  <c r="E3244" i="4"/>
  <c r="F3243" i="4"/>
  <c r="E3243" i="4"/>
  <c r="F3242" i="4"/>
  <c r="E3242" i="4"/>
  <c r="F3241" i="4"/>
  <c r="E3241" i="4"/>
  <c r="F3240" i="4"/>
  <c r="E3240" i="4"/>
  <c r="F3239" i="4"/>
  <c r="E3239" i="4"/>
  <c r="F3238" i="4"/>
  <c r="E3238" i="4"/>
  <c r="F3237" i="4"/>
  <c r="E3237" i="4"/>
  <c r="F3236" i="4"/>
  <c r="E3236" i="4"/>
  <c r="F3235" i="4"/>
  <c r="E3235" i="4"/>
  <c r="F3234" i="4"/>
  <c r="E3234" i="4"/>
  <c r="F3233" i="4"/>
  <c r="E3233" i="4"/>
  <c r="F3232" i="4"/>
  <c r="E3232" i="4"/>
  <c r="F3231" i="4"/>
  <c r="E3231" i="4"/>
  <c r="F3230" i="4"/>
  <c r="E3230" i="4"/>
  <c r="F3229" i="4"/>
  <c r="E3229" i="4"/>
  <c r="F3228" i="4"/>
  <c r="E3228" i="4"/>
  <c r="F3227" i="4"/>
  <c r="E3227" i="4"/>
  <c r="F3226" i="4"/>
  <c r="E3226" i="4"/>
  <c r="F3225" i="4"/>
  <c r="E3225" i="4"/>
  <c r="F3224" i="4"/>
  <c r="E3224" i="4"/>
  <c r="F3223" i="4"/>
  <c r="E3223" i="4"/>
  <c r="F3222" i="4"/>
  <c r="E3222" i="4"/>
  <c r="F3221" i="4"/>
  <c r="E3221" i="4"/>
  <c r="F3220" i="4"/>
  <c r="E3220" i="4"/>
  <c r="F3219" i="4"/>
  <c r="E3219" i="4"/>
  <c r="F3218" i="4"/>
  <c r="E3218" i="4"/>
  <c r="F3217" i="4"/>
  <c r="E3217" i="4"/>
  <c r="F3216" i="4"/>
  <c r="E3216" i="4"/>
  <c r="F3215" i="4"/>
  <c r="E3215" i="4"/>
  <c r="F3214" i="4"/>
  <c r="E3214" i="4"/>
  <c r="F3213" i="4"/>
  <c r="E3213" i="4"/>
  <c r="F3212" i="4"/>
  <c r="E3212" i="4"/>
  <c r="F3211" i="4"/>
  <c r="E3211" i="4"/>
  <c r="F3210" i="4"/>
  <c r="E3210" i="4"/>
  <c r="F3209" i="4"/>
  <c r="E3209" i="4"/>
  <c r="F3208" i="4"/>
  <c r="E3208" i="4"/>
  <c r="F3207" i="4"/>
  <c r="E3207" i="4"/>
  <c r="F3206" i="4"/>
  <c r="E3206" i="4"/>
  <c r="F3205" i="4"/>
  <c r="E3205" i="4"/>
  <c r="F3204" i="4"/>
  <c r="E3204" i="4"/>
  <c r="F3203" i="4"/>
  <c r="E3203" i="4"/>
  <c r="F3202" i="4"/>
  <c r="E3202" i="4"/>
  <c r="F3201" i="4"/>
  <c r="E3201" i="4"/>
  <c r="F3200" i="4"/>
  <c r="E3200" i="4"/>
  <c r="F3199" i="4"/>
  <c r="E3199" i="4"/>
  <c r="F3198" i="4"/>
  <c r="E3198" i="4"/>
  <c r="F3197" i="4"/>
  <c r="E3197" i="4"/>
  <c r="F3196" i="4"/>
  <c r="E3196" i="4"/>
  <c r="F3195" i="4"/>
  <c r="E3195" i="4"/>
  <c r="F3194" i="4"/>
  <c r="E3194" i="4"/>
  <c r="F3193" i="4"/>
  <c r="E3193" i="4"/>
  <c r="F3192" i="4"/>
  <c r="E3192" i="4"/>
  <c r="F3191" i="4"/>
  <c r="E3191" i="4"/>
  <c r="F3190" i="4"/>
  <c r="E3190" i="4"/>
  <c r="F3189" i="4"/>
  <c r="E3189" i="4"/>
  <c r="F3188" i="4"/>
  <c r="E3188" i="4"/>
  <c r="F3187" i="4"/>
  <c r="E3187" i="4"/>
  <c r="F3186" i="4"/>
  <c r="E3186" i="4"/>
  <c r="F3185" i="4"/>
  <c r="E3185" i="4"/>
  <c r="F3184" i="4"/>
  <c r="E3184" i="4"/>
  <c r="F3183" i="4"/>
  <c r="E3183" i="4"/>
  <c r="F3182" i="4"/>
  <c r="E3182" i="4"/>
  <c r="F3181" i="4"/>
  <c r="E3181" i="4"/>
  <c r="F3180" i="4"/>
  <c r="E3180" i="4"/>
  <c r="F3179" i="4"/>
  <c r="E3179" i="4"/>
  <c r="F3178" i="4"/>
  <c r="E3178" i="4"/>
  <c r="F3177" i="4"/>
  <c r="E3177" i="4"/>
  <c r="F3176" i="4"/>
  <c r="E3176" i="4"/>
  <c r="F3175" i="4"/>
  <c r="E3175" i="4"/>
  <c r="F3174" i="4"/>
  <c r="E3174" i="4"/>
  <c r="F3173" i="4"/>
  <c r="E3173" i="4"/>
  <c r="F3172" i="4"/>
  <c r="E3172" i="4"/>
  <c r="F3171" i="4"/>
  <c r="E3171" i="4"/>
  <c r="F3170" i="4"/>
  <c r="E3170" i="4"/>
  <c r="F3169" i="4"/>
  <c r="E3169" i="4"/>
  <c r="F3168" i="4"/>
  <c r="E3168" i="4"/>
  <c r="F3167" i="4"/>
  <c r="E3167" i="4"/>
  <c r="F3166" i="4"/>
  <c r="E3166" i="4"/>
  <c r="F3165" i="4"/>
  <c r="E3165" i="4"/>
  <c r="F3164" i="4"/>
  <c r="E3164" i="4"/>
  <c r="F3163" i="4"/>
  <c r="E3163" i="4"/>
  <c r="F3162" i="4"/>
  <c r="E3162" i="4"/>
  <c r="F3161" i="4"/>
  <c r="E3161" i="4"/>
  <c r="F3160" i="4"/>
  <c r="E3160" i="4"/>
  <c r="F3159" i="4"/>
  <c r="E3159" i="4"/>
  <c r="F3158" i="4"/>
  <c r="E3158" i="4"/>
  <c r="F3157" i="4"/>
  <c r="E3157" i="4"/>
  <c r="F3156" i="4"/>
  <c r="E3156" i="4"/>
  <c r="F3155" i="4"/>
  <c r="E3155" i="4"/>
  <c r="F3154" i="4"/>
  <c r="E3154" i="4"/>
  <c r="F3153" i="4"/>
  <c r="E3153" i="4"/>
  <c r="F3152" i="4"/>
  <c r="E3152" i="4"/>
  <c r="F3151" i="4"/>
  <c r="E3151" i="4"/>
  <c r="F3150" i="4"/>
  <c r="E3150" i="4"/>
  <c r="F3149" i="4"/>
  <c r="E3149" i="4"/>
  <c r="F3148" i="4"/>
  <c r="E3148" i="4"/>
  <c r="F3147" i="4"/>
  <c r="E3147" i="4"/>
  <c r="F3146" i="4"/>
  <c r="E3146" i="4"/>
  <c r="F3145" i="4"/>
  <c r="E3145" i="4"/>
  <c r="F3144" i="4"/>
  <c r="E3144" i="4"/>
  <c r="F3143" i="4"/>
  <c r="E3143" i="4"/>
  <c r="F3142" i="4"/>
  <c r="E3142" i="4"/>
  <c r="F3141" i="4"/>
  <c r="E3141" i="4"/>
  <c r="F3140" i="4"/>
  <c r="E3140" i="4"/>
  <c r="F3139" i="4"/>
  <c r="E3139" i="4"/>
  <c r="F3138" i="4"/>
  <c r="E3138" i="4"/>
  <c r="F3137" i="4"/>
  <c r="E3137" i="4"/>
  <c r="F3136" i="4"/>
  <c r="E3136" i="4"/>
  <c r="F3135" i="4"/>
  <c r="E3135" i="4"/>
  <c r="F3134" i="4"/>
  <c r="E3134" i="4"/>
  <c r="F3133" i="4"/>
  <c r="E3133" i="4"/>
  <c r="F3132" i="4"/>
  <c r="E3132" i="4"/>
  <c r="F3131" i="4"/>
  <c r="E3131" i="4"/>
  <c r="F3130" i="4"/>
  <c r="E3130" i="4"/>
  <c r="F3129" i="4"/>
  <c r="E3129" i="4"/>
  <c r="F3128" i="4"/>
  <c r="E3128" i="4"/>
  <c r="F3127" i="4"/>
  <c r="E3127" i="4"/>
  <c r="F3126" i="4"/>
  <c r="F3125" i="4"/>
  <c r="E3125" i="4"/>
  <c r="F3124" i="4"/>
  <c r="E3124" i="4"/>
  <c r="F3123" i="4"/>
  <c r="E3123" i="4"/>
  <c r="F3122" i="4"/>
  <c r="E3122" i="4"/>
  <c r="F3121" i="4"/>
  <c r="E3121" i="4"/>
  <c r="F3120" i="4"/>
  <c r="E3120" i="4"/>
  <c r="F3119" i="4"/>
  <c r="E3119" i="4"/>
  <c r="F3118" i="4"/>
  <c r="E3118" i="4"/>
  <c r="F3117" i="4"/>
  <c r="E3117" i="4"/>
  <c r="F3116" i="4"/>
  <c r="E3116" i="4"/>
  <c r="F3115" i="4"/>
  <c r="E3115" i="4"/>
  <c r="F3114" i="4"/>
  <c r="E3114" i="4"/>
  <c r="F3113" i="4"/>
  <c r="E3113" i="4"/>
  <c r="F3112" i="4"/>
  <c r="E3112" i="4"/>
  <c r="F3111" i="4"/>
  <c r="E3111" i="4"/>
  <c r="F3110" i="4"/>
  <c r="E3110" i="4"/>
  <c r="F3109" i="4"/>
  <c r="E3109" i="4"/>
  <c r="F3108" i="4"/>
  <c r="E3108" i="4"/>
  <c r="F3107" i="4"/>
  <c r="E3107" i="4"/>
  <c r="F3106" i="4"/>
  <c r="E3106" i="4"/>
  <c r="F3105" i="4"/>
  <c r="E3105" i="4"/>
  <c r="F3104" i="4"/>
  <c r="E3104" i="4"/>
  <c r="F3103" i="4"/>
  <c r="E3103" i="4"/>
  <c r="F3102" i="4"/>
  <c r="E3102" i="4"/>
  <c r="F3101" i="4"/>
  <c r="E3101" i="4"/>
  <c r="F3100" i="4"/>
  <c r="E3100" i="4"/>
  <c r="F3099" i="4"/>
  <c r="E3099" i="4"/>
  <c r="F3098" i="4"/>
  <c r="E3098" i="4"/>
  <c r="F3097" i="4"/>
  <c r="E3097" i="4"/>
  <c r="F3096" i="4"/>
  <c r="E3096" i="4"/>
  <c r="F3095" i="4"/>
  <c r="E3095" i="4"/>
  <c r="F3094" i="4"/>
  <c r="E3094" i="4"/>
  <c r="F3093" i="4"/>
  <c r="E3093" i="4"/>
  <c r="F3092" i="4"/>
  <c r="E3092" i="4"/>
  <c r="F3091" i="4"/>
  <c r="E3091" i="4"/>
  <c r="F3090" i="4"/>
  <c r="E3090" i="4"/>
  <c r="F3089" i="4"/>
  <c r="E3089" i="4"/>
  <c r="F3088" i="4"/>
  <c r="E3088" i="4"/>
  <c r="F3087" i="4"/>
  <c r="E3087" i="4"/>
  <c r="F3086" i="4"/>
  <c r="E3086" i="4"/>
  <c r="F3085" i="4"/>
  <c r="E3085" i="4"/>
  <c r="F3084" i="4"/>
  <c r="E3084" i="4"/>
  <c r="F3083" i="4"/>
  <c r="E3083" i="4"/>
  <c r="F3082" i="4"/>
  <c r="E3082" i="4"/>
  <c r="F3081" i="4"/>
  <c r="E3081" i="4"/>
  <c r="F3080" i="4"/>
  <c r="E3080" i="4"/>
  <c r="F3079" i="4"/>
  <c r="E3079" i="4"/>
  <c r="F3078" i="4"/>
  <c r="E3078" i="4"/>
  <c r="F3077" i="4"/>
  <c r="E3077" i="4"/>
  <c r="F3076" i="4"/>
  <c r="E3076" i="4"/>
  <c r="F3075" i="4"/>
  <c r="E3075" i="4"/>
  <c r="F3074" i="4"/>
  <c r="E3074" i="4"/>
  <c r="F3073" i="4"/>
  <c r="E3073" i="4"/>
  <c r="F3072" i="4"/>
  <c r="E3072" i="4"/>
  <c r="F3071" i="4"/>
  <c r="E3071" i="4"/>
  <c r="F3070" i="4"/>
  <c r="E3070" i="4"/>
  <c r="F3069" i="4"/>
  <c r="E3069" i="4"/>
  <c r="F3068" i="4"/>
  <c r="E3068" i="4"/>
  <c r="F3067" i="4"/>
  <c r="E3067" i="4"/>
  <c r="F3066" i="4"/>
  <c r="E3066" i="4"/>
  <c r="F3065" i="4"/>
  <c r="E3065" i="4"/>
  <c r="F3064" i="4"/>
  <c r="E3064" i="4"/>
  <c r="F3063" i="4"/>
  <c r="E3063" i="4"/>
  <c r="F3062" i="4"/>
  <c r="E3062" i="4"/>
  <c r="F3061" i="4"/>
  <c r="E3061" i="4"/>
  <c r="F3060" i="4"/>
  <c r="E3060" i="4"/>
  <c r="F3059" i="4"/>
  <c r="E3059" i="4"/>
  <c r="F3058" i="4"/>
  <c r="E3058" i="4"/>
  <c r="F3057" i="4"/>
  <c r="E3057" i="4"/>
  <c r="F3056" i="4"/>
  <c r="E3056" i="4"/>
  <c r="F3055" i="4"/>
  <c r="E3055" i="4"/>
  <c r="F3054" i="4"/>
  <c r="E3054" i="4"/>
  <c r="F3053" i="4"/>
  <c r="E3053" i="4"/>
  <c r="F3052" i="4"/>
  <c r="E3052" i="4"/>
  <c r="F3051" i="4"/>
  <c r="E3051" i="4"/>
  <c r="F3050" i="4"/>
  <c r="E3050" i="4"/>
  <c r="F3049" i="4"/>
  <c r="E3049" i="4"/>
  <c r="F3048" i="4"/>
  <c r="E3048" i="4"/>
  <c r="F3047" i="4"/>
  <c r="E3047" i="4"/>
  <c r="F3046" i="4"/>
  <c r="E3046" i="4"/>
  <c r="F3045" i="4"/>
  <c r="E3045" i="4"/>
  <c r="F3044" i="4"/>
  <c r="E3044" i="4"/>
  <c r="F3043" i="4"/>
  <c r="E3043" i="4"/>
  <c r="F3042" i="4"/>
  <c r="E3042" i="4"/>
  <c r="F3041" i="4"/>
  <c r="E3041" i="4"/>
  <c r="F3040" i="4"/>
  <c r="E3040" i="4"/>
  <c r="F3039" i="4"/>
  <c r="E3039" i="4"/>
  <c r="F3038" i="4"/>
  <c r="E3038" i="4"/>
  <c r="F3037" i="4"/>
  <c r="E3037" i="4"/>
  <c r="F3036" i="4"/>
  <c r="E3036" i="4"/>
  <c r="F3035" i="4"/>
  <c r="E3035" i="4"/>
  <c r="F3034" i="4"/>
  <c r="E3034" i="4"/>
  <c r="F3033" i="4"/>
  <c r="E3033" i="4"/>
  <c r="F3032" i="4"/>
  <c r="E3032" i="4"/>
  <c r="F3031" i="4"/>
  <c r="E3031" i="4"/>
  <c r="F3030" i="4"/>
  <c r="E3030" i="4"/>
  <c r="F3029" i="4"/>
  <c r="E3029" i="4"/>
  <c r="F3028" i="4"/>
  <c r="E3028" i="4"/>
  <c r="F3027" i="4"/>
  <c r="E3027" i="4"/>
  <c r="F3026" i="4"/>
  <c r="E3026" i="4"/>
  <c r="F3025" i="4"/>
  <c r="E3025" i="4"/>
  <c r="F3024" i="4"/>
  <c r="E3024" i="4"/>
  <c r="F3023" i="4"/>
  <c r="E3023" i="4"/>
  <c r="F3022" i="4"/>
  <c r="E3022" i="4"/>
  <c r="F3021" i="4"/>
  <c r="E3021" i="4"/>
  <c r="F3020" i="4"/>
  <c r="E3020" i="4"/>
  <c r="F3019" i="4"/>
  <c r="E3019" i="4"/>
  <c r="F3018" i="4"/>
  <c r="E3018" i="4"/>
  <c r="F3017" i="4"/>
  <c r="E3017" i="4"/>
  <c r="F3016" i="4"/>
  <c r="E3016" i="4"/>
  <c r="F3015" i="4"/>
  <c r="E3015" i="4"/>
  <c r="F3014" i="4"/>
  <c r="E3014" i="4"/>
  <c r="F3013" i="4"/>
  <c r="E3013" i="4"/>
  <c r="F3012" i="4"/>
  <c r="E3012" i="4"/>
  <c r="F3011" i="4"/>
  <c r="E3011" i="4"/>
  <c r="F3010" i="4"/>
  <c r="E3010" i="4"/>
  <c r="F3009" i="4"/>
  <c r="E3009" i="4"/>
  <c r="F3008" i="4"/>
  <c r="E3008" i="4"/>
  <c r="F3007" i="4"/>
  <c r="E3007" i="4"/>
  <c r="F3006" i="4"/>
  <c r="E3006" i="4"/>
  <c r="F3005" i="4"/>
  <c r="E3005" i="4"/>
  <c r="F3004" i="4"/>
  <c r="E3004" i="4"/>
  <c r="F3003" i="4"/>
  <c r="E3003" i="4"/>
  <c r="F3002" i="4"/>
  <c r="E3002" i="4"/>
  <c r="F3001" i="4"/>
  <c r="F3000" i="4"/>
  <c r="E3000" i="4"/>
  <c r="F2999" i="4"/>
  <c r="E2999" i="4"/>
  <c r="F2998" i="4"/>
  <c r="E2998" i="4"/>
  <c r="F2997" i="4"/>
  <c r="E2997" i="4"/>
  <c r="F2996" i="4"/>
  <c r="E2996" i="4"/>
  <c r="F2995" i="4"/>
  <c r="E2995" i="4"/>
  <c r="F2994" i="4"/>
  <c r="E2994" i="4"/>
  <c r="F2993" i="4"/>
  <c r="E2993" i="4"/>
  <c r="F2992" i="4"/>
  <c r="E2992" i="4"/>
  <c r="F2991" i="4"/>
  <c r="E2991" i="4"/>
  <c r="F2990" i="4"/>
  <c r="E2990" i="4"/>
  <c r="F2989" i="4"/>
  <c r="E2989" i="4"/>
  <c r="F2988" i="4"/>
  <c r="E2988" i="4"/>
  <c r="F2987" i="4"/>
  <c r="E2987" i="4"/>
  <c r="F2986" i="4"/>
  <c r="E2986" i="4"/>
  <c r="F2985" i="4"/>
  <c r="E2985" i="4"/>
  <c r="F2984" i="4"/>
  <c r="E2984" i="4"/>
  <c r="F2983" i="4"/>
  <c r="E2983" i="4"/>
  <c r="F2982" i="4"/>
  <c r="E2982" i="4"/>
  <c r="F2981" i="4"/>
  <c r="E2981" i="4"/>
  <c r="F2980" i="4"/>
  <c r="E2980" i="4"/>
  <c r="F2979" i="4"/>
  <c r="E2979" i="4"/>
  <c r="F2978" i="4"/>
  <c r="E2978" i="4"/>
  <c r="F2977" i="4"/>
  <c r="E2977" i="4"/>
  <c r="F2976" i="4"/>
  <c r="E2976" i="4"/>
  <c r="F2975" i="4"/>
  <c r="E2975" i="4"/>
  <c r="F2974" i="4"/>
  <c r="E2974" i="4"/>
  <c r="F2973" i="4"/>
  <c r="E2973" i="4"/>
  <c r="F2972" i="4"/>
  <c r="E2972" i="4"/>
  <c r="F2971" i="4"/>
  <c r="E2971" i="4"/>
  <c r="F2970" i="4"/>
  <c r="E2970" i="4"/>
  <c r="F2969" i="4"/>
  <c r="E2969" i="4"/>
  <c r="F2968" i="4"/>
  <c r="E2968" i="4"/>
  <c r="F2967" i="4"/>
  <c r="E2967" i="4"/>
  <c r="F2966" i="4"/>
  <c r="E2966" i="4"/>
  <c r="F2965" i="4"/>
  <c r="E2965" i="4"/>
  <c r="F2964" i="4"/>
  <c r="E2964" i="4"/>
  <c r="F2963" i="4"/>
  <c r="E2963" i="4"/>
  <c r="F2962" i="4"/>
  <c r="E2962" i="4"/>
  <c r="F2961" i="4"/>
  <c r="E2961" i="4"/>
  <c r="F2960" i="4"/>
  <c r="E2960" i="4"/>
  <c r="F2959" i="4"/>
  <c r="E2959" i="4"/>
  <c r="F2958" i="4"/>
  <c r="E2958" i="4"/>
  <c r="F2957" i="4"/>
  <c r="E2957" i="4"/>
  <c r="F2956" i="4"/>
  <c r="E2956" i="4"/>
  <c r="F2955" i="4"/>
  <c r="E2955" i="4"/>
  <c r="F2954" i="4"/>
  <c r="E2954" i="4"/>
  <c r="F2953" i="4"/>
  <c r="E2953" i="4"/>
  <c r="F2952" i="4"/>
  <c r="E2952" i="4"/>
  <c r="F2951" i="4"/>
  <c r="E2951" i="4"/>
  <c r="F2950" i="4"/>
  <c r="E2950" i="4"/>
  <c r="F2949" i="4"/>
  <c r="E2949" i="4"/>
  <c r="F2948" i="4"/>
  <c r="E2948" i="4"/>
  <c r="F2947" i="4"/>
  <c r="E2947" i="4"/>
  <c r="F2946" i="4"/>
  <c r="E2946" i="4"/>
  <c r="F2945" i="4"/>
  <c r="E2945" i="4"/>
  <c r="F2944" i="4"/>
  <c r="E2944" i="4"/>
  <c r="F2943" i="4"/>
  <c r="E2943" i="4"/>
  <c r="F2942" i="4"/>
  <c r="E2942" i="4"/>
  <c r="F2941" i="4"/>
  <c r="E2941" i="4"/>
  <c r="F2940" i="4"/>
  <c r="E2940" i="4"/>
  <c r="F2939" i="4"/>
  <c r="E2939" i="4"/>
  <c r="F2938" i="4"/>
  <c r="E2938" i="4"/>
  <c r="F2937" i="4"/>
  <c r="E2937" i="4"/>
  <c r="F2936" i="4"/>
  <c r="E2936" i="4"/>
  <c r="F2935" i="4"/>
  <c r="E2935" i="4"/>
  <c r="F2934" i="4"/>
  <c r="E2934" i="4"/>
  <c r="F2933" i="4"/>
  <c r="E2933" i="4"/>
  <c r="F2932" i="4"/>
  <c r="E2932" i="4"/>
  <c r="F2931" i="4"/>
  <c r="E2931" i="4"/>
  <c r="F2930" i="4"/>
  <c r="E2930" i="4"/>
  <c r="F2929" i="4"/>
  <c r="E2929" i="4"/>
  <c r="F2928" i="4"/>
  <c r="E2928" i="4"/>
  <c r="F2927" i="4"/>
  <c r="E2927" i="4"/>
  <c r="F2926" i="4"/>
  <c r="E2926" i="4"/>
  <c r="F2925" i="4"/>
  <c r="E2925" i="4"/>
  <c r="F2924" i="4"/>
  <c r="E2924" i="4"/>
  <c r="F2923" i="4"/>
  <c r="E2923" i="4"/>
  <c r="F2922" i="4"/>
  <c r="E2922" i="4"/>
  <c r="F2921" i="4"/>
  <c r="E2921" i="4"/>
  <c r="F2920" i="4"/>
  <c r="E2920" i="4"/>
  <c r="F2919" i="4"/>
  <c r="E2919" i="4"/>
  <c r="F2918" i="4"/>
  <c r="E2918" i="4"/>
  <c r="F2917" i="4"/>
  <c r="E2917" i="4"/>
  <c r="F2916" i="4"/>
  <c r="E2916" i="4"/>
  <c r="F2915" i="4"/>
  <c r="E2915" i="4"/>
  <c r="F2914" i="4"/>
  <c r="E2914" i="4"/>
  <c r="F2913" i="4"/>
  <c r="E2913" i="4"/>
  <c r="F2912" i="4"/>
  <c r="E2912" i="4"/>
  <c r="F2911" i="4"/>
  <c r="E2911" i="4"/>
  <c r="F2910" i="4"/>
  <c r="E2910" i="4"/>
  <c r="F2909" i="4"/>
  <c r="E2909" i="4"/>
  <c r="F2908" i="4"/>
  <c r="E2908" i="4"/>
  <c r="F2907" i="4"/>
  <c r="E2907" i="4"/>
  <c r="F2906" i="4"/>
  <c r="E2906" i="4"/>
  <c r="F2905" i="4"/>
  <c r="E2905" i="4"/>
  <c r="F2904" i="4"/>
  <c r="E2904" i="4"/>
  <c r="F2903" i="4"/>
  <c r="E2903" i="4"/>
  <c r="F2902" i="4"/>
  <c r="E2902" i="4"/>
  <c r="F2901" i="4"/>
  <c r="E2901" i="4"/>
  <c r="F2900" i="4"/>
  <c r="E2900" i="4"/>
  <c r="F2899" i="4"/>
  <c r="E2899" i="4"/>
  <c r="F2898" i="4"/>
  <c r="E2898" i="4"/>
  <c r="F2897" i="4"/>
  <c r="E2897" i="4"/>
  <c r="F2896" i="4"/>
  <c r="E2896" i="4"/>
  <c r="F2895" i="4"/>
  <c r="E2895" i="4"/>
  <c r="F2894" i="4"/>
  <c r="E2894" i="4"/>
  <c r="F2893" i="4"/>
  <c r="E2893" i="4"/>
  <c r="F2892" i="4"/>
  <c r="E2892" i="4"/>
  <c r="F2891" i="4"/>
  <c r="E2891" i="4"/>
  <c r="F2890" i="4"/>
  <c r="E2890" i="4"/>
  <c r="F2889" i="4"/>
  <c r="E2889" i="4"/>
  <c r="F2888" i="4"/>
  <c r="E2888" i="4"/>
  <c r="F2887" i="4"/>
  <c r="E2887" i="4"/>
  <c r="F2886" i="4"/>
  <c r="E2886" i="4"/>
  <c r="F2885" i="4"/>
  <c r="E2885" i="4"/>
  <c r="F2884" i="4"/>
  <c r="E2884" i="4"/>
  <c r="F2883" i="4"/>
  <c r="E2883" i="4"/>
  <c r="F2882" i="4"/>
  <c r="E2882" i="4"/>
  <c r="F2881" i="4"/>
  <c r="E2881" i="4"/>
  <c r="F2880" i="4"/>
  <c r="E2880" i="4"/>
  <c r="F2879" i="4"/>
  <c r="E2879" i="4"/>
  <c r="F2878" i="4"/>
  <c r="E2878" i="4"/>
  <c r="F2877" i="4"/>
  <c r="E2877" i="4"/>
  <c r="F2876" i="4"/>
  <c r="E2876" i="4"/>
  <c r="F2875" i="4"/>
  <c r="E2875" i="4"/>
  <c r="F2874" i="4"/>
  <c r="E2874" i="4"/>
  <c r="F2873" i="4"/>
  <c r="E2873" i="4"/>
  <c r="F2872" i="4"/>
  <c r="E2872" i="4"/>
  <c r="F2871" i="4"/>
  <c r="E2871" i="4"/>
  <c r="F2870" i="4"/>
  <c r="E2870" i="4"/>
  <c r="F2869" i="4"/>
  <c r="E2869" i="4"/>
  <c r="F2868" i="4"/>
  <c r="E2868" i="4"/>
  <c r="F2867" i="4"/>
  <c r="E2867" i="4"/>
  <c r="F2866" i="4"/>
  <c r="E2866" i="4"/>
  <c r="F2865" i="4"/>
  <c r="E2865" i="4"/>
  <c r="F2864" i="4"/>
  <c r="E2864" i="4"/>
  <c r="F2863" i="4"/>
  <c r="E2863" i="4"/>
  <c r="F2862" i="4"/>
  <c r="E2862" i="4"/>
  <c r="F2861" i="4"/>
  <c r="E2861" i="4"/>
  <c r="F2860" i="4"/>
  <c r="E2860" i="4"/>
  <c r="F2859" i="4"/>
  <c r="E2859" i="4"/>
  <c r="F2858" i="4"/>
  <c r="E2858" i="4"/>
  <c r="F2857" i="4"/>
  <c r="E2857" i="4"/>
  <c r="F2856" i="4"/>
  <c r="E2856" i="4"/>
  <c r="F2855" i="4"/>
  <c r="E2855" i="4"/>
  <c r="F2854" i="4"/>
  <c r="E2854" i="4"/>
  <c r="F2853" i="4"/>
  <c r="E2853" i="4"/>
  <c r="F2852" i="4"/>
  <c r="E2852" i="4"/>
  <c r="F2851" i="4"/>
  <c r="E2851" i="4"/>
  <c r="F2850" i="4"/>
  <c r="E2850" i="4"/>
  <c r="F2849" i="4"/>
  <c r="E2849" i="4"/>
  <c r="F2848" i="4"/>
  <c r="E2848" i="4"/>
  <c r="F2847" i="4"/>
  <c r="E2847" i="4"/>
  <c r="F2846" i="4"/>
  <c r="E2846" i="4"/>
  <c r="F2845" i="4"/>
  <c r="E2845" i="4"/>
  <c r="F2844" i="4"/>
  <c r="E2844" i="4"/>
  <c r="F2843" i="4"/>
  <c r="E2843" i="4"/>
  <c r="F2842" i="4"/>
  <c r="E2842" i="4"/>
  <c r="F2841" i="4"/>
  <c r="E2841" i="4"/>
  <c r="F2840" i="4"/>
  <c r="E2840" i="4"/>
  <c r="F2839" i="4"/>
  <c r="E2839" i="4"/>
  <c r="F2838" i="4"/>
  <c r="E2838" i="4"/>
  <c r="F2837" i="4"/>
  <c r="E2837" i="4"/>
  <c r="F2836" i="4"/>
  <c r="E2836" i="4"/>
  <c r="F2835" i="4"/>
  <c r="E2835" i="4"/>
  <c r="F2834" i="4"/>
  <c r="E2834" i="4"/>
  <c r="F2833" i="4"/>
  <c r="E2833" i="4"/>
  <c r="F2832" i="4"/>
  <c r="E2832" i="4"/>
  <c r="F2831" i="4"/>
  <c r="E2831" i="4"/>
  <c r="F2830" i="4"/>
  <c r="E2830" i="4"/>
  <c r="F2829" i="4"/>
  <c r="E2829" i="4"/>
  <c r="F2828" i="4"/>
  <c r="E2828" i="4"/>
  <c r="F2827" i="4"/>
  <c r="E2827" i="4"/>
  <c r="F2826" i="4"/>
  <c r="E2826" i="4"/>
  <c r="F2825" i="4"/>
  <c r="E2825" i="4"/>
  <c r="F2824" i="4"/>
  <c r="E2824" i="4"/>
  <c r="F2823" i="4"/>
  <c r="E2823" i="4"/>
  <c r="F2822" i="4"/>
  <c r="E2822" i="4"/>
  <c r="F2821" i="4"/>
  <c r="E2821" i="4"/>
  <c r="F2820" i="4"/>
  <c r="E2820" i="4"/>
  <c r="F2819" i="4"/>
  <c r="E2819" i="4"/>
  <c r="F2818" i="4"/>
  <c r="E2818" i="4"/>
  <c r="F2817" i="4"/>
  <c r="E2817" i="4"/>
  <c r="F2816" i="4"/>
  <c r="E2816" i="4"/>
  <c r="F2815" i="4"/>
  <c r="E2815" i="4"/>
  <c r="F2814" i="4"/>
  <c r="E2814" i="4"/>
  <c r="F2813" i="4"/>
  <c r="E2813" i="4"/>
  <c r="F2812" i="4"/>
  <c r="E2812" i="4"/>
  <c r="F2811" i="4"/>
  <c r="E2811" i="4"/>
  <c r="F2810" i="4"/>
  <c r="E2810" i="4"/>
  <c r="F2809" i="4"/>
  <c r="E2809" i="4"/>
  <c r="F2808" i="4"/>
  <c r="E2808" i="4"/>
  <c r="F2807" i="4"/>
  <c r="E2807" i="4"/>
  <c r="F2806" i="4"/>
  <c r="E2806" i="4"/>
  <c r="F2805" i="4"/>
  <c r="E2805" i="4"/>
  <c r="F2804" i="4"/>
  <c r="E2804" i="4"/>
  <c r="F2803" i="4"/>
  <c r="E2803" i="4"/>
  <c r="F2802" i="4"/>
  <c r="E2802" i="4"/>
  <c r="F2801" i="4"/>
  <c r="E2801" i="4"/>
  <c r="F2800" i="4"/>
  <c r="E2800" i="4"/>
  <c r="F2799" i="4"/>
  <c r="E2799" i="4"/>
  <c r="F2798" i="4"/>
  <c r="E2798" i="4"/>
  <c r="F2797" i="4"/>
  <c r="E2797" i="4"/>
  <c r="F2796" i="4"/>
  <c r="E2796" i="4"/>
  <c r="F2795" i="4"/>
  <c r="E2795" i="4"/>
  <c r="F2794" i="4"/>
  <c r="E2794" i="4"/>
  <c r="F2793" i="4"/>
  <c r="E2793" i="4"/>
  <c r="F2792" i="4"/>
  <c r="E2792" i="4"/>
  <c r="F2791" i="4"/>
  <c r="E2791" i="4"/>
  <c r="F2790" i="4"/>
  <c r="E2790" i="4"/>
  <c r="F2789" i="4"/>
  <c r="E2789" i="4"/>
  <c r="F2788" i="4"/>
  <c r="E2788" i="4"/>
  <c r="F2787" i="4"/>
  <c r="E2787" i="4"/>
  <c r="F2786" i="4"/>
  <c r="E2786" i="4"/>
  <c r="F2785" i="4"/>
  <c r="E2785" i="4"/>
  <c r="F2784" i="4"/>
  <c r="E2784" i="4"/>
  <c r="F2783" i="4"/>
  <c r="E2783" i="4"/>
  <c r="F2782" i="4"/>
  <c r="E2782" i="4"/>
  <c r="F2781" i="4"/>
  <c r="E2781" i="4"/>
  <c r="F2780" i="4"/>
  <c r="E2780" i="4"/>
  <c r="F2779" i="4"/>
  <c r="E2779" i="4"/>
  <c r="F2778" i="4"/>
  <c r="E2778" i="4"/>
  <c r="F2777" i="4"/>
  <c r="E2777" i="4"/>
  <c r="F2776" i="4"/>
  <c r="E2776" i="4"/>
  <c r="F2775" i="4"/>
  <c r="E2775" i="4"/>
  <c r="F2774" i="4"/>
  <c r="E2774" i="4"/>
  <c r="F2773" i="4"/>
  <c r="E2773" i="4"/>
  <c r="F2772" i="4"/>
  <c r="E2772" i="4"/>
  <c r="F2771" i="4"/>
  <c r="E2771" i="4"/>
  <c r="F2770" i="4"/>
  <c r="E2770" i="4"/>
  <c r="F2769" i="4"/>
  <c r="E2769" i="4"/>
  <c r="F2768" i="4"/>
  <c r="E2768" i="4"/>
  <c r="F2767" i="4"/>
  <c r="E2767" i="4"/>
  <c r="F2766" i="4"/>
  <c r="E2766" i="4"/>
  <c r="F2765" i="4"/>
  <c r="E2765" i="4"/>
  <c r="F2764" i="4"/>
  <c r="E2764" i="4"/>
  <c r="F2763" i="4"/>
  <c r="E2763" i="4"/>
  <c r="F2762" i="4"/>
  <c r="E2762" i="4"/>
  <c r="F2761" i="4"/>
  <c r="E2761" i="4"/>
  <c r="F2760" i="4"/>
  <c r="E2760" i="4"/>
  <c r="F2759" i="4"/>
  <c r="E2759" i="4"/>
  <c r="F2758" i="4"/>
  <c r="E2758" i="4"/>
  <c r="F2757" i="4"/>
  <c r="E2757" i="4"/>
  <c r="F2756" i="4"/>
  <c r="E2756" i="4"/>
  <c r="F2755" i="4"/>
  <c r="E2755" i="4"/>
  <c r="F2754" i="4"/>
  <c r="E2754" i="4"/>
  <c r="F2753" i="4"/>
  <c r="E2753" i="4"/>
  <c r="F2752" i="4"/>
  <c r="E2752" i="4"/>
  <c r="F2751" i="4"/>
  <c r="E2751" i="4"/>
  <c r="F2750" i="4"/>
  <c r="E2750" i="4"/>
  <c r="F2749" i="4"/>
  <c r="E2749" i="4"/>
  <c r="F2748" i="4"/>
  <c r="E2748" i="4"/>
  <c r="F2747" i="4"/>
  <c r="E2747" i="4"/>
  <c r="F2746" i="4"/>
  <c r="E2746" i="4"/>
  <c r="F2745" i="4"/>
  <c r="E2745" i="4"/>
  <c r="F2744" i="4"/>
  <c r="E2744" i="4"/>
  <c r="F2743" i="4"/>
  <c r="E2743" i="4"/>
  <c r="F2742" i="4"/>
  <c r="E2742" i="4"/>
  <c r="F2741" i="4"/>
  <c r="E2741" i="4"/>
  <c r="F2740" i="4"/>
  <c r="E2740" i="4"/>
  <c r="F2739" i="4"/>
  <c r="E2739" i="4"/>
  <c r="F2738" i="4"/>
  <c r="E2738" i="4"/>
  <c r="F2737" i="4"/>
  <c r="E2737" i="4"/>
  <c r="F2736" i="4"/>
  <c r="E2736" i="4"/>
  <c r="F2735" i="4"/>
  <c r="E2735" i="4"/>
  <c r="F2734" i="4"/>
  <c r="E2734" i="4"/>
  <c r="F2733" i="4"/>
  <c r="E2733" i="4"/>
  <c r="F2732" i="4"/>
  <c r="E2732" i="4"/>
  <c r="F2731" i="4"/>
  <c r="E2731" i="4"/>
  <c r="F2730" i="4"/>
  <c r="E2730" i="4"/>
  <c r="F2729" i="4"/>
  <c r="E2729" i="4"/>
  <c r="F2728" i="4"/>
  <c r="E2728" i="4"/>
  <c r="F2727" i="4"/>
  <c r="E2727" i="4"/>
  <c r="F2726" i="4"/>
  <c r="E2726" i="4"/>
  <c r="F2725" i="4"/>
  <c r="E2725" i="4"/>
  <c r="F2724" i="4"/>
  <c r="E2724" i="4"/>
  <c r="F2723" i="4"/>
  <c r="E2723" i="4"/>
  <c r="F2722" i="4"/>
  <c r="E2722" i="4"/>
  <c r="F2721" i="4"/>
  <c r="E2721" i="4"/>
  <c r="F2720" i="4"/>
  <c r="E2720" i="4"/>
  <c r="F2719" i="4"/>
  <c r="E2719" i="4"/>
  <c r="F2718" i="4"/>
  <c r="E2718" i="4"/>
  <c r="F2717" i="4"/>
  <c r="E2717" i="4"/>
  <c r="F2716" i="4"/>
  <c r="E2716" i="4"/>
  <c r="F2715" i="4"/>
  <c r="E2715" i="4"/>
  <c r="F2714" i="4"/>
  <c r="E2714" i="4"/>
  <c r="F2713" i="4"/>
  <c r="E2713" i="4"/>
  <c r="F2712" i="4"/>
  <c r="E2712" i="4"/>
  <c r="F2711" i="4"/>
  <c r="E2711" i="4"/>
  <c r="F2710" i="4"/>
  <c r="E2710" i="4"/>
  <c r="F2709" i="4"/>
  <c r="E2709" i="4"/>
  <c r="F2708" i="4"/>
  <c r="E2708" i="4"/>
  <c r="F2707" i="4"/>
  <c r="E2707" i="4"/>
  <c r="F2706" i="4"/>
  <c r="E2706" i="4"/>
  <c r="F2705" i="4"/>
  <c r="E2705" i="4"/>
  <c r="F2704" i="4"/>
  <c r="E2704" i="4"/>
  <c r="F2703" i="4"/>
  <c r="E2703" i="4"/>
  <c r="F2702" i="4"/>
  <c r="E2702" i="4"/>
  <c r="F2701" i="4"/>
  <c r="E2701" i="4"/>
  <c r="F2700" i="4"/>
  <c r="E2700" i="4"/>
  <c r="F2699" i="4"/>
  <c r="E2699" i="4"/>
  <c r="F2698" i="4"/>
  <c r="E2698" i="4"/>
  <c r="F2697" i="4"/>
  <c r="E2697" i="4"/>
  <c r="F2696" i="4"/>
  <c r="E2696" i="4"/>
  <c r="F2695" i="4"/>
  <c r="E2695" i="4"/>
  <c r="F2694" i="4"/>
  <c r="E2694" i="4"/>
  <c r="F2693" i="4"/>
  <c r="E2693" i="4"/>
  <c r="F2692" i="4"/>
  <c r="E2692" i="4"/>
  <c r="F2691" i="4"/>
  <c r="E2691" i="4"/>
  <c r="F2690" i="4"/>
  <c r="E2690" i="4"/>
  <c r="F2689" i="4"/>
  <c r="E2689" i="4"/>
  <c r="F2688" i="4"/>
  <c r="E2688" i="4"/>
  <c r="F2687" i="4"/>
  <c r="E2687" i="4"/>
  <c r="F2686" i="4"/>
  <c r="E2686" i="4"/>
  <c r="F2685" i="4"/>
  <c r="E2685" i="4"/>
  <c r="F2684" i="4"/>
  <c r="E2684" i="4"/>
  <c r="F2683" i="4"/>
  <c r="E2683" i="4"/>
  <c r="F2682" i="4"/>
  <c r="E2682" i="4"/>
  <c r="F2681" i="4"/>
  <c r="E2681" i="4"/>
  <c r="F2680" i="4"/>
  <c r="E2680" i="4"/>
  <c r="F2679" i="4"/>
  <c r="E2679" i="4"/>
  <c r="F2678" i="4"/>
  <c r="E2678" i="4"/>
  <c r="F2677" i="4"/>
  <c r="E2677" i="4"/>
  <c r="F2676" i="4"/>
  <c r="E2676" i="4"/>
  <c r="F2675" i="4"/>
  <c r="E2675" i="4"/>
  <c r="F2674" i="4"/>
  <c r="E2674" i="4"/>
  <c r="F2673" i="4"/>
  <c r="E2673" i="4"/>
  <c r="F2672" i="4"/>
  <c r="E2672" i="4"/>
  <c r="F2671" i="4"/>
  <c r="E2671" i="4"/>
  <c r="F2670" i="4"/>
  <c r="E2670" i="4"/>
  <c r="F2669" i="4"/>
  <c r="E2669" i="4"/>
  <c r="F2668" i="4"/>
  <c r="E2668" i="4"/>
  <c r="F2667" i="4"/>
  <c r="E2667" i="4"/>
  <c r="F2666" i="4"/>
  <c r="E2666" i="4"/>
  <c r="F2665" i="4"/>
  <c r="E2665" i="4"/>
  <c r="F2664" i="4"/>
  <c r="E2664" i="4"/>
  <c r="F2663" i="4"/>
  <c r="E2663" i="4"/>
  <c r="F2662" i="4"/>
  <c r="E2662" i="4"/>
  <c r="F2661" i="4"/>
  <c r="E2661" i="4"/>
  <c r="F2660" i="4"/>
  <c r="E2660" i="4"/>
  <c r="F2659" i="4"/>
  <c r="E2659" i="4"/>
  <c r="F2658" i="4"/>
  <c r="E2658" i="4"/>
  <c r="F2657" i="4"/>
  <c r="E2657" i="4"/>
  <c r="F2656" i="4"/>
  <c r="E2656" i="4"/>
  <c r="F2655" i="4"/>
  <c r="E2655" i="4"/>
  <c r="F2654" i="4"/>
  <c r="E2654" i="4"/>
  <c r="F2653" i="4"/>
  <c r="E2653" i="4"/>
  <c r="F2652" i="4"/>
  <c r="E2652" i="4"/>
  <c r="F2651" i="4"/>
  <c r="E2651" i="4"/>
  <c r="F2650" i="4"/>
  <c r="E2650" i="4"/>
  <c r="F2649" i="4"/>
  <c r="E2649" i="4"/>
  <c r="F2648" i="4"/>
  <c r="E2648" i="4"/>
  <c r="F2647" i="4"/>
  <c r="E2647" i="4"/>
  <c r="F2646" i="4"/>
  <c r="E2646" i="4"/>
  <c r="F2645" i="4"/>
  <c r="E2645" i="4"/>
  <c r="F2644" i="4"/>
  <c r="E2644" i="4"/>
  <c r="F2643" i="4"/>
  <c r="E2643" i="4"/>
  <c r="F2642" i="4"/>
  <c r="E2642" i="4"/>
  <c r="F2641" i="4"/>
  <c r="E2641" i="4"/>
  <c r="F2640" i="4"/>
  <c r="E2640" i="4"/>
  <c r="F2639" i="4"/>
  <c r="E2639" i="4"/>
  <c r="F2638" i="4"/>
  <c r="E2638" i="4"/>
  <c r="F2637" i="4"/>
  <c r="E2637" i="4"/>
  <c r="F2636" i="4"/>
  <c r="E2636" i="4"/>
  <c r="F2635" i="4"/>
  <c r="E2635" i="4"/>
  <c r="F2634" i="4"/>
  <c r="E2634" i="4"/>
  <c r="F2633" i="4"/>
  <c r="E2633" i="4"/>
  <c r="F2632" i="4"/>
  <c r="E2632" i="4"/>
  <c r="F2631" i="4"/>
  <c r="E2631" i="4"/>
  <c r="F2630" i="4"/>
  <c r="E2630" i="4"/>
  <c r="F2629" i="4"/>
  <c r="E2629" i="4"/>
  <c r="F2628" i="4"/>
  <c r="E2628" i="4"/>
  <c r="F2627" i="4"/>
  <c r="E2627" i="4"/>
  <c r="F2626" i="4"/>
  <c r="E2626" i="4"/>
  <c r="F2625" i="4"/>
  <c r="E2625" i="4"/>
  <c r="F2624" i="4"/>
  <c r="E2624" i="4"/>
  <c r="F2623" i="4"/>
  <c r="E2623" i="4"/>
  <c r="F2622" i="4"/>
  <c r="E2622" i="4"/>
  <c r="F2621" i="4"/>
  <c r="E2621" i="4"/>
  <c r="F2620" i="4"/>
  <c r="E2620" i="4"/>
  <c r="F2619" i="4"/>
  <c r="E2619" i="4"/>
  <c r="F2618" i="4"/>
  <c r="E2618" i="4"/>
  <c r="F2617" i="4"/>
  <c r="E2617" i="4"/>
  <c r="F2616" i="4"/>
  <c r="E2616" i="4"/>
  <c r="F2615" i="4"/>
  <c r="E2615" i="4"/>
  <c r="F2614" i="4"/>
  <c r="E2614" i="4"/>
  <c r="F2613" i="4"/>
  <c r="E2613" i="4"/>
  <c r="F2612" i="4"/>
  <c r="E2612" i="4"/>
  <c r="F2611" i="4"/>
  <c r="E2611" i="4"/>
  <c r="F2610" i="4"/>
  <c r="E2610" i="4"/>
  <c r="F2609" i="4"/>
  <c r="E2609" i="4"/>
  <c r="F2608" i="4"/>
  <c r="E2608" i="4"/>
  <c r="F2607" i="4"/>
  <c r="E2607" i="4"/>
  <c r="F2606" i="4"/>
  <c r="E2606" i="4"/>
  <c r="F2605" i="4"/>
  <c r="E2605" i="4"/>
  <c r="F2604" i="4"/>
  <c r="E2604" i="4"/>
  <c r="F2603" i="4"/>
  <c r="E2603" i="4"/>
  <c r="F2602" i="4"/>
  <c r="E2602" i="4"/>
  <c r="F2601" i="4"/>
  <c r="E2601" i="4"/>
  <c r="F2600" i="4"/>
  <c r="E2600" i="4"/>
  <c r="F2599" i="4"/>
  <c r="E2599" i="4"/>
  <c r="F2598" i="4"/>
  <c r="E2598" i="4"/>
  <c r="F2597" i="4"/>
  <c r="E2597" i="4"/>
  <c r="F2596" i="4"/>
  <c r="E2596" i="4"/>
  <c r="F2595" i="4"/>
  <c r="E2595" i="4"/>
  <c r="F2594" i="4"/>
  <c r="E2594" i="4"/>
  <c r="F2593" i="4"/>
  <c r="E2593" i="4"/>
  <c r="F2592" i="4"/>
  <c r="E2592" i="4"/>
  <c r="F2591" i="4"/>
  <c r="E2591" i="4"/>
  <c r="F2590" i="4"/>
  <c r="E2590" i="4"/>
  <c r="F2589" i="4"/>
  <c r="E2589" i="4"/>
  <c r="F2588" i="4"/>
  <c r="E2588" i="4"/>
  <c r="F2587" i="4"/>
  <c r="E2587" i="4"/>
  <c r="F2586" i="4"/>
  <c r="E2586" i="4"/>
  <c r="F2585" i="4"/>
  <c r="E2585" i="4"/>
  <c r="F2584" i="4"/>
  <c r="E2584" i="4"/>
  <c r="F2583" i="4"/>
  <c r="E2583" i="4"/>
  <c r="F2582" i="4"/>
  <c r="E2582" i="4"/>
  <c r="F2581" i="4"/>
  <c r="E2581" i="4"/>
  <c r="F2580" i="4"/>
  <c r="E2580" i="4"/>
  <c r="F2579" i="4"/>
  <c r="E2579" i="4"/>
  <c r="F2578" i="4"/>
  <c r="E2578" i="4"/>
  <c r="F2577" i="4"/>
  <c r="E2577" i="4"/>
  <c r="F2576" i="4"/>
  <c r="E2576" i="4"/>
  <c r="F2575" i="4"/>
  <c r="E2575" i="4"/>
  <c r="F2574" i="4"/>
  <c r="E2574" i="4"/>
  <c r="F2573" i="4"/>
  <c r="E2573" i="4"/>
  <c r="F2572" i="4"/>
  <c r="F2571" i="4"/>
  <c r="E2571" i="4"/>
  <c r="F2570" i="4"/>
  <c r="E2570" i="4"/>
  <c r="F2569" i="4"/>
  <c r="E2569" i="4"/>
  <c r="F2568" i="4"/>
  <c r="E2568" i="4"/>
  <c r="F2567" i="4"/>
  <c r="E2567" i="4"/>
  <c r="F2566" i="4"/>
  <c r="E2566" i="4"/>
  <c r="F2565" i="4"/>
  <c r="E2565" i="4"/>
  <c r="F2564" i="4"/>
  <c r="E2564" i="4"/>
  <c r="F2563" i="4"/>
  <c r="E2563" i="4"/>
  <c r="F2562" i="4"/>
  <c r="E2562" i="4"/>
  <c r="F2561" i="4"/>
  <c r="E2561" i="4"/>
  <c r="F2560" i="4"/>
  <c r="E2560" i="4"/>
  <c r="F2559" i="4"/>
  <c r="E2559" i="4"/>
  <c r="F2558" i="4"/>
  <c r="E2558" i="4"/>
  <c r="F2557" i="4"/>
  <c r="E2557" i="4"/>
  <c r="F2556" i="4"/>
  <c r="E2556" i="4"/>
  <c r="F2555" i="4"/>
  <c r="E2555" i="4"/>
  <c r="F2554" i="4"/>
  <c r="E2554" i="4"/>
  <c r="F2553" i="4"/>
  <c r="E2553" i="4"/>
  <c r="F2552" i="4"/>
  <c r="E2552" i="4"/>
  <c r="F2551" i="4"/>
  <c r="E2551" i="4"/>
  <c r="F2550" i="4"/>
  <c r="E2550" i="4"/>
  <c r="F2549" i="4"/>
  <c r="E2549" i="4"/>
  <c r="F2548" i="4"/>
  <c r="E2548" i="4"/>
  <c r="F2547" i="4"/>
  <c r="E2547" i="4"/>
  <c r="F2546" i="4"/>
  <c r="E2546" i="4"/>
  <c r="F2545" i="4"/>
  <c r="E2545" i="4"/>
  <c r="F2544" i="4"/>
  <c r="E2544" i="4"/>
  <c r="F2543" i="4"/>
  <c r="E2543" i="4"/>
  <c r="F2542" i="4"/>
  <c r="E2542" i="4"/>
  <c r="F2541" i="4"/>
  <c r="E2541" i="4"/>
  <c r="F2540" i="4"/>
  <c r="E2540" i="4"/>
  <c r="F2539" i="4"/>
  <c r="E2539" i="4"/>
  <c r="F2538" i="4"/>
  <c r="E2538" i="4"/>
  <c r="F2537" i="4"/>
  <c r="E2537" i="4"/>
  <c r="F2536" i="4"/>
  <c r="E2536" i="4"/>
  <c r="F2535" i="4"/>
  <c r="E2535" i="4"/>
  <c r="F2534" i="4"/>
  <c r="E2534" i="4"/>
  <c r="F2533" i="4"/>
  <c r="E2533" i="4"/>
  <c r="F2532" i="4"/>
  <c r="E2532" i="4"/>
  <c r="F2531" i="4"/>
  <c r="E2531" i="4"/>
  <c r="F2530" i="4"/>
  <c r="E2530" i="4"/>
  <c r="F2529" i="4"/>
  <c r="E2529" i="4"/>
  <c r="F2528" i="4"/>
  <c r="E2528" i="4"/>
  <c r="F2527" i="4"/>
  <c r="E2527" i="4"/>
  <c r="F2526" i="4"/>
  <c r="E2526" i="4"/>
  <c r="F2525" i="4"/>
  <c r="E2525" i="4"/>
  <c r="F2524" i="4"/>
  <c r="E2524" i="4"/>
  <c r="F2523" i="4"/>
  <c r="E2523" i="4"/>
  <c r="F2522" i="4"/>
  <c r="E2522" i="4"/>
  <c r="F2521" i="4"/>
  <c r="E2521" i="4"/>
  <c r="F2520" i="4"/>
  <c r="E2520" i="4"/>
  <c r="F2519" i="4"/>
  <c r="E2519" i="4"/>
  <c r="F2518" i="4"/>
  <c r="E2518" i="4"/>
  <c r="F2517" i="4"/>
  <c r="E2517" i="4"/>
  <c r="F2516" i="4"/>
  <c r="E2516" i="4"/>
  <c r="F2515" i="4"/>
  <c r="E2515" i="4"/>
  <c r="F2514" i="4"/>
  <c r="E2514" i="4"/>
  <c r="F2513" i="4"/>
  <c r="E2513" i="4"/>
  <c r="F2512" i="4"/>
  <c r="E2512" i="4"/>
  <c r="F2511" i="4"/>
  <c r="E2511" i="4"/>
  <c r="F2510" i="4"/>
  <c r="E2510" i="4"/>
  <c r="F2509" i="4"/>
  <c r="E2509" i="4"/>
  <c r="F2508" i="4"/>
  <c r="E2508" i="4"/>
  <c r="F2507" i="4"/>
  <c r="E2507" i="4"/>
  <c r="F2506" i="4"/>
  <c r="E2506" i="4"/>
  <c r="F2505" i="4"/>
  <c r="E2505" i="4"/>
  <c r="F2504" i="4"/>
  <c r="E2504" i="4"/>
  <c r="F2503" i="4"/>
  <c r="E2503" i="4"/>
  <c r="F2502" i="4"/>
  <c r="E2502" i="4"/>
  <c r="F2501" i="4"/>
  <c r="E2501" i="4"/>
  <c r="F2500" i="4"/>
  <c r="E2500" i="4"/>
  <c r="F2499" i="4"/>
  <c r="E2499" i="4"/>
  <c r="F2498" i="4"/>
  <c r="E2498" i="4"/>
  <c r="F2497" i="4"/>
  <c r="E2497" i="4"/>
  <c r="F2496" i="4"/>
  <c r="E2496" i="4"/>
  <c r="F2495" i="4"/>
  <c r="E2495" i="4"/>
  <c r="F2494" i="4"/>
  <c r="E2494" i="4"/>
  <c r="F2493" i="4"/>
  <c r="E2493" i="4"/>
  <c r="F2492" i="4"/>
  <c r="E2492" i="4"/>
  <c r="F2491" i="4"/>
  <c r="E2491" i="4"/>
  <c r="F2490" i="4"/>
  <c r="E2490" i="4"/>
  <c r="F2489" i="4"/>
  <c r="E2489" i="4"/>
  <c r="F2488" i="4"/>
  <c r="E2488" i="4"/>
  <c r="F2487" i="4"/>
  <c r="E2487" i="4"/>
  <c r="F2486" i="4"/>
  <c r="E2486" i="4"/>
  <c r="F2485" i="4"/>
  <c r="E2485" i="4"/>
  <c r="F2484" i="4"/>
  <c r="E2484" i="4"/>
  <c r="F2483" i="4"/>
  <c r="E2483" i="4"/>
  <c r="F2482" i="4"/>
  <c r="E2482" i="4"/>
  <c r="F2481" i="4"/>
  <c r="E2481" i="4"/>
  <c r="F2480" i="4"/>
  <c r="E2480" i="4"/>
  <c r="F2479" i="4"/>
  <c r="E2479" i="4"/>
  <c r="F2478" i="4"/>
  <c r="E2478" i="4"/>
  <c r="F2477" i="4"/>
  <c r="E2477" i="4"/>
  <c r="F2476" i="4"/>
  <c r="E2476" i="4"/>
  <c r="F2475" i="4"/>
  <c r="E2475" i="4"/>
  <c r="F2474" i="4"/>
  <c r="E2474" i="4"/>
  <c r="F2473" i="4"/>
  <c r="E2473" i="4"/>
  <c r="F2472" i="4"/>
  <c r="E2472" i="4"/>
  <c r="F2471" i="4"/>
  <c r="E2471" i="4"/>
  <c r="F2470" i="4"/>
  <c r="E2470" i="4"/>
  <c r="F2469" i="4"/>
  <c r="E2469" i="4"/>
  <c r="F2468" i="4"/>
  <c r="E2468" i="4"/>
  <c r="F2467" i="4"/>
  <c r="E2467" i="4"/>
  <c r="F2466" i="4"/>
  <c r="E2466" i="4"/>
  <c r="F2465" i="4"/>
  <c r="E2465" i="4"/>
  <c r="F2464" i="4"/>
  <c r="E2464" i="4"/>
  <c r="F2463" i="4"/>
  <c r="E2463" i="4"/>
  <c r="F2462" i="4"/>
  <c r="E2462" i="4"/>
  <c r="F2461" i="4"/>
  <c r="E2461" i="4"/>
  <c r="F2460" i="4"/>
  <c r="E2460" i="4"/>
  <c r="F2459" i="4"/>
  <c r="E2459" i="4"/>
  <c r="F2458" i="4"/>
  <c r="E2458" i="4"/>
  <c r="F2457" i="4"/>
  <c r="E2457" i="4"/>
  <c r="F2456" i="4"/>
  <c r="E2456" i="4"/>
  <c r="F2455" i="4"/>
  <c r="E2455" i="4"/>
  <c r="F2454" i="4"/>
  <c r="E2454" i="4"/>
  <c r="F2453" i="4"/>
  <c r="E2453" i="4"/>
  <c r="F2452" i="4"/>
  <c r="E2452" i="4"/>
  <c r="F2451" i="4"/>
  <c r="E2451" i="4"/>
  <c r="F2450" i="4"/>
  <c r="E2450" i="4"/>
  <c r="F2449" i="4"/>
  <c r="E2449" i="4"/>
  <c r="F2448" i="4"/>
  <c r="E2448" i="4"/>
  <c r="F2447" i="4"/>
  <c r="E2447" i="4"/>
  <c r="F2446" i="4"/>
  <c r="E2446" i="4"/>
  <c r="F2445" i="4"/>
  <c r="E2445" i="4"/>
  <c r="F2444" i="4"/>
  <c r="E2444" i="4"/>
  <c r="F2443" i="4"/>
  <c r="E2443" i="4"/>
  <c r="F2442" i="4"/>
  <c r="E2442" i="4"/>
  <c r="F2441" i="4"/>
  <c r="E2441" i="4"/>
  <c r="F2440" i="4"/>
  <c r="E2440" i="4"/>
  <c r="F2439" i="4"/>
  <c r="E2439" i="4"/>
  <c r="F2438" i="4"/>
  <c r="E2438" i="4"/>
  <c r="F2437" i="4"/>
  <c r="E2437" i="4"/>
  <c r="F2436" i="4"/>
  <c r="E2436" i="4"/>
  <c r="F2435" i="4"/>
  <c r="E2435" i="4"/>
  <c r="F2434" i="4"/>
  <c r="E2434" i="4"/>
  <c r="F2433" i="4"/>
  <c r="E2433" i="4"/>
  <c r="F2432" i="4"/>
  <c r="E2432" i="4"/>
  <c r="F2431" i="4"/>
  <c r="E2431" i="4"/>
  <c r="F2430" i="4"/>
  <c r="E2430" i="4"/>
  <c r="F2429" i="4"/>
  <c r="E2429" i="4"/>
  <c r="F2428" i="4"/>
  <c r="E2428" i="4"/>
  <c r="F2427" i="4"/>
  <c r="E2427" i="4"/>
  <c r="F2426" i="4"/>
  <c r="E2426" i="4"/>
  <c r="F2425" i="4"/>
  <c r="E2425" i="4"/>
  <c r="F2424" i="4"/>
  <c r="E2424" i="4"/>
  <c r="F2423" i="4"/>
  <c r="E2423" i="4"/>
  <c r="F2422" i="4"/>
  <c r="E2422" i="4"/>
  <c r="F2421" i="4"/>
  <c r="E2421" i="4"/>
  <c r="F2420" i="4"/>
  <c r="E2420" i="4"/>
  <c r="F2419" i="4"/>
  <c r="E2419" i="4"/>
  <c r="F2418" i="4"/>
  <c r="E2418" i="4"/>
  <c r="F2417" i="4"/>
  <c r="E2417" i="4"/>
  <c r="F2416" i="4"/>
  <c r="E2416" i="4"/>
  <c r="F2415" i="4"/>
  <c r="E2415" i="4"/>
  <c r="F2414" i="4"/>
  <c r="E2414" i="4"/>
  <c r="F2413" i="4"/>
  <c r="E2413" i="4"/>
  <c r="F2412" i="4"/>
  <c r="E2412" i="4"/>
  <c r="F2411" i="4"/>
  <c r="E2411" i="4"/>
  <c r="F2410" i="4"/>
  <c r="E2410" i="4"/>
  <c r="F2409" i="4"/>
  <c r="E2409" i="4"/>
  <c r="F2408" i="4"/>
  <c r="E2408" i="4"/>
  <c r="F2407" i="4"/>
  <c r="E2407" i="4"/>
  <c r="F2406" i="4"/>
  <c r="E2406" i="4"/>
  <c r="F2405" i="4"/>
  <c r="E2405" i="4"/>
  <c r="F2404" i="4"/>
  <c r="E2404" i="4"/>
  <c r="F2403" i="4"/>
  <c r="E2403" i="4"/>
  <c r="F2402" i="4"/>
  <c r="E2402" i="4"/>
  <c r="F2401" i="4"/>
  <c r="E2401" i="4"/>
  <c r="F2400" i="4"/>
  <c r="E2400" i="4"/>
  <c r="F2399" i="4"/>
  <c r="E2399" i="4"/>
  <c r="F2398" i="4"/>
  <c r="E2398" i="4"/>
  <c r="F2397" i="4"/>
  <c r="E2397" i="4"/>
  <c r="F2396" i="4"/>
  <c r="E2396" i="4"/>
  <c r="F2395" i="4"/>
  <c r="E2395" i="4"/>
  <c r="F2394" i="4"/>
  <c r="E2394" i="4"/>
  <c r="F2393" i="4"/>
  <c r="E2393" i="4"/>
  <c r="F2392" i="4"/>
  <c r="E2392" i="4"/>
  <c r="F2391" i="4"/>
  <c r="E2391" i="4"/>
  <c r="F2390" i="4"/>
  <c r="E2390" i="4"/>
  <c r="F2389" i="4"/>
  <c r="E2389" i="4"/>
  <c r="F2388" i="4"/>
  <c r="E2388" i="4"/>
  <c r="F2387" i="4"/>
  <c r="E2387" i="4"/>
  <c r="F2386" i="4"/>
  <c r="E2386" i="4"/>
  <c r="F2385" i="4"/>
  <c r="E2385" i="4"/>
  <c r="F2384" i="4"/>
  <c r="E2384" i="4"/>
  <c r="F2383" i="4"/>
  <c r="E2383" i="4"/>
  <c r="F2382" i="4"/>
  <c r="E2382" i="4"/>
  <c r="F2381" i="4"/>
  <c r="E2381" i="4"/>
  <c r="F2380" i="4"/>
  <c r="E2380" i="4"/>
  <c r="F2379" i="4"/>
  <c r="E2379" i="4"/>
  <c r="F2378" i="4"/>
  <c r="E2378" i="4"/>
  <c r="F2377" i="4"/>
  <c r="E2377" i="4"/>
  <c r="F2376" i="4"/>
  <c r="E2376" i="4"/>
  <c r="F2375" i="4"/>
  <c r="E2375" i="4"/>
  <c r="F2374" i="4"/>
  <c r="E2374" i="4"/>
  <c r="F2373" i="4"/>
  <c r="E2373" i="4"/>
  <c r="F2372" i="4"/>
  <c r="E2372" i="4"/>
  <c r="F2371" i="4"/>
  <c r="E2371" i="4"/>
  <c r="F2370" i="4"/>
  <c r="E2370" i="4"/>
  <c r="F2369" i="4"/>
  <c r="E2369" i="4"/>
  <c r="F2368" i="4"/>
  <c r="E2368" i="4"/>
  <c r="F2367" i="4"/>
  <c r="E2367" i="4"/>
  <c r="F2366" i="4"/>
  <c r="E2366" i="4"/>
  <c r="F2365" i="4"/>
  <c r="E2365" i="4"/>
  <c r="F2364" i="4"/>
  <c r="E2364" i="4"/>
  <c r="F2363" i="4"/>
  <c r="E2363" i="4"/>
  <c r="F2362" i="4"/>
  <c r="E2362" i="4"/>
  <c r="F2361" i="4"/>
  <c r="E2361" i="4"/>
  <c r="F2360" i="4"/>
  <c r="E2360" i="4"/>
  <c r="F2359" i="4"/>
  <c r="E2359" i="4"/>
  <c r="F2358" i="4"/>
  <c r="E2358" i="4"/>
  <c r="F2357" i="4"/>
  <c r="E2357" i="4"/>
  <c r="F2356" i="4"/>
  <c r="E2356" i="4"/>
  <c r="F2355" i="4"/>
  <c r="E2355" i="4"/>
  <c r="F2354" i="4"/>
  <c r="E2354" i="4"/>
  <c r="F2353" i="4"/>
  <c r="E2353" i="4"/>
  <c r="F2352" i="4"/>
  <c r="E2352" i="4"/>
  <c r="F2351" i="4"/>
  <c r="E2351" i="4"/>
  <c r="F2350" i="4"/>
  <c r="E2350" i="4"/>
  <c r="F2349" i="4"/>
  <c r="E2349" i="4"/>
  <c r="F2348" i="4"/>
  <c r="E2348" i="4"/>
  <c r="F2347" i="4"/>
  <c r="E2347" i="4"/>
  <c r="F2346" i="4"/>
  <c r="E2346" i="4"/>
  <c r="F2345" i="4"/>
  <c r="E2345" i="4"/>
  <c r="F2344" i="4"/>
  <c r="E2344" i="4"/>
  <c r="F2343" i="4"/>
  <c r="E2343" i="4"/>
  <c r="F2342" i="4"/>
  <c r="E2342" i="4"/>
  <c r="F2341" i="4"/>
  <c r="E2341" i="4"/>
  <c r="F2340" i="4"/>
  <c r="E2340" i="4"/>
  <c r="F2339" i="4"/>
  <c r="E2339" i="4"/>
  <c r="F2338" i="4"/>
  <c r="E2338" i="4"/>
  <c r="F2337" i="4"/>
  <c r="E2337" i="4"/>
  <c r="F2336" i="4"/>
  <c r="E2336" i="4"/>
  <c r="F2335" i="4"/>
  <c r="E2335" i="4"/>
  <c r="F2334" i="4"/>
  <c r="E2334" i="4"/>
  <c r="F2333" i="4"/>
  <c r="E2333" i="4"/>
  <c r="F2332" i="4"/>
  <c r="E2332" i="4"/>
  <c r="F2331" i="4"/>
  <c r="E2331" i="4"/>
  <c r="F2330" i="4"/>
  <c r="E2330" i="4"/>
  <c r="F2329" i="4"/>
  <c r="E2329" i="4"/>
  <c r="F2328" i="4"/>
  <c r="E2328" i="4"/>
  <c r="F2327" i="4"/>
  <c r="E2327" i="4"/>
  <c r="F2326" i="4"/>
  <c r="E2326" i="4"/>
  <c r="F2325" i="4"/>
  <c r="E2325" i="4"/>
  <c r="F2324" i="4"/>
  <c r="E2324" i="4"/>
  <c r="F2323" i="4"/>
  <c r="E2323" i="4"/>
  <c r="F2322" i="4"/>
  <c r="E2322" i="4"/>
  <c r="F2321" i="4"/>
  <c r="E2321" i="4"/>
  <c r="F2320" i="4"/>
  <c r="E2320" i="4"/>
  <c r="F2319" i="4"/>
  <c r="E2319" i="4"/>
  <c r="F2318" i="4"/>
  <c r="E2318" i="4"/>
  <c r="F2317" i="4"/>
  <c r="E2317" i="4"/>
  <c r="F2316" i="4"/>
  <c r="E2316" i="4"/>
  <c r="F2315" i="4"/>
  <c r="E2315" i="4"/>
  <c r="F2314" i="4"/>
  <c r="E2314" i="4"/>
  <c r="F2313" i="4"/>
  <c r="E2313" i="4"/>
  <c r="F2312" i="4"/>
  <c r="E2312" i="4"/>
  <c r="F2311" i="4"/>
  <c r="E2311" i="4"/>
  <c r="F2310" i="4"/>
  <c r="E2310" i="4"/>
  <c r="F2309" i="4"/>
  <c r="E2309" i="4"/>
  <c r="F2308" i="4"/>
  <c r="E2308" i="4"/>
  <c r="F2307" i="4"/>
  <c r="E2307" i="4"/>
  <c r="F2306" i="4"/>
  <c r="E2306" i="4"/>
  <c r="F2305" i="4"/>
  <c r="E2305" i="4"/>
  <c r="F2304" i="4"/>
  <c r="E2304" i="4"/>
  <c r="F2303" i="4"/>
  <c r="E2303" i="4"/>
  <c r="F2302" i="4"/>
  <c r="E2302" i="4"/>
  <c r="F2301" i="4"/>
  <c r="E2301" i="4"/>
  <c r="F2300" i="4"/>
  <c r="E2300" i="4"/>
  <c r="F2299" i="4"/>
  <c r="E2299" i="4"/>
  <c r="F2298" i="4"/>
  <c r="E2298" i="4"/>
  <c r="F2297" i="4"/>
  <c r="E2297" i="4"/>
  <c r="F2296" i="4"/>
  <c r="E2296" i="4"/>
  <c r="F2295" i="4"/>
  <c r="E2295" i="4"/>
  <c r="F2294" i="4"/>
  <c r="E2294" i="4"/>
  <c r="F2293" i="4"/>
  <c r="E2293" i="4"/>
  <c r="F2292" i="4"/>
  <c r="E2292" i="4"/>
  <c r="F2291" i="4"/>
  <c r="E2291" i="4"/>
  <c r="F2290" i="4"/>
  <c r="E2290" i="4"/>
  <c r="F2289" i="4"/>
  <c r="E2289" i="4"/>
  <c r="F2288" i="4"/>
  <c r="E2288" i="4"/>
  <c r="F2287" i="4"/>
  <c r="E2287" i="4"/>
  <c r="F2286" i="4"/>
  <c r="E2286" i="4"/>
  <c r="F2285" i="4"/>
  <c r="E2285" i="4"/>
  <c r="F2284" i="4"/>
  <c r="E2284" i="4"/>
  <c r="F2283" i="4"/>
  <c r="E2283" i="4"/>
  <c r="F2282" i="4"/>
  <c r="E2282" i="4"/>
  <c r="F2281" i="4"/>
  <c r="E2281" i="4"/>
  <c r="F2280" i="4"/>
  <c r="E2280" i="4"/>
  <c r="F2279" i="4"/>
  <c r="E2279" i="4"/>
  <c r="F2278" i="4"/>
  <c r="E2278" i="4"/>
  <c r="F2277" i="4"/>
  <c r="E2277" i="4"/>
  <c r="F2276" i="4"/>
  <c r="E2276" i="4"/>
  <c r="F2275" i="4"/>
  <c r="E2275" i="4"/>
  <c r="F2274" i="4"/>
  <c r="E2274" i="4"/>
  <c r="F2273" i="4"/>
  <c r="E2273" i="4"/>
  <c r="F2272" i="4"/>
  <c r="E2272" i="4"/>
  <c r="F2271" i="4"/>
  <c r="E2271" i="4"/>
  <c r="F2270" i="4"/>
  <c r="E2270" i="4"/>
  <c r="F2269" i="4"/>
  <c r="E2269" i="4"/>
  <c r="F2268" i="4"/>
  <c r="E2268" i="4"/>
  <c r="F2267" i="4"/>
  <c r="E2267" i="4"/>
  <c r="F2266" i="4"/>
  <c r="E2266" i="4"/>
  <c r="F2265" i="4"/>
  <c r="E2265" i="4"/>
  <c r="F2264" i="4"/>
  <c r="E2264" i="4"/>
  <c r="F2263" i="4"/>
  <c r="E2263" i="4"/>
  <c r="F2262" i="4"/>
  <c r="E2262" i="4"/>
  <c r="F2261" i="4"/>
  <c r="E2261" i="4"/>
  <c r="F2260" i="4"/>
  <c r="E2260" i="4"/>
  <c r="F2259" i="4"/>
  <c r="E2259" i="4"/>
  <c r="F2258" i="4"/>
  <c r="E2258" i="4"/>
  <c r="F2257" i="4"/>
  <c r="E2257" i="4"/>
  <c r="F2256" i="4"/>
  <c r="E2256" i="4"/>
  <c r="F2255" i="4"/>
  <c r="E2255" i="4"/>
  <c r="F2254" i="4"/>
  <c r="E2254" i="4"/>
  <c r="F2253" i="4"/>
  <c r="E2253" i="4"/>
  <c r="F2252" i="4"/>
  <c r="E2252" i="4"/>
  <c r="F2251" i="4"/>
  <c r="E2251" i="4"/>
  <c r="F2250" i="4"/>
  <c r="E2250" i="4"/>
  <c r="F2249" i="4"/>
  <c r="E2249" i="4"/>
  <c r="F2248" i="4"/>
  <c r="E2248" i="4"/>
  <c r="F2247" i="4"/>
  <c r="E2247" i="4"/>
  <c r="F2246" i="4"/>
  <c r="E2246" i="4"/>
  <c r="F2245" i="4"/>
  <c r="E2245" i="4"/>
  <c r="F2244" i="4"/>
  <c r="E2244" i="4"/>
  <c r="F2243" i="4"/>
  <c r="E2243" i="4"/>
  <c r="F2242" i="4"/>
  <c r="E2242" i="4"/>
  <c r="F2241" i="4"/>
  <c r="E2241" i="4"/>
  <c r="F2240" i="4"/>
  <c r="E2240" i="4"/>
  <c r="F2239" i="4"/>
  <c r="E2239" i="4"/>
  <c r="F2238" i="4"/>
  <c r="E2238" i="4"/>
  <c r="F2237" i="4"/>
  <c r="E2237" i="4"/>
  <c r="F2236" i="4"/>
  <c r="E2236" i="4"/>
  <c r="F2235" i="4"/>
  <c r="E2235" i="4"/>
  <c r="F2234" i="4"/>
  <c r="E2234" i="4"/>
  <c r="F2233" i="4"/>
  <c r="E2233" i="4"/>
  <c r="F2232" i="4"/>
  <c r="E2232" i="4"/>
  <c r="F2231" i="4"/>
  <c r="E2231" i="4"/>
  <c r="F2230" i="4"/>
  <c r="E2230" i="4"/>
  <c r="F2229" i="4"/>
  <c r="E2229" i="4"/>
  <c r="F2228" i="4"/>
  <c r="E2228" i="4"/>
  <c r="F2227" i="4"/>
  <c r="E2227" i="4"/>
  <c r="F2226" i="4"/>
  <c r="E2226" i="4"/>
  <c r="F2225" i="4"/>
  <c r="E2225" i="4"/>
  <c r="F2224" i="4"/>
  <c r="E2224" i="4"/>
  <c r="F2223" i="4"/>
  <c r="E2223" i="4"/>
  <c r="F2222" i="4"/>
  <c r="E2222" i="4"/>
  <c r="F2221" i="4"/>
  <c r="E2221" i="4"/>
  <c r="F2220" i="4"/>
  <c r="E2220" i="4"/>
  <c r="F2219" i="4"/>
  <c r="E2219" i="4"/>
  <c r="F2218" i="4"/>
  <c r="E2218" i="4"/>
  <c r="F2217" i="4"/>
  <c r="E2217" i="4"/>
  <c r="F2216" i="4"/>
  <c r="E2216" i="4"/>
  <c r="F2215" i="4"/>
  <c r="E2215" i="4"/>
  <c r="F2214" i="4"/>
  <c r="E2214" i="4"/>
  <c r="F2213" i="4"/>
  <c r="E2213" i="4"/>
  <c r="F2212" i="4"/>
  <c r="E2212" i="4"/>
  <c r="F2211" i="4"/>
  <c r="E2211" i="4"/>
  <c r="F2210" i="4"/>
  <c r="E2210" i="4"/>
  <c r="F2209" i="4"/>
  <c r="E2209" i="4"/>
  <c r="F2208" i="4"/>
  <c r="E2208" i="4"/>
  <c r="F2207" i="4"/>
  <c r="E2207" i="4"/>
  <c r="F2206" i="4"/>
  <c r="E2206" i="4"/>
  <c r="F2205" i="4"/>
  <c r="E2205" i="4"/>
  <c r="F2204" i="4"/>
  <c r="E2204" i="4"/>
  <c r="F2203" i="4"/>
  <c r="E2203" i="4"/>
  <c r="F2202" i="4"/>
  <c r="E2202" i="4"/>
  <c r="F2201" i="4"/>
  <c r="E2201" i="4"/>
  <c r="F2200" i="4"/>
  <c r="E2200" i="4"/>
  <c r="F2199" i="4"/>
  <c r="E2199" i="4"/>
  <c r="F2198" i="4"/>
  <c r="E2198" i="4"/>
  <c r="F2197" i="4"/>
  <c r="E2197" i="4"/>
  <c r="F2196" i="4"/>
  <c r="E2196" i="4"/>
  <c r="F2195" i="4"/>
  <c r="E2195" i="4"/>
  <c r="F2194" i="4"/>
  <c r="E2194" i="4"/>
  <c r="F2193" i="4"/>
  <c r="E2193" i="4"/>
  <c r="F2192" i="4"/>
  <c r="E2192" i="4"/>
  <c r="F2191" i="4"/>
  <c r="E2191" i="4"/>
  <c r="F2190" i="4"/>
  <c r="E2190" i="4"/>
  <c r="F2189" i="4"/>
  <c r="E2189" i="4"/>
  <c r="F2188" i="4"/>
  <c r="E2188" i="4"/>
  <c r="F2187" i="4"/>
  <c r="E2187" i="4"/>
  <c r="F2186" i="4"/>
  <c r="E2186" i="4"/>
  <c r="F2185" i="4"/>
  <c r="E2185" i="4"/>
  <c r="F2184" i="4"/>
  <c r="E2184" i="4"/>
  <c r="F2183" i="4"/>
  <c r="E2183" i="4"/>
  <c r="F2182" i="4"/>
  <c r="E2182" i="4"/>
  <c r="F2181" i="4"/>
  <c r="E2181" i="4"/>
  <c r="F2180" i="4"/>
  <c r="E2180" i="4"/>
  <c r="F2179" i="4"/>
  <c r="E2179" i="4"/>
  <c r="F2178" i="4"/>
  <c r="E2178" i="4"/>
  <c r="F2177" i="4"/>
  <c r="E2177" i="4"/>
  <c r="F2176" i="4"/>
  <c r="E2176" i="4"/>
  <c r="F2175" i="4"/>
  <c r="E2175" i="4"/>
  <c r="F2174" i="4"/>
  <c r="E2174" i="4"/>
  <c r="F2173" i="4"/>
  <c r="E2173" i="4"/>
  <c r="F2172" i="4"/>
  <c r="E2172" i="4"/>
  <c r="F2171" i="4"/>
  <c r="E2171" i="4"/>
  <c r="F2170" i="4"/>
  <c r="E2170" i="4"/>
  <c r="F2169" i="4"/>
  <c r="E2169" i="4"/>
  <c r="F2168" i="4"/>
  <c r="E2168" i="4"/>
  <c r="F2167" i="4"/>
  <c r="E2167" i="4"/>
  <c r="F2166" i="4"/>
  <c r="E2166" i="4"/>
  <c r="F2165" i="4"/>
  <c r="E2165" i="4"/>
  <c r="F2164" i="4"/>
  <c r="E2164" i="4"/>
  <c r="F2163" i="4"/>
  <c r="E2163" i="4"/>
  <c r="F2162" i="4"/>
  <c r="E2162" i="4"/>
  <c r="F2161" i="4"/>
  <c r="E2161" i="4"/>
  <c r="F2160" i="4"/>
  <c r="E2160" i="4"/>
  <c r="F2159" i="4"/>
  <c r="E2159" i="4"/>
  <c r="F2158" i="4"/>
  <c r="E2158" i="4"/>
  <c r="F2157" i="4"/>
  <c r="E2157" i="4"/>
  <c r="F2156" i="4"/>
  <c r="E2156" i="4"/>
  <c r="F2155" i="4"/>
  <c r="E2155" i="4"/>
  <c r="F2154" i="4"/>
  <c r="E2154" i="4"/>
  <c r="F2153" i="4"/>
  <c r="E2153" i="4"/>
  <c r="F2152" i="4"/>
  <c r="E2152" i="4"/>
  <c r="F2151" i="4"/>
  <c r="E2151" i="4"/>
  <c r="F2150" i="4"/>
  <c r="E2150" i="4"/>
  <c r="F2149" i="4"/>
  <c r="E2149" i="4"/>
  <c r="F2148" i="4"/>
  <c r="E2148" i="4"/>
  <c r="F2147" i="4"/>
  <c r="E2147" i="4"/>
  <c r="F2146" i="4"/>
  <c r="E2146" i="4"/>
  <c r="F2145" i="4"/>
  <c r="E2145" i="4"/>
  <c r="F2144" i="4"/>
  <c r="E2144" i="4"/>
  <c r="F2143" i="4"/>
  <c r="E2143" i="4"/>
  <c r="F2142" i="4"/>
  <c r="E2142" i="4"/>
  <c r="F2141" i="4"/>
  <c r="E2141" i="4"/>
  <c r="F2140" i="4"/>
  <c r="E2140" i="4"/>
  <c r="F2139" i="4"/>
  <c r="E2139" i="4"/>
  <c r="F2138" i="4"/>
  <c r="E2138" i="4"/>
  <c r="F2137" i="4"/>
  <c r="E2137" i="4"/>
  <c r="F2136" i="4"/>
  <c r="E2136" i="4"/>
  <c r="F2135" i="4"/>
  <c r="E2135" i="4"/>
  <c r="F2134" i="4"/>
  <c r="E2134" i="4"/>
  <c r="F2133" i="4"/>
  <c r="E2133" i="4"/>
  <c r="F2132" i="4"/>
  <c r="E2132" i="4"/>
  <c r="F2131" i="4"/>
  <c r="E2131" i="4"/>
  <c r="F2130" i="4"/>
  <c r="E2130" i="4"/>
  <c r="F2129" i="4"/>
  <c r="E2129" i="4"/>
  <c r="F2128" i="4"/>
  <c r="E2128" i="4"/>
  <c r="F2127" i="4"/>
  <c r="E2127" i="4"/>
  <c r="F2126" i="4"/>
  <c r="E2126" i="4"/>
  <c r="F2125" i="4"/>
  <c r="E2125" i="4"/>
  <c r="F2124" i="4"/>
  <c r="E2124" i="4"/>
  <c r="F2123" i="4"/>
  <c r="E2123" i="4"/>
  <c r="F2122" i="4"/>
  <c r="E2122" i="4"/>
  <c r="F2121" i="4"/>
  <c r="E2121" i="4"/>
  <c r="F2120" i="4"/>
  <c r="E2120" i="4"/>
  <c r="F2119" i="4"/>
  <c r="E2119" i="4"/>
  <c r="F2118" i="4"/>
  <c r="E2118" i="4"/>
  <c r="F2117" i="4"/>
  <c r="E2117" i="4"/>
  <c r="F2116" i="4"/>
  <c r="E2116" i="4"/>
  <c r="F2115" i="4"/>
  <c r="E2115" i="4"/>
  <c r="F2114" i="4"/>
  <c r="E2114" i="4"/>
  <c r="F2113" i="4"/>
  <c r="E2113" i="4"/>
  <c r="F2112" i="4"/>
  <c r="E2112" i="4"/>
  <c r="F2111" i="4"/>
  <c r="E2111" i="4"/>
  <c r="F2110" i="4"/>
  <c r="E2110" i="4"/>
  <c r="F2109" i="4"/>
  <c r="E2109" i="4"/>
  <c r="F2108" i="4"/>
  <c r="E2108" i="4"/>
  <c r="F2107" i="4"/>
  <c r="E2107" i="4"/>
  <c r="F2106" i="4"/>
  <c r="E2106" i="4"/>
  <c r="F2105" i="4"/>
  <c r="E2105" i="4"/>
  <c r="F2104" i="4"/>
  <c r="E2104" i="4"/>
  <c r="F2103" i="4"/>
  <c r="E2103" i="4"/>
  <c r="F2102" i="4"/>
  <c r="E2102" i="4"/>
  <c r="F2101" i="4"/>
  <c r="E2101" i="4"/>
  <c r="F2100" i="4"/>
  <c r="E2100" i="4"/>
  <c r="F2099" i="4"/>
  <c r="E2099" i="4"/>
  <c r="F2098" i="4"/>
  <c r="E2098" i="4"/>
  <c r="F2097" i="4"/>
  <c r="E2097" i="4"/>
  <c r="F2096" i="4"/>
  <c r="E2096" i="4"/>
  <c r="F2095" i="4"/>
  <c r="E2095" i="4"/>
  <c r="F2094" i="4"/>
  <c r="E2094" i="4"/>
  <c r="F2093" i="4"/>
  <c r="E2093" i="4"/>
  <c r="F2092" i="4"/>
  <c r="E2092" i="4"/>
  <c r="F2091" i="4"/>
  <c r="E2091" i="4"/>
  <c r="F2090" i="4"/>
  <c r="E2090" i="4"/>
  <c r="F2089" i="4"/>
  <c r="E2089" i="4"/>
  <c r="F2088" i="4"/>
  <c r="E2088" i="4"/>
  <c r="F2087" i="4"/>
  <c r="E2087" i="4"/>
  <c r="F2086" i="4"/>
  <c r="E2086" i="4"/>
  <c r="F2085" i="4"/>
  <c r="E2085" i="4"/>
  <c r="F2084" i="4"/>
  <c r="E2084" i="4"/>
  <c r="F2083" i="4"/>
  <c r="E2083" i="4"/>
  <c r="F2082" i="4"/>
  <c r="E2082" i="4"/>
  <c r="F2081" i="4"/>
  <c r="E2081" i="4"/>
  <c r="F2080" i="4"/>
  <c r="E2080" i="4"/>
  <c r="F2079" i="4"/>
  <c r="E2079" i="4"/>
  <c r="F2078" i="4"/>
  <c r="E2078" i="4"/>
  <c r="F2077" i="4"/>
  <c r="E2077" i="4"/>
  <c r="F2076" i="4"/>
  <c r="E2076" i="4"/>
  <c r="F2075" i="4"/>
  <c r="F2074" i="4"/>
  <c r="F2073" i="4"/>
  <c r="E2073" i="4"/>
  <c r="F2072" i="4"/>
  <c r="E2072" i="4"/>
  <c r="F2071" i="4"/>
  <c r="E2071" i="4"/>
  <c r="F2070" i="4"/>
  <c r="E2070" i="4"/>
  <c r="F2069" i="4"/>
  <c r="E2069" i="4"/>
  <c r="F2068" i="4"/>
  <c r="E2068" i="4"/>
  <c r="F2067" i="4"/>
  <c r="E2067" i="4"/>
  <c r="F2066" i="4"/>
  <c r="E2066" i="4"/>
  <c r="F2065" i="4"/>
  <c r="E2065" i="4"/>
  <c r="F2064" i="4"/>
  <c r="E2064" i="4"/>
  <c r="F2063" i="4"/>
  <c r="E2063" i="4"/>
  <c r="F2062" i="4"/>
  <c r="E2062" i="4"/>
  <c r="F2061" i="4"/>
  <c r="E2061" i="4"/>
  <c r="F2060" i="4"/>
  <c r="E2060" i="4"/>
  <c r="F2059" i="4"/>
  <c r="E2059" i="4"/>
  <c r="F2058" i="4"/>
  <c r="E2058" i="4"/>
  <c r="F2057" i="4"/>
  <c r="E2057" i="4"/>
  <c r="F2056" i="4"/>
  <c r="E2056" i="4"/>
  <c r="F2055" i="4"/>
  <c r="E2055" i="4"/>
  <c r="F2054" i="4"/>
  <c r="E2054" i="4"/>
  <c r="F2053" i="4"/>
  <c r="E2053" i="4"/>
  <c r="F2052" i="4"/>
  <c r="E2052" i="4"/>
  <c r="F2051" i="4"/>
  <c r="E2051" i="4"/>
  <c r="F2050" i="4"/>
  <c r="E2050" i="4"/>
  <c r="F2049" i="4"/>
  <c r="E2049" i="4"/>
  <c r="F2048" i="4"/>
  <c r="E2048" i="4"/>
  <c r="F2047" i="4"/>
  <c r="E2047" i="4"/>
  <c r="F2046" i="4"/>
  <c r="E2046" i="4"/>
  <c r="F2045" i="4"/>
  <c r="E2045" i="4"/>
  <c r="F2044" i="4"/>
  <c r="E2044" i="4"/>
  <c r="F2043" i="4"/>
  <c r="E2043" i="4"/>
  <c r="F2042" i="4"/>
  <c r="E2042" i="4"/>
  <c r="F2041" i="4"/>
  <c r="E2041" i="4"/>
  <c r="F2040" i="4"/>
  <c r="E2040" i="4"/>
  <c r="F2039" i="4"/>
  <c r="E2039" i="4"/>
  <c r="F2038" i="4"/>
  <c r="E2038" i="4"/>
  <c r="F2037" i="4"/>
  <c r="E2037" i="4"/>
  <c r="F2036" i="4"/>
  <c r="E2036" i="4"/>
  <c r="F2035" i="4"/>
  <c r="E2035" i="4"/>
  <c r="F2034" i="4"/>
  <c r="E2034" i="4"/>
  <c r="F2033" i="4"/>
  <c r="E2033" i="4"/>
  <c r="F2032" i="4"/>
  <c r="E2032" i="4"/>
  <c r="F2031" i="4"/>
  <c r="E2031" i="4"/>
  <c r="F2030" i="4"/>
  <c r="E2030" i="4"/>
  <c r="F2029" i="4"/>
  <c r="E2029" i="4"/>
  <c r="F2028" i="4"/>
  <c r="E2028" i="4"/>
  <c r="F2027" i="4"/>
  <c r="E2027" i="4"/>
  <c r="F2026" i="4"/>
  <c r="E2026" i="4"/>
  <c r="F2025" i="4"/>
  <c r="E2025" i="4"/>
  <c r="F2024" i="4"/>
  <c r="E2024" i="4"/>
  <c r="F2023" i="4"/>
  <c r="E2023" i="4"/>
  <c r="F2022" i="4"/>
  <c r="E2022" i="4"/>
  <c r="F2021" i="4"/>
  <c r="E2021" i="4"/>
  <c r="F2020" i="4"/>
  <c r="E2020" i="4"/>
  <c r="F2019" i="4"/>
  <c r="E2019" i="4"/>
  <c r="F2018" i="4"/>
  <c r="E2018" i="4"/>
  <c r="F2017" i="4"/>
  <c r="E2017" i="4"/>
  <c r="F2016" i="4"/>
  <c r="E2016" i="4"/>
  <c r="F2015" i="4"/>
  <c r="E2015" i="4"/>
  <c r="F2014" i="4"/>
  <c r="E2014" i="4"/>
  <c r="F2013" i="4"/>
  <c r="E2013" i="4"/>
  <c r="F2012" i="4"/>
  <c r="E2012" i="4"/>
  <c r="F2011" i="4"/>
  <c r="E2011" i="4"/>
  <c r="F2010" i="4"/>
  <c r="E2010" i="4"/>
  <c r="F2009" i="4"/>
  <c r="E2009" i="4"/>
  <c r="F2008" i="4"/>
  <c r="E2008" i="4"/>
  <c r="F2007" i="4"/>
  <c r="E2007" i="4"/>
  <c r="F2006" i="4"/>
  <c r="E2006" i="4"/>
  <c r="F2005" i="4"/>
  <c r="E2005" i="4"/>
  <c r="F2004" i="4"/>
  <c r="E2004" i="4"/>
  <c r="F2003" i="4"/>
  <c r="E2003" i="4"/>
  <c r="F2002" i="4"/>
  <c r="E2002" i="4"/>
  <c r="F2001" i="4"/>
  <c r="E2001" i="4"/>
  <c r="F2000" i="4"/>
  <c r="E2000" i="4"/>
  <c r="F1999" i="4"/>
  <c r="E1999" i="4"/>
  <c r="F1998" i="4"/>
  <c r="E1998" i="4"/>
  <c r="F1997" i="4"/>
  <c r="E1997" i="4"/>
  <c r="F1996" i="4"/>
  <c r="E1996" i="4"/>
  <c r="F1995" i="4"/>
  <c r="E1995" i="4"/>
  <c r="F1994" i="4"/>
  <c r="E1994" i="4"/>
  <c r="F1993" i="4"/>
  <c r="E1993" i="4"/>
  <c r="F1992" i="4"/>
  <c r="E1992" i="4"/>
  <c r="F1991" i="4"/>
  <c r="E1991" i="4"/>
  <c r="F1990" i="4"/>
  <c r="E1990" i="4"/>
  <c r="F1989" i="4"/>
  <c r="E1989" i="4"/>
  <c r="F1988" i="4"/>
  <c r="E1988" i="4"/>
  <c r="F1987" i="4"/>
  <c r="E1987" i="4"/>
  <c r="F1986" i="4"/>
  <c r="E1986" i="4"/>
  <c r="F1985" i="4"/>
  <c r="E1985" i="4"/>
  <c r="F1984" i="4"/>
  <c r="E1984" i="4"/>
  <c r="F1983" i="4"/>
  <c r="E1983" i="4"/>
  <c r="F1982" i="4"/>
  <c r="E1982" i="4"/>
  <c r="F1981" i="4"/>
  <c r="E1981" i="4"/>
  <c r="F1980" i="4"/>
  <c r="E1980" i="4"/>
  <c r="F1979" i="4"/>
  <c r="E1979" i="4"/>
  <c r="F1978" i="4"/>
  <c r="E1978" i="4"/>
  <c r="F1977" i="4"/>
  <c r="E1977" i="4"/>
  <c r="F1976" i="4"/>
  <c r="E1976" i="4"/>
  <c r="F1975" i="4"/>
  <c r="E1975" i="4"/>
  <c r="F1974" i="4"/>
  <c r="E1974" i="4"/>
  <c r="F1973" i="4"/>
  <c r="E1973" i="4"/>
  <c r="F1972" i="4"/>
  <c r="E1972" i="4"/>
  <c r="F1971" i="4"/>
  <c r="E1971" i="4"/>
  <c r="F1970" i="4"/>
  <c r="E1970" i="4"/>
  <c r="F1969" i="4"/>
  <c r="E1969" i="4"/>
  <c r="F1968" i="4"/>
  <c r="E1968" i="4"/>
  <c r="F1967" i="4"/>
  <c r="E1967" i="4"/>
  <c r="F1966" i="4"/>
  <c r="E1966" i="4"/>
  <c r="F1965" i="4"/>
  <c r="E1965" i="4"/>
  <c r="F1964" i="4"/>
  <c r="E1964" i="4"/>
  <c r="F1963" i="4"/>
  <c r="E1963" i="4"/>
  <c r="F1962" i="4"/>
  <c r="E1962" i="4"/>
  <c r="F1961" i="4"/>
  <c r="E1961" i="4"/>
  <c r="F1960" i="4"/>
  <c r="E1960" i="4"/>
  <c r="F1959" i="4"/>
  <c r="E1959" i="4"/>
  <c r="F1958" i="4"/>
  <c r="E1958" i="4"/>
  <c r="F1957" i="4"/>
  <c r="E1957" i="4"/>
  <c r="F1956" i="4"/>
  <c r="E1956" i="4"/>
  <c r="F1955" i="4"/>
  <c r="E1955" i="4"/>
  <c r="F1954" i="4"/>
  <c r="E1954" i="4"/>
  <c r="F1953" i="4"/>
  <c r="E1953" i="4"/>
  <c r="F1952" i="4"/>
  <c r="E1952" i="4"/>
  <c r="F1951" i="4"/>
  <c r="E1951" i="4"/>
  <c r="F1950" i="4"/>
  <c r="E1950" i="4"/>
  <c r="F1949" i="4"/>
  <c r="E1949" i="4"/>
  <c r="F1948" i="4"/>
  <c r="E1948" i="4"/>
  <c r="F1947" i="4"/>
  <c r="E1947" i="4"/>
  <c r="F1946" i="4"/>
  <c r="E1946" i="4"/>
  <c r="F1945" i="4"/>
  <c r="E1945" i="4"/>
  <c r="F1944" i="4"/>
  <c r="E1944" i="4"/>
  <c r="F1943" i="4"/>
  <c r="E1943" i="4"/>
  <c r="F1942" i="4"/>
  <c r="E1942" i="4"/>
  <c r="F1941" i="4"/>
  <c r="E1941" i="4"/>
  <c r="F1940" i="4"/>
  <c r="E1940" i="4"/>
  <c r="F1939" i="4"/>
  <c r="E1939" i="4"/>
  <c r="F1938" i="4"/>
  <c r="E1938" i="4"/>
  <c r="F1937" i="4"/>
  <c r="E1937" i="4"/>
  <c r="F1936" i="4"/>
  <c r="E1936" i="4"/>
  <c r="F1935" i="4"/>
  <c r="E1935" i="4"/>
  <c r="F1934" i="4"/>
  <c r="E1934" i="4"/>
  <c r="F1933" i="4"/>
  <c r="E1933" i="4"/>
  <c r="F1932" i="4"/>
  <c r="E1932" i="4"/>
  <c r="F1931" i="4"/>
  <c r="E1931" i="4"/>
  <c r="F1930" i="4"/>
  <c r="E1930" i="4"/>
  <c r="F1929" i="4"/>
  <c r="E1929" i="4"/>
  <c r="F1928" i="4"/>
  <c r="E1928" i="4"/>
  <c r="F1927" i="4"/>
  <c r="E1927" i="4"/>
  <c r="F1926" i="4"/>
  <c r="E1926" i="4"/>
  <c r="F1925" i="4"/>
  <c r="E1925" i="4"/>
  <c r="F1924" i="4"/>
  <c r="E1924" i="4"/>
  <c r="F1923" i="4"/>
  <c r="E1923" i="4"/>
  <c r="F1922" i="4"/>
  <c r="E1922" i="4"/>
  <c r="F1921" i="4"/>
  <c r="E1921" i="4"/>
  <c r="F1920" i="4"/>
  <c r="E1920" i="4"/>
  <c r="F1919" i="4"/>
  <c r="E1919" i="4"/>
  <c r="F1918" i="4"/>
  <c r="E1918" i="4"/>
  <c r="F1917" i="4"/>
  <c r="E1917" i="4"/>
  <c r="F1916" i="4"/>
  <c r="E1916" i="4"/>
  <c r="F1915" i="4"/>
  <c r="E1915" i="4"/>
  <c r="F1914" i="4"/>
  <c r="E1914" i="4"/>
  <c r="F1913" i="4"/>
  <c r="E1913" i="4"/>
  <c r="F1912" i="4"/>
  <c r="E1912" i="4"/>
  <c r="F1911" i="4"/>
  <c r="E1911" i="4"/>
  <c r="F1910" i="4"/>
  <c r="E1910" i="4"/>
  <c r="F1909" i="4"/>
  <c r="E1909" i="4"/>
  <c r="F1908" i="4"/>
  <c r="E1908" i="4"/>
  <c r="F1907" i="4"/>
  <c r="E1907" i="4"/>
  <c r="F1906" i="4"/>
  <c r="E1906" i="4"/>
  <c r="F1905" i="4"/>
  <c r="E1905" i="4"/>
  <c r="F1904" i="4"/>
  <c r="E1904" i="4"/>
  <c r="F1903" i="4"/>
  <c r="E1903" i="4"/>
  <c r="F1902" i="4"/>
  <c r="E1902" i="4"/>
  <c r="F1901" i="4"/>
  <c r="E1901" i="4"/>
  <c r="F1900" i="4"/>
  <c r="E1900" i="4"/>
  <c r="F1899" i="4"/>
  <c r="E1899" i="4"/>
  <c r="F1898" i="4"/>
  <c r="E1898" i="4"/>
  <c r="F1897" i="4"/>
  <c r="E1897" i="4"/>
  <c r="F1896" i="4"/>
  <c r="E1896" i="4"/>
  <c r="F1895" i="4"/>
  <c r="E1895" i="4"/>
  <c r="F1894" i="4"/>
  <c r="E1894" i="4"/>
  <c r="F1893" i="4"/>
  <c r="E1893" i="4"/>
  <c r="F1892" i="4"/>
  <c r="E1892" i="4"/>
  <c r="F1891" i="4"/>
  <c r="E1891" i="4"/>
  <c r="F1890" i="4"/>
  <c r="E1890" i="4"/>
  <c r="F1889" i="4"/>
  <c r="E1889" i="4"/>
  <c r="F1888" i="4"/>
  <c r="E1888" i="4"/>
  <c r="F1887" i="4"/>
  <c r="E1887" i="4"/>
  <c r="F1886" i="4"/>
  <c r="E1886" i="4"/>
  <c r="F1885" i="4"/>
  <c r="E1885" i="4"/>
  <c r="F1884" i="4"/>
  <c r="E1884" i="4"/>
  <c r="F1883" i="4"/>
  <c r="E1883" i="4"/>
  <c r="F1882" i="4"/>
  <c r="E1882" i="4"/>
  <c r="F1881" i="4"/>
  <c r="E1881" i="4"/>
  <c r="F1880" i="4"/>
  <c r="E1880" i="4"/>
  <c r="F1879" i="4"/>
  <c r="E1879" i="4"/>
  <c r="F1878" i="4"/>
  <c r="E1878" i="4"/>
  <c r="F1877" i="4"/>
  <c r="E1877" i="4"/>
  <c r="F1876" i="4"/>
  <c r="E1876" i="4"/>
  <c r="F1875" i="4"/>
  <c r="E1875" i="4"/>
  <c r="F1874" i="4"/>
  <c r="E1874" i="4"/>
  <c r="F1873" i="4"/>
  <c r="E1873" i="4"/>
  <c r="F1872" i="4"/>
  <c r="E1872" i="4"/>
  <c r="F1871" i="4"/>
  <c r="E1871" i="4"/>
  <c r="F1870" i="4"/>
  <c r="E1870" i="4"/>
  <c r="F1869" i="4"/>
  <c r="E1869" i="4"/>
  <c r="F1868" i="4"/>
  <c r="E1868" i="4"/>
  <c r="F1867" i="4"/>
  <c r="E1867" i="4"/>
  <c r="F1866" i="4"/>
  <c r="E1866" i="4"/>
  <c r="F1865" i="4"/>
  <c r="E1865" i="4"/>
  <c r="F1864" i="4"/>
  <c r="E1864" i="4"/>
  <c r="F1863" i="4"/>
  <c r="E1863" i="4"/>
  <c r="F1862" i="4"/>
  <c r="E1862" i="4"/>
  <c r="F1861" i="4"/>
  <c r="E1861" i="4"/>
  <c r="F1860" i="4"/>
  <c r="E1860" i="4"/>
  <c r="F1859" i="4"/>
  <c r="E1859" i="4"/>
  <c r="F1858" i="4"/>
  <c r="E1858" i="4"/>
  <c r="F1857" i="4"/>
  <c r="E1857" i="4"/>
  <c r="F1856" i="4"/>
  <c r="E1856" i="4"/>
  <c r="F1855" i="4"/>
  <c r="E1855" i="4"/>
  <c r="F1854" i="4"/>
  <c r="E1854" i="4"/>
  <c r="F1853" i="4"/>
  <c r="E1853" i="4"/>
  <c r="F1852" i="4"/>
  <c r="E1852" i="4"/>
  <c r="F1851" i="4"/>
  <c r="E1851" i="4"/>
  <c r="F1850" i="4"/>
  <c r="E1850" i="4"/>
  <c r="F1849" i="4"/>
  <c r="E1849" i="4"/>
  <c r="F1848" i="4"/>
  <c r="E1848" i="4"/>
  <c r="F1847" i="4"/>
  <c r="E1847" i="4"/>
  <c r="F1846" i="4"/>
  <c r="E1846" i="4"/>
  <c r="F1845" i="4"/>
  <c r="E1845" i="4"/>
  <c r="F1844" i="4"/>
  <c r="E1844" i="4"/>
  <c r="F1843" i="4"/>
  <c r="E1843" i="4"/>
  <c r="F1842" i="4"/>
  <c r="E1842" i="4"/>
  <c r="F1841" i="4"/>
  <c r="E1841" i="4"/>
  <c r="F1840" i="4"/>
  <c r="E1840" i="4"/>
  <c r="F1839" i="4"/>
  <c r="E1839" i="4"/>
  <c r="F1838" i="4"/>
  <c r="E1838" i="4"/>
  <c r="F1837" i="4"/>
  <c r="E1837" i="4"/>
  <c r="F1836" i="4"/>
  <c r="E1836" i="4"/>
  <c r="F1835" i="4"/>
  <c r="E1835" i="4"/>
  <c r="F1834" i="4"/>
  <c r="E1834" i="4"/>
  <c r="F1833" i="4"/>
  <c r="E1833" i="4"/>
  <c r="F1832" i="4"/>
  <c r="E1832" i="4"/>
  <c r="F1831" i="4"/>
  <c r="E1831" i="4"/>
  <c r="F1830" i="4"/>
  <c r="E1830" i="4"/>
  <c r="F1829" i="4"/>
  <c r="E1829" i="4"/>
  <c r="F1828" i="4"/>
  <c r="E1828" i="4"/>
  <c r="F1827" i="4"/>
  <c r="E1827" i="4"/>
  <c r="F1826" i="4"/>
  <c r="E1826" i="4"/>
  <c r="F1825" i="4"/>
  <c r="E1825" i="4"/>
  <c r="F1824" i="4"/>
  <c r="E1824" i="4"/>
  <c r="F1823" i="4"/>
  <c r="E1823" i="4"/>
  <c r="F1822" i="4"/>
  <c r="E1822" i="4"/>
  <c r="F1821" i="4"/>
  <c r="E1821" i="4"/>
  <c r="F1820" i="4"/>
  <c r="E1820" i="4"/>
  <c r="F1819" i="4"/>
  <c r="E1819" i="4"/>
  <c r="F1818" i="4"/>
  <c r="E1818" i="4"/>
  <c r="F1817" i="4"/>
  <c r="E1817" i="4"/>
  <c r="F1816" i="4"/>
  <c r="E1816" i="4"/>
  <c r="F1815" i="4"/>
  <c r="E1815" i="4"/>
  <c r="F1814" i="4"/>
  <c r="E1814" i="4"/>
  <c r="F1813" i="4"/>
  <c r="E1813" i="4"/>
  <c r="F1812" i="4"/>
  <c r="E1812" i="4"/>
  <c r="F1811" i="4"/>
  <c r="E1811" i="4"/>
  <c r="F1810" i="4"/>
  <c r="E1810" i="4"/>
  <c r="F1809" i="4"/>
  <c r="E1809" i="4"/>
  <c r="F1808" i="4"/>
  <c r="E1808" i="4"/>
  <c r="F1807" i="4"/>
  <c r="E1807" i="4"/>
  <c r="F1806" i="4"/>
  <c r="E1806" i="4"/>
  <c r="F1805" i="4"/>
  <c r="E1805" i="4"/>
  <c r="F1804" i="4"/>
  <c r="E1804" i="4"/>
  <c r="F1803" i="4"/>
  <c r="E1803" i="4"/>
  <c r="F1802" i="4"/>
  <c r="E1802" i="4"/>
  <c r="F1801" i="4"/>
  <c r="E1801" i="4"/>
  <c r="F1800" i="4"/>
  <c r="E1800" i="4"/>
  <c r="F1799" i="4"/>
  <c r="E1799" i="4"/>
  <c r="F1798" i="4"/>
  <c r="E1798" i="4"/>
  <c r="F1797" i="4"/>
  <c r="E1797" i="4"/>
  <c r="F1796" i="4"/>
  <c r="E1796" i="4"/>
  <c r="F1795" i="4"/>
  <c r="E1795" i="4"/>
  <c r="F1794" i="4"/>
  <c r="E1794" i="4"/>
  <c r="F1793" i="4"/>
  <c r="E1793" i="4"/>
  <c r="F1792" i="4"/>
  <c r="E1792" i="4"/>
  <c r="F1791" i="4"/>
  <c r="E1791" i="4"/>
  <c r="F1790" i="4"/>
  <c r="E1790" i="4"/>
  <c r="F1789" i="4"/>
  <c r="E1789" i="4"/>
  <c r="F1788" i="4"/>
  <c r="E1788" i="4"/>
  <c r="F1787" i="4"/>
  <c r="E1787" i="4"/>
  <c r="F1786" i="4"/>
  <c r="E1786" i="4"/>
  <c r="F1785" i="4"/>
  <c r="E1785" i="4"/>
  <c r="F1784" i="4"/>
  <c r="E1784" i="4"/>
  <c r="F1783" i="4"/>
  <c r="E1783" i="4"/>
  <c r="F1782" i="4"/>
  <c r="E1782" i="4"/>
  <c r="F1781" i="4"/>
  <c r="E1781" i="4"/>
  <c r="F1780" i="4"/>
  <c r="E1780" i="4"/>
  <c r="F1779" i="4"/>
  <c r="E1779" i="4"/>
  <c r="F1778" i="4"/>
  <c r="E1778" i="4"/>
  <c r="F1777" i="4"/>
  <c r="E1777" i="4"/>
  <c r="F1776" i="4"/>
  <c r="E1776" i="4"/>
  <c r="F1775" i="4"/>
  <c r="E1775" i="4"/>
  <c r="F1774" i="4"/>
  <c r="E1774" i="4"/>
  <c r="F1773" i="4"/>
  <c r="E1773" i="4"/>
  <c r="F1772" i="4"/>
  <c r="E1772" i="4"/>
  <c r="F1771" i="4"/>
  <c r="E1771" i="4"/>
  <c r="F1770" i="4"/>
  <c r="E1770" i="4"/>
  <c r="F1769" i="4"/>
  <c r="E1769" i="4"/>
  <c r="F1768" i="4"/>
  <c r="E1768" i="4"/>
  <c r="F1767" i="4"/>
  <c r="E1767" i="4"/>
  <c r="F1766" i="4"/>
  <c r="E1766" i="4"/>
  <c r="F1765" i="4"/>
  <c r="E1765" i="4"/>
  <c r="F1764" i="4"/>
  <c r="E1764" i="4"/>
  <c r="F1763" i="4"/>
  <c r="E1763" i="4"/>
  <c r="F1762" i="4"/>
  <c r="E1762" i="4"/>
  <c r="F1761" i="4"/>
  <c r="E1761" i="4"/>
  <c r="F1760" i="4"/>
  <c r="E1760" i="4"/>
  <c r="F1759" i="4"/>
  <c r="E1759" i="4"/>
  <c r="F1758" i="4"/>
  <c r="E1758" i="4"/>
  <c r="F1757" i="4"/>
  <c r="E1757" i="4"/>
  <c r="F1756" i="4"/>
  <c r="E1756" i="4"/>
  <c r="F1755" i="4"/>
  <c r="E1755" i="4"/>
  <c r="F1754" i="4"/>
  <c r="E1754" i="4"/>
  <c r="F1753" i="4"/>
  <c r="E1753" i="4"/>
  <c r="F1752" i="4"/>
  <c r="E1752" i="4"/>
  <c r="F1751" i="4"/>
  <c r="E1751" i="4"/>
  <c r="F1750" i="4"/>
  <c r="E1750" i="4"/>
  <c r="F1749" i="4"/>
  <c r="E1749" i="4"/>
  <c r="F1748" i="4"/>
  <c r="E1748" i="4"/>
  <c r="F1747" i="4"/>
  <c r="E1747" i="4"/>
  <c r="F1746" i="4"/>
  <c r="E1746" i="4"/>
  <c r="F1745" i="4"/>
  <c r="E1745" i="4"/>
  <c r="F1744" i="4"/>
  <c r="E1744" i="4"/>
  <c r="F1743" i="4"/>
  <c r="E1743" i="4"/>
  <c r="F1742" i="4"/>
  <c r="E1742" i="4"/>
  <c r="F1741" i="4"/>
  <c r="E1741" i="4"/>
  <c r="F1740" i="4"/>
  <c r="E1740" i="4"/>
  <c r="F1739" i="4"/>
  <c r="E1739" i="4"/>
  <c r="F1738" i="4"/>
  <c r="E1738" i="4"/>
  <c r="F1737" i="4"/>
  <c r="E1737" i="4"/>
  <c r="F1736" i="4"/>
  <c r="E1736" i="4"/>
  <c r="F1735" i="4"/>
  <c r="E1735" i="4"/>
  <c r="F1734" i="4"/>
  <c r="E1734" i="4"/>
  <c r="F1733" i="4"/>
  <c r="E1733" i="4"/>
  <c r="F1732" i="4"/>
  <c r="E1732" i="4"/>
  <c r="F1731" i="4"/>
  <c r="E1731" i="4"/>
  <c r="F1730" i="4"/>
  <c r="E1730" i="4"/>
  <c r="F1729" i="4"/>
  <c r="E1729" i="4"/>
  <c r="F1728" i="4"/>
  <c r="E1728" i="4"/>
  <c r="F1727" i="4"/>
  <c r="E1727" i="4"/>
  <c r="F1726" i="4"/>
  <c r="E1726" i="4"/>
  <c r="F1725" i="4"/>
  <c r="E1725" i="4"/>
  <c r="F1724" i="4"/>
  <c r="E1724" i="4"/>
  <c r="F1723" i="4"/>
  <c r="E1723" i="4"/>
  <c r="F1722" i="4"/>
  <c r="E1722" i="4"/>
  <c r="F1721" i="4"/>
  <c r="E1721" i="4"/>
  <c r="F1720" i="4"/>
  <c r="E1720" i="4"/>
  <c r="F1719" i="4"/>
  <c r="E1719" i="4"/>
  <c r="F1718" i="4"/>
  <c r="E1718" i="4"/>
  <c r="F1717" i="4"/>
  <c r="E1717" i="4"/>
  <c r="F1716" i="4"/>
  <c r="E1716" i="4"/>
  <c r="F1715" i="4"/>
  <c r="E1715" i="4"/>
  <c r="F1714" i="4"/>
  <c r="E1714" i="4"/>
  <c r="F1713" i="4"/>
  <c r="E1713" i="4"/>
  <c r="F1712" i="4"/>
  <c r="E1712" i="4"/>
  <c r="F1711" i="4"/>
  <c r="E1711" i="4"/>
  <c r="F1710" i="4"/>
  <c r="E1710" i="4"/>
  <c r="F1709" i="4"/>
  <c r="E1709" i="4"/>
  <c r="F1708" i="4"/>
  <c r="E1708" i="4"/>
  <c r="F1707" i="4"/>
  <c r="E1707" i="4"/>
  <c r="F1706" i="4"/>
  <c r="E1706" i="4"/>
  <c r="F1705" i="4"/>
  <c r="E1705" i="4"/>
  <c r="F1704" i="4"/>
  <c r="E1704" i="4"/>
  <c r="F1703" i="4"/>
  <c r="E1703" i="4"/>
  <c r="F1702" i="4"/>
  <c r="E1702" i="4"/>
  <c r="F1701" i="4"/>
  <c r="E1701" i="4"/>
  <c r="F1700" i="4"/>
  <c r="E1700" i="4"/>
  <c r="F1699" i="4"/>
  <c r="E1699" i="4"/>
  <c r="F1698" i="4"/>
  <c r="E1698" i="4"/>
  <c r="F1697" i="4"/>
  <c r="E1697" i="4"/>
  <c r="F1696" i="4"/>
  <c r="E1696" i="4"/>
  <c r="F1695" i="4"/>
  <c r="E1695" i="4"/>
  <c r="F1694" i="4"/>
  <c r="E1694" i="4"/>
  <c r="F1693" i="4"/>
  <c r="E1693" i="4"/>
  <c r="F1692" i="4"/>
  <c r="E1692" i="4"/>
  <c r="F1691" i="4"/>
  <c r="E1691" i="4"/>
  <c r="F1690" i="4"/>
  <c r="E1690" i="4"/>
  <c r="F1689" i="4"/>
  <c r="E1689" i="4"/>
  <c r="F1688" i="4"/>
  <c r="E1688" i="4"/>
  <c r="F1687" i="4"/>
  <c r="E1687" i="4"/>
  <c r="F1686" i="4"/>
  <c r="E1686" i="4"/>
  <c r="F1685" i="4"/>
  <c r="E1685" i="4"/>
  <c r="F1684" i="4"/>
  <c r="E1684" i="4"/>
  <c r="F1683" i="4"/>
  <c r="E1683" i="4"/>
  <c r="F1682" i="4"/>
  <c r="E1682" i="4"/>
  <c r="F1681" i="4"/>
  <c r="E1681" i="4"/>
  <c r="F1680" i="4"/>
  <c r="E1680" i="4"/>
  <c r="F1679" i="4"/>
  <c r="E1679" i="4"/>
  <c r="F1678" i="4"/>
  <c r="E1678" i="4"/>
  <c r="F1677" i="4"/>
  <c r="E1677" i="4"/>
  <c r="F1676" i="4"/>
  <c r="E1676" i="4"/>
  <c r="F1675" i="4"/>
  <c r="E1675" i="4"/>
  <c r="F1674" i="4"/>
  <c r="E1674" i="4"/>
  <c r="F1673" i="4"/>
  <c r="E1673" i="4"/>
  <c r="F1672" i="4"/>
  <c r="E1672" i="4"/>
  <c r="F1671" i="4"/>
  <c r="E1671" i="4"/>
  <c r="F1670" i="4"/>
  <c r="E1670" i="4"/>
  <c r="F1669" i="4"/>
  <c r="E1669" i="4"/>
  <c r="F1668" i="4"/>
  <c r="E1668" i="4"/>
  <c r="F1667" i="4"/>
  <c r="E1667" i="4"/>
  <c r="F1666" i="4"/>
  <c r="E1666" i="4"/>
  <c r="F1665" i="4"/>
  <c r="E1665" i="4"/>
  <c r="F1664" i="4"/>
  <c r="E1664" i="4"/>
  <c r="F1663" i="4"/>
  <c r="E1663" i="4"/>
  <c r="F1662" i="4"/>
  <c r="E1662" i="4"/>
  <c r="F1661" i="4"/>
  <c r="E1661" i="4"/>
  <c r="F1660" i="4"/>
  <c r="E1660" i="4"/>
  <c r="F1659" i="4"/>
  <c r="E1659" i="4"/>
  <c r="F1658" i="4"/>
  <c r="E1658" i="4"/>
  <c r="F1657" i="4"/>
  <c r="E1657" i="4"/>
  <c r="F1656" i="4"/>
  <c r="E1656" i="4"/>
  <c r="F1655" i="4"/>
  <c r="E1655" i="4"/>
  <c r="F1654" i="4"/>
  <c r="E1654" i="4"/>
  <c r="F1653" i="4"/>
  <c r="E1653" i="4"/>
  <c r="F1652" i="4"/>
  <c r="E1652" i="4"/>
  <c r="F1651" i="4"/>
  <c r="E1651" i="4"/>
  <c r="F1650" i="4"/>
  <c r="E1650" i="4"/>
  <c r="F1649" i="4"/>
  <c r="E1649" i="4"/>
  <c r="F1648" i="4"/>
  <c r="E1648" i="4"/>
  <c r="F1647" i="4"/>
  <c r="E1647" i="4"/>
  <c r="F1646" i="4"/>
  <c r="E1646" i="4"/>
  <c r="F1645" i="4"/>
  <c r="E1645" i="4"/>
  <c r="F1644" i="4"/>
  <c r="E1644" i="4"/>
  <c r="F1643" i="4"/>
  <c r="E1643" i="4"/>
  <c r="F1642" i="4"/>
  <c r="E1642" i="4"/>
  <c r="F1641" i="4"/>
  <c r="E1641" i="4"/>
  <c r="F1640" i="4"/>
  <c r="E1640" i="4"/>
  <c r="F1639" i="4"/>
  <c r="E1639" i="4"/>
  <c r="F1638" i="4"/>
  <c r="E1638" i="4"/>
  <c r="F1637" i="4"/>
  <c r="E1637" i="4"/>
  <c r="F1636" i="4"/>
  <c r="E1636" i="4"/>
  <c r="F1635" i="4"/>
  <c r="E1635" i="4"/>
  <c r="F1634" i="4"/>
  <c r="E1634" i="4"/>
  <c r="F1633" i="4"/>
  <c r="E1633" i="4"/>
  <c r="F1632" i="4"/>
  <c r="E1632" i="4"/>
  <c r="F1631" i="4"/>
  <c r="E1631" i="4"/>
  <c r="F1630" i="4"/>
  <c r="E1630" i="4"/>
  <c r="F1629" i="4"/>
  <c r="E1629" i="4"/>
  <c r="F1628" i="4"/>
  <c r="E1628" i="4"/>
  <c r="F1627" i="4"/>
  <c r="E1627" i="4"/>
  <c r="F1626" i="4"/>
  <c r="E1626" i="4"/>
  <c r="F1625" i="4"/>
  <c r="E1625" i="4"/>
  <c r="F1624" i="4"/>
  <c r="E1624" i="4"/>
  <c r="F1623" i="4"/>
  <c r="E1623" i="4"/>
  <c r="F1622" i="4"/>
  <c r="E1622" i="4"/>
  <c r="F1621" i="4"/>
  <c r="E1621" i="4"/>
  <c r="F1620" i="4"/>
  <c r="E1620" i="4"/>
  <c r="F1619" i="4"/>
  <c r="E1619" i="4"/>
  <c r="F1618" i="4"/>
  <c r="E1618" i="4"/>
  <c r="F1617" i="4"/>
  <c r="E1617" i="4"/>
  <c r="F1616" i="4"/>
  <c r="E1616" i="4"/>
  <c r="F1615" i="4"/>
  <c r="E1615" i="4"/>
  <c r="F1614" i="4"/>
  <c r="E1614" i="4"/>
  <c r="F1613" i="4"/>
  <c r="E1613" i="4"/>
  <c r="F1612" i="4"/>
  <c r="E1612" i="4"/>
  <c r="F1611" i="4"/>
  <c r="E1611" i="4"/>
  <c r="F1610" i="4"/>
  <c r="E1610" i="4"/>
  <c r="F1609" i="4"/>
  <c r="E1609" i="4"/>
  <c r="F1608" i="4"/>
  <c r="E1608" i="4"/>
  <c r="F1607" i="4"/>
  <c r="E1607" i="4"/>
  <c r="F1606" i="4"/>
  <c r="E1606" i="4"/>
  <c r="F1605" i="4"/>
  <c r="E1605" i="4"/>
  <c r="F1604" i="4"/>
  <c r="E1604" i="4"/>
  <c r="F1603" i="4"/>
  <c r="E1603" i="4"/>
  <c r="F1602" i="4"/>
  <c r="E1602" i="4"/>
  <c r="F1601" i="4"/>
  <c r="E1601" i="4"/>
  <c r="F1600" i="4"/>
  <c r="E1600" i="4"/>
  <c r="F1599" i="4"/>
  <c r="E1599" i="4"/>
  <c r="F1598" i="4"/>
  <c r="E1598" i="4"/>
  <c r="F1597" i="4"/>
  <c r="E1597" i="4"/>
  <c r="F1596" i="4"/>
  <c r="E1596" i="4"/>
  <c r="F1595" i="4"/>
  <c r="E1595" i="4"/>
  <c r="F1594" i="4"/>
  <c r="E1594" i="4"/>
  <c r="F1593" i="4"/>
  <c r="E1593" i="4"/>
  <c r="F1592" i="4"/>
  <c r="E1592" i="4"/>
  <c r="F1591" i="4"/>
  <c r="E1591" i="4"/>
  <c r="F1590" i="4"/>
  <c r="E1590" i="4"/>
  <c r="F1589" i="4"/>
  <c r="E1589" i="4"/>
  <c r="F1588" i="4"/>
  <c r="E1588" i="4"/>
  <c r="F1587" i="4"/>
  <c r="E1587" i="4"/>
  <c r="F1586" i="4"/>
  <c r="E1586" i="4"/>
  <c r="F1585" i="4"/>
  <c r="E1585" i="4"/>
  <c r="F1584" i="4"/>
  <c r="E1584" i="4"/>
  <c r="F1583" i="4"/>
  <c r="E1583" i="4"/>
  <c r="F1582" i="4"/>
  <c r="E1582" i="4"/>
  <c r="F1581" i="4"/>
  <c r="E1581" i="4"/>
  <c r="F1580" i="4"/>
  <c r="E1580" i="4"/>
  <c r="F1579" i="4"/>
  <c r="E1579" i="4"/>
  <c r="F1578" i="4"/>
  <c r="E1578" i="4"/>
  <c r="F1577" i="4"/>
  <c r="E1577" i="4"/>
  <c r="F1576" i="4"/>
  <c r="E1576" i="4"/>
  <c r="F1575" i="4"/>
  <c r="E1575" i="4"/>
  <c r="F1574" i="4"/>
  <c r="E1574" i="4"/>
  <c r="F1573" i="4"/>
  <c r="E1573" i="4"/>
  <c r="F1572" i="4"/>
  <c r="E1572" i="4"/>
  <c r="F1571" i="4"/>
  <c r="E1571" i="4"/>
  <c r="F1570" i="4"/>
  <c r="E1570" i="4"/>
  <c r="F1569" i="4"/>
  <c r="E1569" i="4"/>
  <c r="F1568" i="4"/>
  <c r="E1568" i="4"/>
  <c r="F1567" i="4"/>
  <c r="E1567" i="4"/>
  <c r="F1566" i="4"/>
  <c r="E1566" i="4"/>
  <c r="F1565" i="4"/>
  <c r="E1565" i="4"/>
  <c r="F1564" i="4"/>
  <c r="E1564" i="4"/>
  <c r="F1563" i="4"/>
  <c r="E1563" i="4"/>
  <c r="F1562" i="4"/>
  <c r="E1562" i="4"/>
  <c r="F1561" i="4"/>
  <c r="E1561" i="4"/>
  <c r="F1560" i="4"/>
  <c r="E1560" i="4"/>
  <c r="F1559" i="4"/>
  <c r="E1559" i="4"/>
  <c r="F1558" i="4"/>
  <c r="E1558" i="4"/>
  <c r="F1557" i="4"/>
  <c r="E1557" i="4"/>
  <c r="F1556" i="4"/>
  <c r="E1556" i="4"/>
  <c r="F1555" i="4"/>
  <c r="E1555" i="4"/>
  <c r="F1554" i="4"/>
  <c r="E1554" i="4"/>
  <c r="F1553" i="4"/>
  <c r="E1553" i="4"/>
  <c r="F1552" i="4"/>
  <c r="E1552" i="4"/>
  <c r="F1551" i="4"/>
  <c r="E1551" i="4"/>
  <c r="F1550" i="4"/>
  <c r="E1550" i="4"/>
  <c r="F1549" i="4"/>
  <c r="E1549" i="4"/>
  <c r="F1548" i="4"/>
  <c r="E1548" i="4"/>
  <c r="F1547" i="4"/>
  <c r="E1547" i="4"/>
  <c r="F1546" i="4"/>
  <c r="E1546" i="4"/>
  <c r="F1545" i="4"/>
  <c r="E1545" i="4"/>
  <c r="F1544" i="4"/>
  <c r="E1544" i="4"/>
  <c r="F1543" i="4"/>
  <c r="E1543" i="4"/>
  <c r="F1542" i="4"/>
  <c r="E1542" i="4"/>
  <c r="F1541" i="4"/>
  <c r="E1541" i="4"/>
  <c r="F1540" i="4"/>
  <c r="E1540" i="4"/>
  <c r="F1539" i="4"/>
  <c r="E1539" i="4"/>
  <c r="F1538" i="4"/>
  <c r="E1538" i="4"/>
  <c r="F1537" i="4"/>
  <c r="E1537" i="4"/>
  <c r="F1536" i="4"/>
  <c r="E1536" i="4"/>
  <c r="F1535" i="4"/>
  <c r="E1535" i="4"/>
  <c r="F1534" i="4"/>
  <c r="E1534" i="4"/>
  <c r="F1533" i="4"/>
  <c r="E1533" i="4"/>
  <c r="F1532" i="4"/>
  <c r="E1532" i="4"/>
  <c r="F1531" i="4"/>
  <c r="E1531" i="4"/>
  <c r="F1530" i="4"/>
  <c r="E1530" i="4"/>
  <c r="F1529" i="4"/>
  <c r="E1529" i="4"/>
  <c r="F1528" i="4"/>
  <c r="E1528" i="4"/>
  <c r="F1527" i="4"/>
  <c r="E1527" i="4"/>
  <c r="F1526" i="4"/>
  <c r="E1526" i="4"/>
  <c r="F1525" i="4"/>
  <c r="E1525" i="4"/>
  <c r="F1524" i="4"/>
  <c r="E1524" i="4"/>
  <c r="F1523" i="4"/>
  <c r="E1523" i="4"/>
  <c r="F1522" i="4"/>
  <c r="E1522" i="4"/>
  <c r="F1521" i="4"/>
  <c r="E1521" i="4"/>
  <c r="F1520" i="4"/>
  <c r="E1520" i="4"/>
  <c r="F1519" i="4"/>
  <c r="E1519" i="4"/>
  <c r="F1518" i="4"/>
  <c r="E1518" i="4"/>
  <c r="F1517" i="4"/>
  <c r="E1517" i="4"/>
  <c r="F1516" i="4"/>
  <c r="E1516" i="4"/>
  <c r="F1515" i="4"/>
  <c r="E1515" i="4"/>
  <c r="F1514" i="4"/>
  <c r="E1514" i="4"/>
  <c r="F1513" i="4"/>
  <c r="E1513" i="4"/>
  <c r="F1512" i="4"/>
  <c r="E1512" i="4"/>
  <c r="F1511" i="4"/>
  <c r="E1511" i="4"/>
  <c r="F1510" i="4"/>
  <c r="E1510" i="4"/>
  <c r="F1509" i="4"/>
  <c r="E1509" i="4"/>
  <c r="F1508" i="4"/>
  <c r="E1508" i="4"/>
  <c r="F1507" i="4"/>
  <c r="E1507" i="4"/>
  <c r="F1506" i="4"/>
  <c r="E1506" i="4"/>
  <c r="F1505" i="4"/>
  <c r="E1505" i="4"/>
  <c r="F1504" i="4"/>
  <c r="E1504" i="4"/>
  <c r="F1503" i="4"/>
  <c r="E1503" i="4"/>
  <c r="F1502" i="4"/>
  <c r="E1502" i="4"/>
  <c r="F1501" i="4"/>
  <c r="E1501" i="4"/>
  <c r="F1500" i="4"/>
  <c r="E1500" i="4"/>
  <c r="F1499" i="4"/>
  <c r="E1499" i="4"/>
  <c r="F1498" i="4"/>
  <c r="E1498" i="4"/>
  <c r="F1497" i="4"/>
  <c r="E1497" i="4"/>
  <c r="F1496" i="4"/>
  <c r="E1496" i="4"/>
  <c r="F1495" i="4"/>
  <c r="E1495" i="4"/>
  <c r="F1494" i="4"/>
  <c r="E1494" i="4"/>
  <c r="F1493" i="4"/>
  <c r="E1493" i="4"/>
  <c r="F1492" i="4"/>
  <c r="E1492" i="4"/>
  <c r="F1491" i="4"/>
  <c r="E1491" i="4"/>
  <c r="F1490" i="4"/>
  <c r="E1490" i="4"/>
  <c r="F1489" i="4"/>
  <c r="E1489" i="4"/>
  <c r="F1488" i="4"/>
  <c r="E1488" i="4"/>
  <c r="F1487" i="4"/>
  <c r="E1487" i="4"/>
  <c r="F1486" i="4"/>
  <c r="E1486" i="4"/>
  <c r="F1485" i="4"/>
  <c r="E1485" i="4"/>
  <c r="F1484" i="4"/>
  <c r="E1484" i="4"/>
  <c r="F1483" i="4"/>
  <c r="E1483" i="4"/>
  <c r="F1482" i="4"/>
  <c r="E1482" i="4"/>
  <c r="F1481" i="4"/>
  <c r="E1481" i="4"/>
  <c r="F1480" i="4"/>
  <c r="E1480" i="4"/>
  <c r="F1479" i="4"/>
  <c r="E1479" i="4"/>
  <c r="F1478" i="4"/>
  <c r="E1478" i="4"/>
  <c r="F1477" i="4"/>
  <c r="E1477" i="4"/>
  <c r="F1476" i="4"/>
  <c r="E1476" i="4"/>
  <c r="F1475" i="4"/>
  <c r="E1475" i="4"/>
  <c r="F1474" i="4"/>
  <c r="E1474" i="4"/>
  <c r="F1473" i="4"/>
  <c r="E1473" i="4"/>
  <c r="F1472" i="4"/>
  <c r="E1472" i="4"/>
  <c r="F1471" i="4"/>
  <c r="E1471" i="4"/>
  <c r="F1470" i="4"/>
  <c r="E1470" i="4"/>
  <c r="F1469" i="4"/>
  <c r="E1469" i="4"/>
  <c r="F1468" i="4"/>
  <c r="E1468" i="4"/>
  <c r="F1467" i="4"/>
  <c r="E1467" i="4"/>
  <c r="F1466" i="4"/>
  <c r="E1466" i="4"/>
  <c r="F1465" i="4"/>
  <c r="E1465" i="4"/>
  <c r="F1464" i="4"/>
  <c r="E1464" i="4"/>
  <c r="F1463" i="4"/>
  <c r="E1463" i="4"/>
  <c r="F1462" i="4"/>
  <c r="E1462" i="4"/>
  <c r="F1461" i="4"/>
  <c r="E1461" i="4"/>
  <c r="F1460" i="4"/>
  <c r="E1460" i="4"/>
  <c r="F1459" i="4"/>
  <c r="E1459" i="4"/>
  <c r="F1458" i="4"/>
  <c r="E1458" i="4"/>
  <c r="F1457" i="4"/>
  <c r="E1457" i="4"/>
  <c r="F1456" i="4"/>
  <c r="E1456" i="4"/>
  <c r="F1455" i="4"/>
  <c r="E1455" i="4"/>
  <c r="F1454" i="4"/>
  <c r="E1454" i="4"/>
  <c r="F1453" i="4"/>
  <c r="E1453" i="4"/>
  <c r="F1452" i="4"/>
  <c r="E1452" i="4"/>
  <c r="F1451" i="4"/>
  <c r="E1451" i="4"/>
  <c r="F1450" i="4"/>
  <c r="E1450" i="4"/>
  <c r="F1449" i="4"/>
  <c r="E1449" i="4"/>
  <c r="F1448" i="4"/>
  <c r="E1448" i="4"/>
  <c r="F1447" i="4"/>
  <c r="E1447" i="4"/>
  <c r="F1446" i="4"/>
  <c r="E1446" i="4"/>
  <c r="F1445" i="4"/>
  <c r="E1445" i="4"/>
  <c r="F1444" i="4"/>
  <c r="E1444" i="4"/>
  <c r="F1443" i="4"/>
  <c r="E1443" i="4"/>
  <c r="F1442" i="4"/>
  <c r="E1442" i="4"/>
  <c r="F1441" i="4"/>
  <c r="E1441" i="4"/>
  <c r="F1440" i="4"/>
  <c r="E1440" i="4"/>
  <c r="F1439" i="4"/>
  <c r="E1439" i="4"/>
  <c r="F1438" i="4"/>
  <c r="E1438" i="4"/>
  <c r="F1437" i="4"/>
  <c r="E1437" i="4"/>
  <c r="F1436" i="4"/>
  <c r="E1436" i="4"/>
  <c r="F1435" i="4"/>
  <c r="E1435" i="4"/>
  <c r="F1434" i="4"/>
  <c r="E1434" i="4"/>
  <c r="F1433" i="4"/>
  <c r="E1433" i="4"/>
  <c r="F1432" i="4"/>
  <c r="E1432" i="4"/>
  <c r="F1431" i="4"/>
  <c r="E1431" i="4"/>
  <c r="F1430" i="4"/>
  <c r="E1430" i="4"/>
  <c r="F1429" i="4"/>
  <c r="E1429" i="4"/>
  <c r="F1428" i="4"/>
  <c r="E1428" i="4"/>
  <c r="F1427" i="4"/>
  <c r="E1427" i="4"/>
  <c r="F1426" i="4"/>
  <c r="E1426" i="4"/>
  <c r="F1425" i="4"/>
  <c r="E1425" i="4"/>
  <c r="F1424" i="4"/>
  <c r="E1424" i="4"/>
  <c r="F1423" i="4"/>
  <c r="E1423" i="4"/>
  <c r="F1422" i="4"/>
  <c r="E1422" i="4"/>
  <c r="F1421" i="4"/>
  <c r="E1421" i="4"/>
  <c r="F1420" i="4"/>
  <c r="E1420" i="4"/>
  <c r="F1419" i="4"/>
  <c r="E1419" i="4"/>
  <c r="F1418" i="4"/>
  <c r="E1418" i="4"/>
  <c r="F1417" i="4"/>
  <c r="E1417" i="4"/>
  <c r="F1416" i="4"/>
  <c r="E1416" i="4"/>
  <c r="F1415" i="4"/>
  <c r="E1415" i="4"/>
  <c r="F1414" i="4"/>
  <c r="E1414" i="4"/>
  <c r="F1413" i="4"/>
  <c r="E1413" i="4"/>
  <c r="F1412" i="4"/>
  <c r="E1412" i="4"/>
  <c r="F1411" i="4"/>
  <c r="E1411" i="4"/>
  <c r="F1410" i="4"/>
  <c r="E1410" i="4"/>
  <c r="F1409" i="4"/>
  <c r="E1409" i="4"/>
  <c r="F1408" i="4"/>
  <c r="E1408" i="4"/>
  <c r="F1407" i="4"/>
  <c r="E1407" i="4"/>
  <c r="F1406" i="4"/>
  <c r="E1406" i="4"/>
  <c r="F1405" i="4"/>
  <c r="E1405" i="4"/>
  <c r="F1404" i="4"/>
  <c r="E1404" i="4"/>
  <c r="F1403" i="4"/>
  <c r="E1403" i="4"/>
  <c r="F1402" i="4"/>
  <c r="E1402" i="4"/>
  <c r="F1401" i="4"/>
  <c r="E1401" i="4"/>
  <c r="F1400" i="4"/>
  <c r="E1400" i="4"/>
  <c r="F1399" i="4"/>
  <c r="E1399" i="4"/>
  <c r="F1398" i="4"/>
  <c r="E1398" i="4"/>
  <c r="F1397" i="4"/>
  <c r="E1397" i="4"/>
  <c r="F1396" i="4"/>
  <c r="E1396" i="4"/>
  <c r="F1395" i="4"/>
  <c r="E1395" i="4"/>
  <c r="F1394" i="4"/>
  <c r="E1394" i="4"/>
  <c r="F1393" i="4"/>
  <c r="E1393" i="4"/>
  <c r="F1392" i="4"/>
  <c r="E1392" i="4"/>
  <c r="F1391" i="4"/>
  <c r="E1391" i="4"/>
  <c r="F1390" i="4"/>
  <c r="E1390" i="4"/>
  <c r="F1389" i="4"/>
  <c r="E1389" i="4"/>
  <c r="F1388" i="4"/>
  <c r="E1388" i="4"/>
  <c r="F1387" i="4"/>
  <c r="E1387" i="4"/>
  <c r="F1386" i="4"/>
  <c r="E1386" i="4"/>
  <c r="F1385" i="4"/>
  <c r="E1385" i="4"/>
  <c r="F1384" i="4"/>
  <c r="E1384" i="4"/>
  <c r="F1383" i="4"/>
  <c r="E1383" i="4"/>
  <c r="F1382" i="4"/>
  <c r="E1382" i="4"/>
  <c r="F1381" i="4"/>
  <c r="E1381" i="4"/>
  <c r="F1380" i="4"/>
  <c r="E1380" i="4"/>
  <c r="F1379" i="4"/>
  <c r="E1379" i="4"/>
  <c r="F1378" i="4"/>
  <c r="E1378" i="4"/>
  <c r="F1377" i="4"/>
  <c r="E1377" i="4"/>
  <c r="F1376" i="4"/>
  <c r="E1376" i="4"/>
  <c r="F1375" i="4"/>
  <c r="E1375" i="4"/>
  <c r="F1374" i="4"/>
  <c r="E1374" i="4"/>
  <c r="F1373" i="4"/>
  <c r="E1373" i="4"/>
  <c r="F1372" i="4"/>
  <c r="E1372" i="4"/>
  <c r="F1371" i="4"/>
  <c r="E1371" i="4"/>
  <c r="F1370" i="4"/>
  <c r="E1370" i="4"/>
  <c r="F1369" i="4"/>
  <c r="E1369" i="4"/>
  <c r="F1368" i="4"/>
  <c r="E1368" i="4"/>
  <c r="F1367" i="4"/>
  <c r="E1367" i="4"/>
  <c r="F1366" i="4"/>
  <c r="E1366" i="4"/>
  <c r="F1365" i="4"/>
  <c r="E1365" i="4"/>
  <c r="F1364" i="4"/>
  <c r="E1364" i="4"/>
  <c r="F1363" i="4"/>
  <c r="E1363" i="4"/>
  <c r="F1362" i="4"/>
  <c r="E1362" i="4"/>
  <c r="F1361" i="4"/>
  <c r="E1361" i="4"/>
  <c r="F1360" i="4"/>
  <c r="E1360" i="4"/>
  <c r="F1359" i="4"/>
  <c r="E1359" i="4"/>
  <c r="F1358" i="4"/>
  <c r="E1358" i="4"/>
  <c r="F1357" i="4"/>
  <c r="E1357" i="4"/>
  <c r="F1356" i="4"/>
  <c r="E1356" i="4"/>
  <c r="F1355" i="4"/>
  <c r="E1355" i="4"/>
  <c r="F1354" i="4"/>
  <c r="E1354" i="4"/>
  <c r="F1353" i="4"/>
  <c r="E1353" i="4"/>
  <c r="F1352" i="4"/>
  <c r="E1352" i="4"/>
  <c r="F1351" i="4"/>
  <c r="E1351" i="4"/>
  <c r="F1350" i="4"/>
  <c r="E1350" i="4"/>
  <c r="F1349" i="4"/>
  <c r="E1349" i="4"/>
  <c r="F1348" i="4"/>
  <c r="E1348" i="4"/>
  <c r="F1347" i="4"/>
  <c r="E1347" i="4"/>
  <c r="F1346" i="4"/>
  <c r="E1346" i="4"/>
  <c r="F1345" i="4"/>
  <c r="E1345" i="4"/>
  <c r="F1344" i="4"/>
  <c r="E1344" i="4"/>
  <c r="F1343" i="4"/>
  <c r="E1343" i="4"/>
  <c r="F1342" i="4"/>
  <c r="E1342" i="4"/>
  <c r="F1341" i="4"/>
  <c r="E1341" i="4"/>
  <c r="F1340" i="4"/>
  <c r="E1340" i="4"/>
  <c r="F1339" i="4"/>
  <c r="E1339" i="4"/>
  <c r="F1338" i="4"/>
  <c r="E1338" i="4"/>
  <c r="F1337" i="4"/>
  <c r="E1337" i="4"/>
  <c r="F1336" i="4"/>
  <c r="E1336" i="4"/>
  <c r="F1335" i="4"/>
  <c r="E1335" i="4"/>
  <c r="F1334" i="4"/>
  <c r="E1334" i="4"/>
  <c r="F1333" i="4"/>
  <c r="E1333" i="4"/>
  <c r="F1332" i="4"/>
  <c r="E1332" i="4"/>
  <c r="F1331" i="4"/>
  <c r="E1331" i="4"/>
  <c r="F1330" i="4"/>
  <c r="E1330" i="4"/>
  <c r="F1329" i="4"/>
  <c r="E1329" i="4"/>
  <c r="F1328" i="4"/>
  <c r="E1328" i="4"/>
  <c r="F1327" i="4"/>
  <c r="E1327" i="4"/>
  <c r="F1326" i="4"/>
  <c r="E1326" i="4"/>
  <c r="F1325" i="4"/>
  <c r="E1325" i="4"/>
  <c r="F1324" i="4"/>
  <c r="E1324" i="4"/>
  <c r="F1323" i="4"/>
  <c r="E1323" i="4"/>
  <c r="F1322" i="4"/>
  <c r="E1322" i="4"/>
  <c r="F1321" i="4"/>
  <c r="E1321" i="4"/>
  <c r="F1320" i="4"/>
  <c r="E1320" i="4"/>
  <c r="F1319" i="4"/>
  <c r="E1319" i="4"/>
  <c r="F1318" i="4"/>
  <c r="E1318" i="4"/>
  <c r="F1317" i="4"/>
  <c r="E1317" i="4"/>
  <c r="F1316" i="4"/>
  <c r="E1316" i="4"/>
  <c r="F1315" i="4"/>
  <c r="E1315" i="4"/>
  <c r="F1314" i="4"/>
  <c r="E1314" i="4"/>
  <c r="F1313" i="4"/>
  <c r="E1313" i="4"/>
  <c r="F1312" i="4"/>
  <c r="E1312" i="4"/>
  <c r="F1311" i="4"/>
  <c r="E1311" i="4"/>
  <c r="F1310" i="4"/>
  <c r="E1310" i="4"/>
  <c r="F1309" i="4"/>
  <c r="E1309" i="4"/>
  <c r="F1308" i="4"/>
  <c r="E1308" i="4"/>
  <c r="F1307" i="4"/>
  <c r="E1307" i="4"/>
  <c r="F1306" i="4"/>
  <c r="E1306" i="4"/>
  <c r="F1305" i="4"/>
  <c r="E1305" i="4"/>
  <c r="F1304" i="4"/>
  <c r="E1304" i="4"/>
  <c r="F1303" i="4"/>
  <c r="E1303" i="4"/>
  <c r="F1302" i="4"/>
  <c r="E1302" i="4"/>
  <c r="F1301" i="4"/>
  <c r="E1301" i="4"/>
  <c r="F1300" i="4"/>
  <c r="E1300" i="4"/>
  <c r="F1299" i="4"/>
  <c r="E1299" i="4"/>
  <c r="F1298" i="4"/>
  <c r="E1298" i="4"/>
  <c r="F1297" i="4"/>
  <c r="E1297" i="4"/>
  <c r="F1296" i="4"/>
  <c r="E1296" i="4"/>
  <c r="F1295" i="4"/>
  <c r="E1295" i="4"/>
  <c r="F1294" i="4"/>
  <c r="E1294" i="4"/>
  <c r="F1293" i="4"/>
  <c r="E1293" i="4"/>
  <c r="F1292" i="4"/>
  <c r="E1292" i="4"/>
  <c r="F1291" i="4"/>
  <c r="E1291" i="4"/>
  <c r="F1290" i="4"/>
  <c r="E1290" i="4"/>
  <c r="F1289" i="4"/>
  <c r="E1289" i="4"/>
  <c r="F1288" i="4"/>
  <c r="E1288" i="4"/>
  <c r="F1287" i="4"/>
  <c r="E1287" i="4"/>
  <c r="F1286" i="4"/>
  <c r="E1286" i="4"/>
  <c r="F1285" i="4"/>
  <c r="E1285" i="4"/>
  <c r="F1284" i="4"/>
  <c r="E1284" i="4"/>
  <c r="F1283" i="4"/>
  <c r="E1283" i="4"/>
  <c r="F1282" i="4"/>
  <c r="E1282" i="4"/>
  <c r="F1281" i="4"/>
  <c r="E1281" i="4"/>
  <c r="F1280" i="4"/>
  <c r="E1280" i="4"/>
  <c r="F1279" i="4"/>
  <c r="E1279" i="4"/>
  <c r="F1278" i="4"/>
  <c r="E1278" i="4"/>
  <c r="F1277" i="4"/>
  <c r="E1277" i="4"/>
  <c r="F1276" i="4"/>
  <c r="E1276" i="4"/>
  <c r="F1275" i="4"/>
  <c r="E1275" i="4"/>
  <c r="F1274" i="4"/>
  <c r="E1274" i="4"/>
  <c r="F1273" i="4"/>
  <c r="E1273" i="4"/>
  <c r="F1272" i="4"/>
  <c r="E1272" i="4"/>
  <c r="F1271" i="4"/>
  <c r="E1271" i="4"/>
  <c r="F1270" i="4"/>
  <c r="E1270" i="4"/>
  <c r="F1269" i="4"/>
  <c r="E1269" i="4"/>
  <c r="F1268" i="4"/>
  <c r="E1268" i="4"/>
  <c r="F1267" i="4"/>
  <c r="E1267" i="4"/>
  <c r="F1266" i="4"/>
  <c r="E1266" i="4"/>
  <c r="F1265" i="4"/>
  <c r="E1265" i="4"/>
  <c r="F1264" i="4"/>
  <c r="E1264" i="4"/>
  <c r="F1263" i="4"/>
  <c r="E1263" i="4"/>
  <c r="F1262" i="4"/>
  <c r="E1262" i="4"/>
  <c r="F1261" i="4"/>
  <c r="E1261" i="4"/>
  <c r="F1260" i="4"/>
  <c r="E1260" i="4"/>
  <c r="F1259" i="4"/>
  <c r="E1259" i="4"/>
  <c r="F1258" i="4"/>
  <c r="E1258" i="4"/>
  <c r="F1257" i="4"/>
  <c r="E1257" i="4"/>
  <c r="F1256" i="4"/>
  <c r="E1256" i="4"/>
  <c r="F1255" i="4"/>
  <c r="E1255" i="4"/>
  <c r="F1254" i="4"/>
  <c r="E1254" i="4"/>
  <c r="F1253" i="4"/>
  <c r="E1253" i="4"/>
  <c r="F1252" i="4"/>
  <c r="E1252" i="4"/>
  <c r="F1251" i="4"/>
  <c r="E1251" i="4"/>
  <c r="F1250" i="4"/>
  <c r="E1250" i="4"/>
  <c r="F1249" i="4"/>
  <c r="E1249" i="4"/>
  <c r="F1248" i="4"/>
  <c r="E1248" i="4"/>
  <c r="F1247" i="4"/>
  <c r="E1247" i="4"/>
  <c r="F1246" i="4"/>
  <c r="E1246" i="4"/>
  <c r="F1245" i="4"/>
  <c r="E1245" i="4"/>
  <c r="F1244" i="4"/>
  <c r="E1244" i="4"/>
  <c r="F1243" i="4"/>
  <c r="E1243" i="4"/>
  <c r="F1242" i="4"/>
  <c r="E1242" i="4"/>
  <c r="F1241" i="4"/>
  <c r="E1241" i="4"/>
  <c r="F1240" i="4"/>
  <c r="E1240" i="4"/>
  <c r="F1239" i="4"/>
  <c r="E1239" i="4"/>
  <c r="F1238" i="4"/>
  <c r="E1238" i="4"/>
  <c r="F1237" i="4"/>
  <c r="E1237" i="4"/>
  <c r="F1236" i="4"/>
  <c r="E1236" i="4"/>
  <c r="F1235" i="4"/>
  <c r="E1235" i="4"/>
  <c r="F1234" i="4"/>
  <c r="E1234" i="4"/>
  <c r="F1233" i="4"/>
  <c r="E1233" i="4"/>
  <c r="F1232" i="4"/>
  <c r="E1232" i="4"/>
  <c r="F1231" i="4"/>
  <c r="E1231" i="4"/>
  <c r="F1230" i="4"/>
  <c r="E1230" i="4"/>
  <c r="F1229" i="4"/>
  <c r="E1229" i="4"/>
  <c r="F1228" i="4"/>
  <c r="E1228" i="4"/>
  <c r="F1227" i="4"/>
  <c r="E1227" i="4"/>
  <c r="F1226" i="4"/>
  <c r="E1226" i="4"/>
  <c r="F1225" i="4"/>
  <c r="E1225" i="4"/>
  <c r="F1224" i="4"/>
  <c r="E1224" i="4"/>
  <c r="F1223" i="4"/>
  <c r="E1223" i="4"/>
  <c r="F1222" i="4"/>
  <c r="E1222" i="4"/>
  <c r="F1221" i="4"/>
  <c r="E1221" i="4"/>
  <c r="F1220" i="4"/>
  <c r="E1220" i="4"/>
  <c r="F1219" i="4"/>
  <c r="E1219" i="4"/>
  <c r="F1218" i="4"/>
  <c r="E1218" i="4"/>
  <c r="F1217" i="4"/>
  <c r="E1217" i="4"/>
  <c r="F1216" i="4"/>
  <c r="E1216" i="4"/>
  <c r="F1215" i="4"/>
  <c r="E1215" i="4"/>
  <c r="F1214" i="4"/>
  <c r="E1214" i="4"/>
  <c r="F1213" i="4"/>
  <c r="E1213" i="4"/>
  <c r="F1212" i="4"/>
  <c r="E1212" i="4"/>
  <c r="F1211" i="4"/>
  <c r="E1211" i="4"/>
  <c r="F1210" i="4"/>
  <c r="E1210" i="4"/>
  <c r="F1209" i="4"/>
  <c r="E1209" i="4"/>
  <c r="F1208" i="4"/>
  <c r="E1208" i="4"/>
  <c r="F1207" i="4"/>
  <c r="E1207" i="4"/>
  <c r="F1206" i="4"/>
  <c r="E1206" i="4"/>
  <c r="F1205" i="4"/>
  <c r="E1205" i="4"/>
  <c r="F1204" i="4"/>
  <c r="E1204" i="4"/>
  <c r="F1203" i="4"/>
  <c r="E1203" i="4"/>
  <c r="F1202" i="4"/>
  <c r="E1202" i="4"/>
  <c r="F1201" i="4"/>
  <c r="E1201" i="4"/>
  <c r="F1200" i="4"/>
  <c r="E1200" i="4"/>
  <c r="F1199" i="4"/>
  <c r="E1199" i="4"/>
  <c r="F1198" i="4"/>
  <c r="E1198" i="4"/>
  <c r="F1197" i="4"/>
  <c r="E1197" i="4"/>
  <c r="F1196" i="4"/>
  <c r="E1196" i="4"/>
  <c r="F1195" i="4"/>
  <c r="E1195" i="4"/>
  <c r="F1194" i="4"/>
  <c r="E1194" i="4"/>
  <c r="F1193" i="4"/>
  <c r="E1193" i="4"/>
  <c r="F1192" i="4"/>
  <c r="E1192" i="4"/>
  <c r="F1191" i="4"/>
  <c r="E1191" i="4"/>
  <c r="F1190" i="4"/>
  <c r="E1190" i="4"/>
  <c r="F1189" i="4"/>
  <c r="E1189" i="4"/>
  <c r="F1188" i="4"/>
  <c r="E1188" i="4"/>
  <c r="F1187" i="4"/>
  <c r="E1187" i="4"/>
  <c r="F1186" i="4"/>
  <c r="E1186" i="4"/>
  <c r="F1185" i="4"/>
  <c r="E1185" i="4"/>
  <c r="F1184" i="4"/>
  <c r="E1184" i="4"/>
  <c r="F1183" i="4"/>
  <c r="E1183" i="4"/>
  <c r="F1182" i="4"/>
  <c r="E1182" i="4"/>
  <c r="F1181" i="4"/>
  <c r="E1181" i="4"/>
  <c r="F1180" i="4"/>
  <c r="E1180" i="4"/>
  <c r="F1179" i="4"/>
  <c r="E1179" i="4"/>
  <c r="F1178" i="4"/>
  <c r="E1178" i="4"/>
  <c r="F1177" i="4"/>
  <c r="E1177" i="4"/>
  <c r="F1176" i="4"/>
  <c r="E1176" i="4"/>
  <c r="F1175" i="4"/>
  <c r="E1175" i="4"/>
  <c r="F1174" i="4"/>
  <c r="E1174" i="4"/>
  <c r="F1173" i="4"/>
  <c r="E1173" i="4"/>
  <c r="F1172" i="4"/>
  <c r="E1172" i="4"/>
  <c r="F1171" i="4"/>
  <c r="E1171" i="4"/>
  <c r="F1170" i="4"/>
  <c r="E1170" i="4"/>
  <c r="F1169" i="4"/>
  <c r="E1169" i="4"/>
  <c r="F1168" i="4"/>
  <c r="E1168" i="4"/>
  <c r="F1167" i="4"/>
  <c r="E1167" i="4"/>
  <c r="F1166" i="4"/>
  <c r="E1166" i="4"/>
  <c r="F1165" i="4"/>
  <c r="E1165" i="4"/>
  <c r="F1164" i="4"/>
  <c r="E1164" i="4"/>
  <c r="F1163" i="4"/>
  <c r="E1163" i="4"/>
  <c r="F1162" i="4"/>
  <c r="E1162" i="4"/>
  <c r="F1161" i="4"/>
  <c r="E1161" i="4"/>
  <c r="F1160" i="4"/>
  <c r="E1160" i="4"/>
  <c r="F1159" i="4"/>
  <c r="E1159" i="4"/>
  <c r="F1158" i="4"/>
  <c r="E1158" i="4"/>
  <c r="F1157" i="4"/>
  <c r="E1157" i="4"/>
  <c r="F1156" i="4"/>
  <c r="E1156" i="4"/>
  <c r="F1155" i="4"/>
  <c r="E1155" i="4"/>
  <c r="F1154" i="4"/>
  <c r="E1154" i="4"/>
  <c r="F1153" i="4"/>
  <c r="E1153" i="4"/>
  <c r="F1152" i="4"/>
  <c r="E1152" i="4"/>
  <c r="F1151" i="4"/>
  <c r="E1151" i="4"/>
  <c r="F1150" i="4"/>
  <c r="E1150" i="4"/>
  <c r="F1149" i="4"/>
  <c r="E1149" i="4"/>
  <c r="F1148" i="4"/>
  <c r="E1148" i="4"/>
  <c r="F1147" i="4"/>
  <c r="E1147" i="4"/>
  <c r="F1146" i="4"/>
  <c r="E1146" i="4"/>
  <c r="F1145" i="4"/>
  <c r="E1145" i="4"/>
  <c r="F1144" i="4"/>
  <c r="E1144" i="4"/>
  <c r="F1143" i="4"/>
  <c r="E1143" i="4"/>
  <c r="F1142" i="4"/>
  <c r="E1142" i="4"/>
  <c r="F1141" i="4"/>
  <c r="E1141" i="4"/>
  <c r="F1140" i="4"/>
  <c r="E1140" i="4"/>
  <c r="F1139" i="4"/>
  <c r="E1139" i="4"/>
  <c r="F1138" i="4"/>
  <c r="E1138" i="4"/>
  <c r="F1137" i="4"/>
  <c r="E1137" i="4"/>
  <c r="F1136" i="4"/>
  <c r="E1136" i="4"/>
  <c r="F1135" i="4"/>
  <c r="E1135" i="4"/>
  <c r="F1134" i="4"/>
  <c r="E1134" i="4"/>
  <c r="F1133" i="4"/>
  <c r="E1133" i="4"/>
  <c r="F1132" i="4"/>
  <c r="E1132" i="4"/>
  <c r="F1131" i="4"/>
  <c r="E1131" i="4"/>
  <c r="F1130" i="4"/>
  <c r="E1130" i="4"/>
  <c r="F1129" i="4"/>
  <c r="E1129" i="4"/>
  <c r="F1128" i="4"/>
  <c r="E1128" i="4"/>
  <c r="F1127" i="4"/>
  <c r="E1127" i="4"/>
  <c r="F1126" i="4"/>
  <c r="E1126" i="4"/>
  <c r="F1125" i="4"/>
  <c r="E1125" i="4"/>
  <c r="F1124" i="4"/>
  <c r="E1124" i="4"/>
  <c r="F1123" i="4"/>
  <c r="E1123" i="4"/>
  <c r="F1122" i="4"/>
  <c r="E1122" i="4"/>
  <c r="F1121" i="4"/>
  <c r="E1121" i="4"/>
  <c r="F1120" i="4"/>
  <c r="E1120" i="4"/>
  <c r="F1119" i="4"/>
  <c r="E1119" i="4"/>
  <c r="F1118" i="4"/>
  <c r="E1118" i="4"/>
  <c r="F1117" i="4"/>
  <c r="E1117" i="4"/>
  <c r="F1116" i="4"/>
  <c r="E1116" i="4"/>
  <c r="F1115" i="4"/>
  <c r="E1115" i="4"/>
  <c r="F1114" i="4"/>
  <c r="E1114" i="4"/>
  <c r="F1113" i="4"/>
  <c r="E1113" i="4"/>
  <c r="F1112" i="4"/>
  <c r="E1112" i="4"/>
  <c r="F1111" i="4"/>
  <c r="E1111" i="4"/>
  <c r="F1110" i="4"/>
  <c r="E1110" i="4"/>
  <c r="F1109" i="4"/>
  <c r="E1109" i="4"/>
  <c r="F1108" i="4"/>
  <c r="E1108" i="4"/>
  <c r="F1107" i="4"/>
  <c r="E1107" i="4"/>
  <c r="F1106" i="4"/>
  <c r="E1106" i="4"/>
  <c r="F1105" i="4"/>
  <c r="E1105" i="4"/>
  <c r="F1104" i="4"/>
  <c r="E1104" i="4"/>
  <c r="F1103" i="4"/>
  <c r="E1103" i="4"/>
  <c r="F1102" i="4"/>
  <c r="E1102" i="4"/>
  <c r="F1101" i="4"/>
  <c r="E1101" i="4"/>
  <c r="F1100" i="4"/>
  <c r="E1100" i="4"/>
  <c r="F1099" i="4"/>
  <c r="E1099" i="4"/>
  <c r="F1098" i="4"/>
  <c r="E1098" i="4"/>
  <c r="F1097" i="4"/>
  <c r="E1097" i="4"/>
  <c r="F1096" i="4"/>
  <c r="E1096" i="4"/>
  <c r="F1095" i="4"/>
  <c r="E1095" i="4"/>
  <c r="F1094" i="4"/>
  <c r="E1094" i="4"/>
  <c r="F1093" i="4"/>
  <c r="E1093" i="4"/>
  <c r="F1092" i="4"/>
  <c r="E1092" i="4"/>
  <c r="F1091" i="4"/>
  <c r="E1091" i="4"/>
  <c r="F1090" i="4"/>
  <c r="E1090" i="4"/>
  <c r="F1089" i="4"/>
  <c r="E1089" i="4"/>
  <c r="F1088" i="4"/>
  <c r="E1088" i="4"/>
  <c r="F1087" i="4"/>
  <c r="E1087" i="4"/>
  <c r="F1086" i="4"/>
  <c r="E1086" i="4"/>
  <c r="F1085" i="4"/>
  <c r="E1085" i="4"/>
  <c r="F1084" i="4"/>
  <c r="E1084" i="4"/>
  <c r="F1083" i="4"/>
  <c r="E1083" i="4"/>
  <c r="F1082" i="4"/>
  <c r="E1082" i="4"/>
  <c r="F1081" i="4"/>
  <c r="E1081" i="4"/>
  <c r="F1080" i="4"/>
  <c r="E1080" i="4"/>
  <c r="F1079" i="4"/>
  <c r="E1079" i="4"/>
  <c r="F1078" i="4"/>
  <c r="E1078" i="4"/>
  <c r="F1077" i="4"/>
  <c r="E1077" i="4"/>
  <c r="F1076" i="4"/>
  <c r="E1076" i="4"/>
  <c r="F1075" i="4"/>
  <c r="E1075" i="4"/>
  <c r="F1074" i="4"/>
  <c r="E1074" i="4"/>
  <c r="F1073" i="4"/>
  <c r="E1073" i="4"/>
  <c r="F1072" i="4"/>
  <c r="E1072" i="4"/>
  <c r="F1071" i="4"/>
  <c r="E1071" i="4"/>
  <c r="F1070" i="4"/>
  <c r="E1070" i="4"/>
  <c r="F1069" i="4"/>
  <c r="E1069" i="4"/>
  <c r="F1068" i="4"/>
  <c r="E1068" i="4"/>
  <c r="F1067" i="4"/>
  <c r="E1067" i="4"/>
  <c r="F1066" i="4"/>
  <c r="E1066" i="4"/>
  <c r="F1065" i="4"/>
  <c r="E1065" i="4"/>
  <c r="F1064" i="4"/>
  <c r="E1064" i="4"/>
  <c r="F1063" i="4"/>
  <c r="E1063" i="4"/>
  <c r="F1062" i="4"/>
  <c r="E1062" i="4"/>
  <c r="F1061" i="4"/>
  <c r="E1061" i="4"/>
  <c r="F1060" i="4"/>
  <c r="E1060" i="4"/>
  <c r="F1059" i="4"/>
  <c r="E1059" i="4"/>
  <c r="F1058" i="4"/>
  <c r="E1058" i="4"/>
  <c r="F1057" i="4"/>
  <c r="E1057" i="4"/>
  <c r="F1056" i="4"/>
  <c r="E1056" i="4"/>
  <c r="F1055" i="4"/>
  <c r="E1055" i="4"/>
  <c r="F1054" i="4"/>
  <c r="E1054" i="4"/>
  <c r="F1053" i="4"/>
  <c r="E1053" i="4"/>
  <c r="F1052" i="4"/>
  <c r="E1052" i="4"/>
  <c r="F1051" i="4"/>
  <c r="E1051" i="4"/>
  <c r="F1050" i="4"/>
  <c r="E1050" i="4"/>
  <c r="F1049" i="4"/>
  <c r="E1049" i="4"/>
  <c r="F1048" i="4"/>
  <c r="E1048" i="4"/>
  <c r="F1047" i="4"/>
  <c r="E1047" i="4"/>
  <c r="F1046" i="4"/>
  <c r="E1046" i="4"/>
  <c r="F1045" i="4"/>
  <c r="E1045" i="4"/>
  <c r="F1044" i="4"/>
  <c r="E1044" i="4"/>
  <c r="F1043" i="4"/>
  <c r="E1043" i="4"/>
  <c r="F1042" i="4"/>
  <c r="E1042" i="4"/>
  <c r="F1041" i="4"/>
  <c r="E1041" i="4"/>
  <c r="F1040" i="4"/>
  <c r="E1040" i="4"/>
  <c r="F1039" i="4"/>
  <c r="E1039" i="4"/>
  <c r="F1038" i="4"/>
  <c r="E1038" i="4"/>
  <c r="F1037" i="4"/>
  <c r="E1037" i="4"/>
  <c r="F1036" i="4"/>
  <c r="E1036" i="4"/>
  <c r="F1035" i="4"/>
  <c r="E1035" i="4"/>
  <c r="F1034" i="4"/>
  <c r="E1034" i="4"/>
  <c r="F1033" i="4"/>
  <c r="E1033" i="4"/>
  <c r="F1032" i="4"/>
  <c r="E1032" i="4"/>
  <c r="F1031" i="4"/>
  <c r="E1031" i="4"/>
  <c r="F1030" i="4"/>
  <c r="E1030" i="4"/>
  <c r="F1029" i="4"/>
  <c r="E1029" i="4"/>
  <c r="F1028" i="4"/>
  <c r="E1028" i="4"/>
  <c r="F1027" i="4"/>
  <c r="E1027" i="4"/>
  <c r="F1026" i="4"/>
  <c r="E1026" i="4"/>
  <c r="F1025" i="4"/>
  <c r="E1025" i="4"/>
  <c r="F1024" i="4"/>
  <c r="E1024" i="4"/>
  <c r="F1023" i="4"/>
  <c r="E1023" i="4"/>
  <c r="F1022" i="4"/>
  <c r="E1022" i="4"/>
  <c r="F1021" i="4"/>
  <c r="E1021" i="4"/>
  <c r="F1020" i="4"/>
  <c r="E1020" i="4"/>
  <c r="F1019" i="4"/>
  <c r="E1019" i="4"/>
  <c r="F1018" i="4"/>
  <c r="E1018" i="4"/>
  <c r="F1017" i="4"/>
  <c r="E1017" i="4"/>
  <c r="F1016" i="4"/>
  <c r="E1016" i="4"/>
  <c r="F1015" i="4"/>
  <c r="E1015" i="4"/>
  <c r="F1014" i="4"/>
  <c r="E1014" i="4"/>
  <c r="F1013" i="4"/>
  <c r="E1013" i="4"/>
  <c r="F1012" i="4"/>
  <c r="E1012" i="4"/>
  <c r="F1011" i="4"/>
  <c r="E1011" i="4"/>
  <c r="F1010" i="4"/>
  <c r="E1010" i="4"/>
  <c r="F1009" i="4"/>
  <c r="E1009" i="4"/>
  <c r="F1008" i="4"/>
  <c r="E1008" i="4"/>
  <c r="F1007" i="4"/>
  <c r="E1007" i="4"/>
  <c r="F1006" i="4"/>
  <c r="E1006" i="4"/>
  <c r="F1005" i="4"/>
  <c r="E1005" i="4"/>
  <c r="F1004" i="4"/>
  <c r="E1004" i="4"/>
  <c r="F1003" i="4"/>
  <c r="E1003" i="4"/>
  <c r="F1002" i="4"/>
  <c r="E1002" i="4"/>
  <c r="F1001" i="4"/>
  <c r="E1001" i="4"/>
  <c r="F1000" i="4"/>
  <c r="E1000" i="4"/>
  <c r="F999" i="4"/>
  <c r="E999" i="4"/>
  <c r="F998" i="4"/>
  <c r="E998" i="4"/>
  <c r="F997" i="4"/>
  <c r="E997" i="4"/>
  <c r="F996" i="4"/>
  <c r="E996" i="4"/>
  <c r="F995" i="4"/>
  <c r="E995" i="4"/>
  <c r="F994" i="4"/>
  <c r="E994" i="4"/>
  <c r="F993" i="4"/>
  <c r="E993" i="4"/>
  <c r="F992" i="4"/>
  <c r="E992" i="4"/>
  <c r="F991" i="4"/>
  <c r="E991" i="4"/>
  <c r="F990" i="4"/>
  <c r="E990" i="4"/>
  <c r="F989" i="4"/>
  <c r="E989" i="4"/>
  <c r="F988" i="4"/>
  <c r="E988" i="4"/>
  <c r="F987" i="4"/>
  <c r="E987" i="4"/>
  <c r="F986" i="4"/>
  <c r="E986" i="4"/>
  <c r="F985" i="4"/>
  <c r="E985" i="4"/>
  <c r="F984" i="4"/>
  <c r="E984" i="4"/>
  <c r="F983" i="4"/>
  <c r="E983" i="4"/>
  <c r="F982" i="4"/>
  <c r="E982" i="4"/>
  <c r="F981" i="4"/>
  <c r="E981" i="4"/>
  <c r="F980" i="4"/>
  <c r="E980" i="4"/>
  <c r="F979" i="4"/>
  <c r="E979" i="4"/>
  <c r="F978" i="4"/>
  <c r="E978" i="4"/>
  <c r="F977" i="4"/>
  <c r="E977" i="4"/>
  <c r="F976" i="4"/>
  <c r="E976" i="4"/>
  <c r="F975" i="4"/>
  <c r="E975" i="4"/>
  <c r="F974" i="4"/>
  <c r="E974" i="4"/>
  <c r="F973" i="4"/>
  <c r="E973" i="4"/>
  <c r="F972" i="4"/>
  <c r="E972" i="4"/>
  <c r="F971" i="4"/>
  <c r="E971" i="4"/>
  <c r="F970" i="4"/>
  <c r="E970" i="4"/>
  <c r="F969" i="4"/>
  <c r="E969" i="4"/>
  <c r="F968" i="4"/>
  <c r="E968" i="4"/>
  <c r="F967" i="4"/>
  <c r="E967" i="4"/>
  <c r="F966" i="4"/>
  <c r="E966" i="4"/>
  <c r="F965" i="4"/>
  <c r="E965" i="4"/>
  <c r="F964" i="4"/>
  <c r="E964" i="4"/>
  <c r="F963" i="4"/>
  <c r="E963" i="4"/>
  <c r="F962" i="4"/>
  <c r="E962" i="4"/>
  <c r="F961" i="4"/>
  <c r="E961" i="4"/>
  <c r="F960" i="4"/>
  <c r="E960" i="4"/>
  <c r="F959" i="4"/>
  <c r="E959" i="4"/>
  <c r="F958" i="4"/>
  <c r="E958" i="4"/>
  <c r="F957" i="4"/>
  <c r="E957" i="4"/>
  <c r="F956" i="4"/>
  <c r="E956" i="4"/>
  <c r="F955" i="4"/>
  <c r="E955" i="4"/>
  <c r="F954" i="4"/>
  <c r="E954" i="4"/>
  <c r="F953" i="4"/>
  <c r="E953" i="4"/>
  <c r="F952" i="4"/>
  <c r="E952" i="4"/>
  <c r="F951" i="4"/>
  <c r="E951" i="4"/>
  <c r="F950" i="4"/>
  <c r="E950" i="4"/>
  <c r="F949" i="4"/>
  <c r="E949" i="4"/>
  <c r="F948" i="4"/>
  <c r="E948" i="4"/>
  <c r="F947" i="4"/>
  <c r="E947" i="4"/>
  <c r="F946" i="4"/>
  <c r="E946" i="4"/>
  <c r="F945" i="4"/>
  <c r="E945" i="4"/>
  <c r="F944" i="4"/>
  <c r="E944" i="4"/>
  <c r="F943" i="4"/>
  <c r="E943" i="4"/>
  <c r="F942" i="4"/>
  <c r="E942" i="4"/>
  <c r="F941" i="4"/>
  <c r="E941" i="4"/>
  <c r="F940" i="4"/>
  <c r="E940" i="4"/>
  <c r="F939" i="4"/>
  <c r="E939" i="4"/>
  <c r="F938" i="4"/>
  <c r="E938" i="4"/>
  <c r="F937" i="4"/>
  <c r="E937" i="4"/>
  <c r="F936" i="4"/>
  <c r="E936" i="4"/>
  <c r="F935" i="4"/>
  <c r="E935" i="4"/>
  <c r="F934" i="4"/>
  <c r="E934" i="4"/>
  <c r="F933" i="4"/>
  <c r="E933" i="4"/>
  <c r="F932" i="4"/>
  <c r="E932" i="4"/>
  <c r="F931" i="4"/>
  <c r="E931" i="4"/>
  <c r="F930" i="4"/>
  <c r="E930" i="4"/>
  <c r="F929" i="4"/>
  <c r="E929" i="4"/>
  <c r="F928" i="4"/>
  <c r="F927" i="4"/>
  <c r="E927" i="4"/>
  <c r="F926" i="4"/>
  <c r="E926" i="4"/>
  <c r="F925" i="4"/>
  <c r="E925" i="4"/>
  <c r="F924" i="4"/>
  <c r="E924" i="4"/>
  <c r="F923" i="4"/>
  <c r="E923" i="4"/>
  <c r="F922" i="4"/>
  <c r="E922" i="4"/>
  <c r="F921" i="4"/>
  <c r="E921" i="4"/>
  <c r="F920" i="4"/>
  <c r="E920" i="4"/>
  <c r="F919" i="4"/>
  <c r="E919" i="4"/>
  <c r="F918" i="4"/>
  <c r="E918" i="4"/>
  <c r="F917" i="4"/>
  <c r="E917" i="4"/>
  <c r="F916" i="4"/>
  <c r="E916" i="4"/>
  <c r="F915" i="4"/>
  <c r="E915" i="4"/>
  <c r="F914" i="4"/>
  <c r="E914" i="4"/>
  <c r="F913" i="4"/>
  <c r="E913" i="4"/>
  <c r="F912" i="4"/>
  <c r="E912" i="4"/>
  <c r="F911" i="4"/>
  <c r="E911" i="4"/>
  <c r="F910" i="4"/>
  <c r="E910" i="4"/>
  <c r="F909" i="4"/>
  <c r="E909" i="4"/>
  <c r="F908" i="4"/>
  <c r="E908" i="4"/>
  <c r="F907" i="4"/>
  <c r="E907" i="4"/>
  <c r="F906" i="4"/>
  <c r="E906" i="4"/>
  <c r="F905" i="4"/>
  <c r="E905" i="4"/>
  <c r="F904" i="4"/>
  <c r="E904" i="4"/>
  <c r="F903" i="4"/>
  <c r="E903" i="4"/>
  <c r="F902" i="4"/>
  <c r="E902" i="4"/>
  <c r="F901" i="4"/>
  <c r="E901" i="4"/>
  <c r="F900" i="4"/>
  <c r="E900" i="4"/>
  <c r="F899" i="4"/>
  <c r="E899" i="4"/>
  <c r="F898" i="4"/>
  <c r="E898" i="4"/>
  <c r="F897" i="4"/>
  <c r="E897" i="4"/>
  <c r="F896" i="4"/>
  <c r="E896" i="4"/>
  <c r="F895" i="4"/>
  <c r="E895" i="4"/>
  <c r="F894" i="4"/>
  <c r="E894" i="4"/>
  <c r="F893" i="4"/>
  <c r="E893" i="4"/>
  <c r="F892" i="4"/>
  <c r="E892" i="4"/>
  <c r="F891" i="4"/>
  <c r="E891" i="4"/>
  <c r="F890" i="4"/>
  <c r="E890" i="4"/>
  <c r="F889" i="4"/>
  <c r="E889" i="4"/>
  <c r="F888" i="4"/>
  <c r="E888" i="4"/>
  <c r="F887" i="4"/>
  <c r="E887" i="4"/>
  <c r="F886" i="4"/>
  <c r="E886" i="4"/>
  <c r="F885" i="4"/>
  <c r="E885" i="4"/>
  <c r="F884" i="4"/>
  <c r="E884" i="4"/>
  <c r="F883" i="4"/>
  <c r="E883" i="4"/>
  <c r="F882" i="4"/>
  <c r="E882" i="4"/>
  <c r="F881" i="4"/>
  <c r="E881" i="4"/>
  <c r="F880" i="4"/>
  <c r="E880" i="4"/>
  <c r="F879" i="4"/>
  <c r="E879" i="4"/>
  <c r="F878" i="4"/>
  <c r="E878" i="4"/>
  <c r="F877" i="4"/>
  <c r="E877" i="4"/>
  <c r="F876" i="4"/>
  <c r="E876" i="4"/>
  <c r="F875" i="4"/>
  <c r="E875" i="4"/>
  <c r="F874" i="4"/>
  <c r="E874" i="4"/>
  <c r="F873" i="4"/>
  <c r="E873" i="4"/>
  <c r="F872" i="4"/>
  <c r="E872" i="4"/>
  <c r="F871" i="4"/>
  <c r="E871" i="4"/>
  <c r="F870" i="4"/>
  <c r="E870" i="4"/>
  <c r="F869" i="4"/>
  <c r="E869" i="4"/>
  <c r="F868" i="4"/>
  <c r="E868" i="4"/>
  <c r="F867" i="4"/>
  <c r="E867" i="4"/>
  <c r="F866" i="4"/>
  <c r="E866" i="4"/>
  <c r="F865" i="4"/>
  <c r="E865" i="4"/>
  <c r="F864" i="4"/>
  <c r="E864" i="4"/>
  <c r="F863" i="4"/>
  <c r="E863" i="4"/>
  <c r="F862" i="4"/>
  <c r="E862" i="4"/>
  <c r="F861" i="4"/>
  <c r="E861" i="4"/>
  <c r="F860" i="4"/>
  <c r="E860" i="4"/>
  <c r="F859" i="4"/>
  <c r="E859" i="4"/>
  <c r="F858" i="4"/>
  <c r="E858" i="4"/>
  <c r="F857" i="4"/>
  <c r="E857" i="4"/>
  <c r="F856" i="4"/>
  <c r="E856" i="4"/>
  <c r="F855" i="4"/>
  <c r="E855" i="4"/>
  <c r="F854" i="4"/>
  <c r="E854" i="4"/>
  <c r="F853" i="4"/>
  <c r="E853" i="4"/>
  <c r="F852" i="4"/>
  <c r="E852" i="4"/>
  <c r="F851" i="4"/>
  <c r="E851" i="4"/>
  <c r="F850" i="4"/>
  <c r="E850" i="4"/>
  <c r="F849" i="4"/>
  <c r="E849" i="4"/>
  <c r="F848" i="4"/>
  <c r="E848" i="4"/>
  <c r="F847" i="4"/>
  <c r="E847" i="4"/>
  <c r="F846" i="4"/>
  <c r="E846" i="4"/>
  <c r="F845" i="4"/>
  <c r="E845" i="4"/>
  <c r="F844" i="4"/>
  <c r="E844" i="4"/>
  <c r="F843" i="4"/>
  <c r="E843" i="4"/>
  <c r="F842" i="4"/>
  <c r="E842" i="4"/>
  <c r="F841" i="4"/>
  <c r="E841" i="4"/>
  <c r="F840" i="4"/>
  <c r="E840" i="4"/>
  <c r="F839" i="4"/>
  <c r="E839" i="4"/>
  <c r="F838" i="4"/>
  <c r="E838" i="4"/>
  <c r="F837" i="4"/>
  <c r="E837" i="4"/>
  <c r="F836" i="4"/>
  <c r="E836" i="4"/>
  <c r="F835" i="4"/>
  <c r="E835" i="4"/>
  <c r="F834" i="4"/>
  <c r="E834" i="4"/>
  <c r="F833" i="4"/>
  <c r="E833" i="4"/>
  <c r="F832" i="4"/>
  <c r="E832" i="4"/>
  <c r="F831" i="4"/>
  <c r="E831" i="4"/>
  <c r="F830" i="4"/>
  <c r="E830" i="4"/>
  <c r="F829" i="4"/>
  <c r="E829" i="4"/>
  <c r="F828" i="4"/>
  <c r="E828" i="4"/>
  <c r="F827" i="4"/>
  <c r="E827" i="4"/>
  <c r="F826" i="4"/>
  <c r="E826" i="4"/>
  <c r="F825" i="4"/>
  <c r="E825" i="4"/>
  <c r="F824" i="4"/>
  <c r="E824" i="4"/>
  <c r="F823" i="4"/>
  <c r="E823" i="4"/>
  <c r="F822" i="4"/>
  <c r="E822" i="4"/>
  <c r="F821" i="4"/>
  <c r="E821" i="4"/>
  <c r="F820" i="4"/>
  <c r="E820" i="4"/>
  <c r="F819" i="4"/>
  <c r="E819" i="4"/>
  <c r="F818" i="4"/>
  <c r="E818" i="4"/>
  <c r="F817" i="4"/>
  <c r="E817" i="4"/>
  <c r="F816" i="4"/>
  <c r="E816" i="4"/>
  <c r="F815" i="4"/>
  <c r="E815" i="4"/>
  <c r="F814" i="4"/>
  <c r="E814" i="4"/>
  <c r="F813" i="4"/>
  <c r="E813" i="4"/>
  <c r="F812" i="4"/>
  <c r="E812" i="4"/>
  <c r="F811" i="4"/>
  <c r="E811" i="4"/>
  <c r="F810" i="4"/>
  <c r="E810" i="4"/>
  <c r="F809" i="4"/>
  <c r="E809" i="4"/>
  <c r="F808" i="4"/>
  <c r="E808" i="4"/>
  <c r="F807" i="4"/>
  <c r="E807" i="4"/>
  <c r="F806" i="4"/>
  <c r="E806" i="4"/>
  <c r="F805" i="4"/>
  <c r="E805" i="4"/>
  <c r="F804" i="4"/>
  <c r="E804" i="4"/>
  <c r="F803" i="4"/>
  <c r="E803" i="4"/>
  <c r="F802" i="4"/>
  <c r="E802" i="4"/>
  <c r="F801" i="4"/>
  <c r="E801" i="4"/>
  <c r="F800" i="4"/>
  <c r="E800" i="4"/>
  <c r="F799" i="4"/>
  <c r="E799" i="4"/>
  <c r="F798" i="4"/>
  <c r="E798" i="4"/>
  <c r="F797" i="4"/>
  <c r="E797" i="4"/>
  <c r="F796" i="4"/>
  <c r="E796" i="4"/>
  <c r="F795" i="4"/>
  <c r="E795" i="4"/>
  <c r="F794" i="4"/>
  <c r="E794" i="4"/>
  <c r="F793" i="4"/>
  <c r="E793" i="4"/>
  <c r="F792" i="4"/>
  <c r="E792" i="4"/>
  <c r="F791" i="4"/>
  <c r="E791" i="4"/>
  <c r="F790" i="4"/>
  <c r="E790" i="4"/>
  <c r="F789" i="4"/>
  <c r="E789" i="4"/>
  <c r="F788" i="4"/>
  <c r="E788" i="4"/>
  <c r="F787" i="4"/>
  <c r="E787" i="4"/>
  <c r="F786" i="4"/>
  <c r="E786" i="4"/>
  <c r="F785" i="4"/>
  <c r="E785" i="4"/>
  <c r="F784" i="4"/>
  <c r="E784" i="4"/>
  <c r="F783" i="4"/>
  <c r="E783" i="4"/>
  <c r="F782" i="4"/>
  <c r="E782" i="4"/>
  <c r="F781" i="4"/>
  <c r="E781" i="4"/>
  <c r="F780" i="4"/>
  <c r="E780" i="4"/>
  <c r="F779" i="4"/>
  <c r="E779" i="4"/>
  <c r="F778" i="4"/>
  <c r="E778" i="4"/>
  <c r="F777" i="4"/>
  <c r="E777" i="4"/>
  <c r="F776" i="4"/>
  <c r="E776" i="4"/>
  <c r="F775" i="4"/>
  <c r="E775" i="4"/>
  <c r="F774" i="4"/>
  <c r="E774" i="4"/>
  <c r="F773" i="4"/>
  <c r="E773" i="4"/>
  <c r="F772" i="4"/>
  <c r="E772" i="4"/>
  <c r="F771" i="4"/>
  <c r="E771" i="4"/>
  <c r="F770" i="4"/>
  <c r="E770" i="4"/>
  <c r="F769" i="4"/>
  <c r="E769" i="4"/>
  <c r="F768" i="4"/>
  <c r="E768" i="4"/>
  <c r="F767" i="4"/>
  <c r="E767" i="4"/>
  <c r="F766" i="4"/>
  <c r="E766" i="4"/>
  <c r="F765" i="4"/>
  <c r="E765" i="4"/>
  <c r="F764" i="4"/>
  <c r="E764" i="4"/>
  <c r="F763" i="4"/>
  <c r="E763" i="4"/>
  <c r="F762" i="4"/>
  <c r="E762" i="4"/>
  <c r="F761" i="4"/>
  <c r="E761" i="4"/>
  <c r="F760" i="4"/>
  <c r="E760" i="4"/>
  <c r="F759" i="4"/>
  <c r="E759" i="4"/>
  <c r="F758" i="4"/>
  <c r="E758" i="4"/>
  <c r="F757" i="4"/>
  <c r="E757" i="4"/>
  <c r="F756" i="4"/>
  <c r="E756" i="4"/>
  <c r="F755" i="4"/>
  <c r="E755" i="4"/>
  <c r="F754" i="4"/>
  <c r="E754" i="4"/>
  <c r="F753" i="4"/>
  <c r="E753" i="4"/>
  <c r="F752" i="4"/>
  <c r="E752" i="4"/>
  <c r="F751" i="4"/>
  <c r="E751" i="4"/>
  <c r="F750" i="4"/>
  <c r="E750" i="4"/>
  <c r="F749" i="4"/>
  <c r="E749" i="4"/>
  <c r="F748" i="4"/>
  <c r="E748" i="4"/>
  <c r="F747" i="4"/>
  <c r="E747" i="4"/>
  <c r="F746" i="4"/>
  <c r="E746" i="4"/>
  <c r="F745" i="4"/>
  <c r="E745" i="4"/>
  <c r="F744" i="4"/>
  <c r="E744" i="4"/>
  <c r="F743" i="4"/>
  <c r="E743" i="4"/>
  <c r="F742" i="4"/>
  <c r="E742" i="4"/>
  <c r="F741" i="4"/>
  <c r="E741" i="4"/>
  <c r="F740" i="4"/>
  <c r="E740" i="4"/>
  <c r="F739" i="4"/>
  <c r="E739" i="4"/>
  <c r="F738" i="4"/>
  <c r="E738" i="4"/>
  <c r="F737" i="4"/>
  <c r="E737" i="4"/>
  <c r="F736" i="4"/>
  <c r="E736" i="4"/>
  <c r="F735" i="4"/>
  <c r="E735" i="4"/>
  <c r="F734" i="4"/>
  <c r="E734" i="4"/>
  <c r="F733" i="4"/>
  <c r="E733" i="4"/>
  <c r="F732" i="4"/>
  <c r="E732" i="4"/>
  <c r="F731" i="4"/>
  <c r="E731" i="4"/>
  <c r="F730" i="4"/>
  <c r="E730" i="4"/>
  <c r="F729" i="4"/>
  <c r="E729" i="4"/>
  <c r="F728" i="4"/>
  <c r="E728" i="4"/>
  <c r="F727" i="4"/>
  <c r="E727" i="4"/>
  <c r="F726" i="4"/>
  <c r="E726" i="4"/>
  <c r="F725" i="4"/>
  <c r="E725" i="4"/>
  <c r="F724" i="4"/>
  <c r="E724" i="4"/>
  <c r="F723" i="4"/>
  <c r="E723" i="4"/>
  <c r="F722" i="4"/>
  <c r="E722" i="4"/>
  <c r="F721" i="4"/>
  <c r="E721" i="4"/>
  <c r="F720" i="4"/>
  <c r="E720" i="4"/>
  <c r="F719" i="4"/>
  <c r="E719" i="4"/>
  <c r="F718" i="4"/>
  <c r="E718" i="4"/>
  <c r="F717" i="4"/>
  <c r="E717" i="4"/>
  <c r="F716" i="4"/>
  <c r="E716" i="4"/>
  <c r="F715" i="4"/>
  <c r="E715" i="4"/>
  <c r="F714" i="4"/>
  <c r="E714" i="4"/>
  <c r="F713" i="4"/>
  <c r="E713" i="4"/>
  <c r="F712" i="4"/>
  <c r="E712" i="4"/>
  <c r="F711" i="4"/>
  <c r="E711" i="4"/>
  <c r="F710" i="4"/>
  <c r="E710" i="4"/>
  <c r="F709" i="4"/>
  <c r="E709" i="4"/>
  <c r="F708" i="4"/>
  <c r="E708" i="4"/>
  <c r="F707" i="4"/>
  <c r="E707" i="4"/>
  <c r="F706" i="4"/>
  <c r="E706" i="4"/>
  <c r="F705" i="4"/>
  <c r="E705" i="4"/>
  <c r="F704" i="4"/>
  <c r="E704" i="4"/>
  <c r="F703" i="4"/>
  <c r="E703" i="4"/>
  <c r="F702" i="4"/>
  <c r="E702" i="4"/>
  <c r="F701" i="4"/>
  <c r="E701" i="4"/>
  <c r="F700" i="4"/>
  <c r="E700" i="4"/>
  <c r="F699" i="4"/>
  <c r="E699" i="4"/>
  <c r="F698" i="4"/>
  <c r="E698" i="4"/>
  <c r="F697" i="4"/>
  <c r="E697" i="4"/>
  <c r="F696" i="4"/>
  <c r="E696" i="4"/>
  <c r="F695" i="4"/>
  <c r="E695" i="4"/>
  <c r="F694" i="4"/>
  <c r="E694" i="4"/>
  <c r="F693" i="4"/>
  <c r="E693" i="4"/>
  <c r="F692" i="4"/>
  <c r="E692" i="4"/>
  <c r="F691" i="4"/>
  <c r="E691" i="4"/>
  <c r="F690" i="4"/>
  <c r="E690" i="4"/>
  <c r="F689" i="4"/>
  <c r="E689" i="4"/>
  <c r="F688" i="4"/>
  <c r="E688" i="4"/>
  <c r="F687" i="4"/>
  <c r="E687" i="4"/>
  <c r="F686" i="4"/>
  <c r="E686" i="4"/>
  <c r="F685" i="4"/>
  <c r="E685" i="4"/>
  <c r="F684" i="4"/>
  <c r="E684" i="4"/>
  <c r="F683" i="4"/>
  <c r="E683" i="4"/>
  <c r="F682" i="4"/>
  <c r="E682" i="4"/>
  <c r="F681" i="4"/>
  <c r="E681" i="4"/>
  <c r="F680" i="4"/>
  <c r="E680" i="4"/>
  <c r="F679" i="4"/>
  <c r="E679" i="4"/>
  <c r="F678" i="4"/>
  <c r="E678" i="4"/>
  <c r="F677" i="4"/>
  <c r="E677" i="4"/>
  <c r="F676" i="4"/>
  <c r="E676" i="4"/>
  <c r="F675" i="4"/>
  <c r="E675" i="4"/>
  <c r="F674" i="4"/>
  <c r="E674" i="4"/>
  <c r="F673" i="4"/>
  <c r="E673" i="4"/>
  <c r="F672" i="4"/>
  <c r="E672" i="4"/>
  <c r="F671" i="4"/>
  <c r="E671" i="4"/>
  <c r="F670" i="4"/>
  <c r="E670" i="4"/>
  <c r="F669" i="4"/>
  <c r="E669" i="4"/>
  <c r="F668" i="4"/>
  <c r="E668" i="4"/>
  <c r="F667" i="4"/>
  <c r="E667" i="4"/>
  <c r="F666" i="4"/>
  <c r="E666" i="4"/>
  <c r="F665" i="4"/>
  <c r="E665" i="4"/>
  <c r="F664" i="4"/>
  <c r="E664" i="4"/>
  <c r="F663" i="4"/>
  <c r="E663" i="4"/>
  <c r="F662" i="4"/>
  <c r="E662" i="4"/>
  <c r="F661" i="4"/>
  <c r="E661" i="4"/>
  <c r="F660" i="4"/>
  <c r="E660" i="4"/>
  <c r="F659" i="4"/>
  <c r="E659" i="4"/>
  <c r="F658" i="4"/>
  <c r="E658" i="4"/>
  <c r="F657" i="4"/>
  <c r="E657" i="4"/>
  <c r="F656" i="4"/>
  <c r="E656" i="4"/>
  <c r="F655" i="4"/>
  <c r="E655" i="4"/>
  <c r="F654" i="4"/>
  <c r="E654" i="4"/>
  <c r="F653" i="4"/>
  <c r="E653" i="4"/>
  <c r="F652" i="4"/>
  <c r="E652" i="4"/>
  <c r="F651" i="4"/>
  <c r="E651" i="4"/>
  <c r="F650" i="4"/>
  <c r="E650" i="4"/>
  <c r="F649" i="4"/>
  <c r="E649" i="4"/>
  <c r="F648" i="4"/>
  <c r="E648" i="4"/>
  <c r="F647" i="4"/>
  <c r="E647" i="4"/>
  <c r="F646" i="4"/>
  <c r="E646" i="4"/>
  <c r="F645" i="4"/>
  <c r="E645" i="4"/>
  <c r="F644" i="4"/>
  <c r="E644" i="4"/>
  <c r="F643" i="4"/>
  <c r="E643" i="4"/>
  <c r="F642" i="4"/>
  <c r="E642" i="4"/>
  <c r="F641" i="4"/>
  <c r="E641" i="4"/>
  <c r="F640" i="4"/>
  <c r="E640" i="4"/>
  <c r="F639" i="4"/>
  <c r="E639" i="4"/>
  <c r="F638" i="4"/>
  <c r="E638" i="4"/>
  <c r="F637" i="4"/>
  <c r="E637" i="4"/>
  <c r="F636" i="4"/>
  <c r="E636" i="4"/>
  <c r="F635" i="4"/>
  <c r="E635" i="4"/>
  <c r="F634" i="4"/>
  <c r="E634" i="4"/>
  <c r="F633" i="4"/>
  <c r="E633" i="4"/>
  <c r="F632" i="4"/>
  <c r="E632" i="4"/>
  <c r="F631" i="4"/>
  <c r="E631" i="4"/>
  <c r="F630" i="4"/>
  <c r="E630" i="4"/>
  <c r="F629" i="4"/>
  <c r="E629" i="4"/>
  <c r="F628" i="4"/>
  <c r="E628" i="4"/>
  <c r="F627" i="4"/>
  <c r="E627" i="4"/>
  <c r="F626" i="4"/>
  <c r="E626" i="4"/>
  <c r="F625" i="4"/>
  <c r="E625" i="4"/>
  <c r="F624" i="4"/>
  <c r="E624" i="4"/>
  <c r="F623" i="4"/>
  <c r="E623" i="4"/>
  <c r="F622" i="4"/>
  <c r="E622" i="4"/>
  <c r="F621" i="4"/>
  <c r="E621" i="4"/>
  <c r="F620" i="4"/>
  <c r="E620" i="4"/>
  <c r="F619" i="4"/>
  <c r="E619" i="4"/>
  <c r="F618" i="4"/>
  <c r="E618" i="4"/>
  <c r="F617" i="4"/>
  <c r="E617" i="4"/>
  <c r="F616" i="4"/>
  <c r="E616" i="4"/>
  <c r="F615" i="4"/>
  <c r="E615" i="4"/>
  <c r="F614" i="4"/>
  <c r="E614" i="4"/>
  <c r="F613" i="4"/>
  <c r="E613" i="4"/>
  <c r="F612" i="4"/>
  <c r="E612" i="4"/>
  <c r="F611" i="4"/>
  <c r="E611" i="4"/>
  <c r="F610" i="4"/>
  <c r="E610" i="4"/>
  <c r="F609" i="4"/>
  <c r="E609" i="4"/>
  <c r="F608" i="4"/>
  <c r="E608" i="4"/>
  <c r="F607" i="4"/>
  <c r="E607" i="4"/>
  <c r="F606" i="4"/>
  <c r="E606" i="4"/>
  <c r="F605" i="4"/>
  <c r="E605" i="4"/>
  <c r="F604" i="4"/>
  <c r="E604" i="4"/>
  <c r="F603" i="4"/>
  <c r="E603" i="4"/>
  <c r="F602" i="4"/>
  <c r="E602" i="4"/>
  <c r="F601" i="4"/>
  <c r="E601" i="4"/>
  <c r="F600" i="4"/>
  <c r="E600" i="4"/>
  <c r="F599" i="4"/>
  <c r="E599" i="4"/>
  <c r="F598" i="4"/>
  <c r="E598" i="4"/>
  <c r="F597" i="4"/>
  <c r="E597" i="4"/>
  <c r="F596" i="4"/>
  <c r="E596" i="4"/>
  <c r="F595" i="4"/>
  <c r="E595" i="4"/>
  <c r="F594" i="4"/>
  <c r="E594" i="4"/>
  <c r="F593" i="4"/>
  <c r="E593" i="4"/>
  <c r="F592" i="4"/>
  <c r="E592" i="4"/>
  <c r="F591" i="4"/>
  <c r="E591" i="4"/>
  <c r="F590" i="4"/>
  <c r="E590" i="4"/>
  <c r="F589" i="4"/>
  <c r="E589" i="4"/>
  <c r="F588" i="4"/>
  <c r="E588" i="4"/>
  <c r="F587" i="4"/>
  <c r="E587" i="4"/>
  <c r="F586" i="4"/>
  <c r="E586" i="4"/>
  <c r="F585" i="4"/>
  <c r="E585" i="4"/>
  <c r="F584" i="4"/>
  <c r="E584" i="4"/>
  <c r="F583" i="4"/>
  <c r="E583" i="4"/>
  <c r="F582" i="4"/>
  <c r="E582" i="4"/>
  <c r="F581" i="4"/>
  <c r="E581" i="4"/>
  <c r="F580" i="4"/>
  <c r="E580" i="4"/>
  <c r="F579" i="4"/>
  <c r="E579" i="4"/>
  <c r="F578" i="4"/>
  <c r="E578" i="4"/>
  <c r="F577" i="4"/>
  <c r="E577" i="4"/>
  <c r="F576" i="4"/>
  <c r="E576" i="4"/>
  <c r="F575" i="4"/>
  <c r="E575" i="4"/>
  <c r="F574" i="4"/>
  <c r="E574" i="4"/>
  <c r="F573" i="4"/>
  <c r="E573" i="4"/>
  <c r="F572" i="4"/>
  <c r="E572" i="4"/>
  <c r="F571" i="4"/>
  <c r="E571" i="4"/>
  <c r="F570" i="4"/>
  <c r="E570" i="4"/>
  <c r="F569" i="4"/>
  <c r="E569" i="4"/>
  <c r="F568" i="4"/>
  <c r="E568" i="4"/>
  <c r="F567" i="4"/>
  <c r="E567" i="4"/>
  <c r="F566" i="4"/>
  <c r="E566" i="4"/>
  <c r="F565" i="4"/>
  <c r="E565" i="4"/>
  <c r="F564" i="4"/>
  <c r="E564" i="4"/>
  <c r="F563" i="4"/>
  <c r="E563" i="4"/>
  <c r="F562" i="4"/>
  <c r="E562" i="4"/>
  <c r="F561" i="4"/>
  <c r="E561" i="4"/>
  <c r="F560" i="4"/>
  <c r="E560" i="4"/>
  <c r="F559" i="4"/>
  <c r="E559" i="4"/>
  <c r="F558" i="4"/>
  <c r="E558" i="4"/>
  <c r="F557" i="4"/>
  <c r="E557" i="4"/>
  <c r="F556" i="4"/>
  <c r="E556" i="4"/>
  <c r="F555" i="4"/>
  <c r="E555" i="4"/>
  <c r="F554" i="4"/>
  <c r="E554" i="4"/>
  <c r="F553" i="4"/>
  <c r="E553" i="4"/>
  <c r="F552" i="4"/>
  <c r="E552" i="4"/>
  <c r="F551" i="4"/>
  <c r="E551" i="4"/>
  <c r="F550" i="4"/>
  <c r="E550" i="4"/>
  <c r="F549" i="4"/>
  <c r="E549" i="4"/>
  <c r="F548" i="4"/>
  <c r="E548" i="4"/>
  <c r="F547" i="4"/>
  <c r="E547" i="4"/>
  <c r="F546" i="4"/>
  <c r="E546" i="4"/>
  <c r="F545" i="4"/>
  <c r="E545" i="4"/>
  <c r="F544" i="4"/>
  <c r="E544" i="4"/>
  <c r="F543" i="4"/>
  <c r="E543" i="4"/>
  <c r="F542" i="4"/>
  <c r="E542" i="4"/>
  <c r="F541" i="4"/>
  <c r="E541" i="4"/>
  <c r="F540" i="4"/>
  <c r="E540" i="4"/>
  <c r="F539" i="4"/>
  <c r="E539" i="4"/>
  <c r="F538" i="4"/>
  <c r="E538" i="4"/>
  <c r="F537" i="4"/>
  <c r="E537" i="4"/>
  <c r="F536" i="4"/>
  <c r="E536" i="4"/>
  <c r="F535" i="4"/>
  <c r="E535" i="4"/>
  <c r="F534" i="4"/>
  <c r="E534" i="4"/>
  <c r="F533" i="4"/>
  <c r="E533" i="4"/>
  <c r="F532" i="4"/>
  <c r="E532" i="4"/>
  <c r="F531" i="4"/>
  <c r="E531" i="4"/>
  <c r="F530" i="4"/>
  <c r="E530" i="4"/>
  <c r="F529" i="4"/>
  <c r="E529" i="4"/>
  <c r="F528" i="4"/>
  <c r="E528" i="4"/>
  <c r="F527" i="4"/>
  <c r="E527" i="4"/>
  <c r="F526" i="4"/>
  <c r="E526" i="4"/>
  <c r="F525" i="4"/>
  <c r="E525" i="4"/>
  <c r="F524" i="4"/>
  <c r="E524" i="4"/>
  <c r="F523" i="4"/>
  <c r="E523" i="4"/>
  <c r="F522" i="4"/>
  <c r="E522" i="4"/>
  <c r="F521" i="4"/>
  <c r="E521" i="4"/>
  <c r="F520" i="4"/>
  <c r="E520" i="4"/>
  <c r="F519" i="4"/>
  <c r="E519" i="4"/>
  <c r="F518" i="4"/>
  <c r="E518" i="4"/>
  <c r="F517" i="4"/>
  <c r="E517" i="4"/>
  <c r="F516" i="4"/>
  <c r="E516" i="4"/>
  <c r="F515" i="4"/>
  <c r="E515" i="4"/>
  <c r="F514" i="4"/>
  <c r="E514" i="4"/>
  <c r="F513" i="4"/>
  <c r="E513" i="4"/>
  <c r="F512" i="4"/>
  <c r="E512" i="4"/>
  <c r="F511" i="4"/>
  <c r="E511" i="4"/>
  <c r="F510" i="4"/>
  <c r="E510" i="4"/>
  <c r="F509" i="4"/>
  <c r="E509" i="4"/>
  <c r="F508" i="4"/>
  <c r="E508" i="4"/>
  <c r="F507" i="4"/>
  <c r="E507" i="4"/>
  <c r="F506" i="4"/>
  <c r="E506" i="4"/>
  <c r="F505" i="4"/>
  <c r="E505" i="4"/>
  <c r="F504" i="4"/>
  <c r="E504" i="4"/>
  <c r="F503" i="4"/>
  <c r="E503" i="4"/>
  <c r="F502" i="4"/>
  <c r="E502" i="4"/>
  <c r="F501" i="4"/>
  <c r="E501" i="4"/>
  <c r="F500" i="4"/>
  <c r="E500" i="4"/>
  <c r="F499" i="4"/>
  <c r="E499" i="4"/>
  <c r="F498" i="4"/>
  <c r="E498" i="4"/>
  <c r="F497" i="4"/>
  <c r="E497" i="4"/>
  <c r="F496" i="4"/>
  <c r="E496" i="4"/>
  <c r="F495" i="4"/>
  <c r="E495" i="4"/>
  <c r="F494" i="4"/>
  <c r="E494" i="4"/>
  <c r="F493" i="4"/>
  <c r="E493" i="4"/>
  <c r="F492" i="4"/>
  <c r="E492" i="4"/>
  <c r="F491" i="4"/>
  <c r="E491" i="4"/>
  <c r="F490" i="4"/>
  <c r="E490" i="4"/>
  <c r="F489" i="4"/>
  <c r="E489" i="4"/>
  <c r="F488" i="4"/>
  <c r="E488" i="4"/>
  <c r="F487" i="4"/>
  <c r="E487" i="4"/>
  <c r="F486" i="4"/>
  <c r="E486" i="4"/>
  <c r="F485" i="4"/>
  <c r="E485" i="4"/>
  <c r="F484" i="4"/>
  <c r="E484" i="4"/>
  <c r="F483" i="4"/>
  <c r="E483" i="4"/>
  <c r="F482" i="4"/>
  <c r="E482" i="4"/>
  <c r="F481" i="4"/>
  <c r="E481" i="4"/>
  <c r="F480" i="4"/>
  <c r="E480" i="4"/>
  <c r="F479" i="4"/>
  <c r="E479" i="4"/>
  <c r="F478" i="4"/>
  <c r="E478" i="4"/>
  <c r="F477" i="4"/>
  <c r="E477" i="4"/>
  <c r="F476" i="4"/>
  <c r="E476" i="4"/>
  <c r="F475" i="4"/>
  <c r="E475" i="4"/>
  <c r="F474" i="4"/>
  <c r="E474" i="4"/>
  <c r="F473" i="4"/>
  <c r="E473" i="4"/>
  <c r="F472" i="4"/>
  <c r="E472" i="4"/>
  <c r="F471" i="4"/>
  <c r="E471" i="4"/>
  <c r="F470" i="4"/>
  <c r="E470" i="4"/>
  <c r="F469" i="4"/>
  <c r="E469" i="4"/>
  <c r="F468" i="4"/>
  <c r="E468" i="4"/>
  <c r="F467" i="4"/>
  <c r="E467" i="4"/>
  <c r="F466" i="4"/>
  <c r="E466" i="4"/>
  <c r="F465" i="4"/>
  <c r="E465" i="4"/>
  <c r="F464" i="4"/>
  <c r="E464" i="4"/>
  <c r="F463" i="4"/>
  <c r="E463" i="4"/>
  <c r="F462" i="4"/>
  <c r="E462" i="4"/>
  <c r="F461" i="4"/>
  <c r="E461" i="4"/>
  <c r="F460" i="4"/>
  <c r="E460" i="4"/>
  <c r="F459" i="4"/>
  <c r="E459" i="4"/>
  <c r="F458" i="4"/>
  <c r="E458" i="4"/>
  <c r="F457" i="4"/>
  <c r="E457" i="4"/>
  <c r="F456" i="4"/>
  <c r="E456" i="4"/>
  <c r="F455" i="4"/>
  <c r="E455" i="4"/>
  <c r="F454" i="4"/>
  <c r="E454" i="4"/>
  <c r="F453" i="4"/>
  <c r="E453" i="4"/>
  <c r="F452" i="4"/>
  <c r="E452" i="4"/>
  <c r="F451" i="4"/>
  <c r="E451" i="4"/>
  <c r="F450" i="4"/>
  <c r="E450" i="4"/>
  <c r="F449" i="4"/>
  <c r="E449" i="4"/>
  <c r="F448" i="4"/>
  <c r="E448" i="4"/>
  <c r="F447" i="4"/>
  <c r="E447" i="4"/>
  <c r="F446" i="4"/>
  <c r="E446" i="4"/>
  <c r="F445" i="4"/>
  <c r="E445" i="4"/>
  <c r="F444" i="4"/>
  <c r="E444" i="4"/>
  <c r="F443" i="4"/>
  <c r="E443" i="4"/>
  <c r="F442" i="4"/>
  <c r="E442" i="4"/>
  <c r="F441" i="4"/>
  <c r="E441" i="4"/>
  <c r="F440" i="4"/>
  <c r="E440" i="4"/>
  <c r="F439" i="4"/>
  <c r="E439" i="4"/>
  <c r="F438" i="4"/>
  <c r="E438" i="4"/>
  <c r="F437" i="4"/>
  <c r="E437" i="4"/>
  <c r="F436" i="4"/>
  <c r="E436" i="4"/>
  <c r="F435" i="4"/>
  <c r="E435" i="4"/>
  <c r="F434" i="4"/>
  <c r="E434" i="4"/>
  <c r="F433" i="4"/>
  <c r="E433" i="4"/>
  <c r="F432" i="4"/>
  <c r="E432" i="4"/>
  <c r="F431" i="4"/>
  <c r="E431" i="4"/>
  <c r="F430" i="4"/>
  <c r="E430" i="4"/>
  <c r="F429" i="4"/>
  <c r="E429" i="4"/>
  <c r="F428" i="4"/>
  <c r="E428" i="4"/>
  <c r="F427" i="4"/>
  <c r="E427" i="4"/>
  <c r="F426" i="4"/>
  <c r="E426" i="4"/>
  <c r="F425" i="4"/>
  <c r="E425" i="4"/>
  <c r="F424" i="4"/>
  <c r="E424" i="4"/>
  <c r="F423" i="4"/>
  <c r="E423" i="4"/>
  <c r="F422" i="4"/>
  <c r="E422" i="4"/>
  <c r="F421" i="4"/>
  <c r="E421" i="4"/>
  <c r="F420" i="4"/>
  <c r="E420" i="4"/>
  <c r="F419" i="4"/>
  <c r="E419" i="4"/>
  <c r="F418" i="4"/>
  <c r="E418" i="4"/>
  <c r="F417" i="4"/>
  <c r="E417" i="4"/>
  <c r="F416" i="4"/>
  <c r="E416" i="4"/>
  <c r="F415" i="4"/>
  <c r="E415" i="4"/>
  <c r="F414" i="4"/>
  <c r="E414" i="4"/>
  <c r="F413" i="4"/>
  <c r="E413" i="4"/>
  <c r="F412" i="4"/>
  <c r="E412" i="4"/>
  <c r="F411" i="4"/>
  <c r="E411" i="4"/>
  <c r="F410" i="4"/>
  <c r="E410" i="4"/>
  <c r="F409" i="4"/>
  <c r="E409" i="4"/>
  <c r="F408" i="4"/>
  <c r="E408" i="4"/>
  <c r="F407" i="4"/>
  <c r="E407" i="4"/>
  <c r="F406" i="4"/>
  <c r="E406" i="4"/>
  <c r="F405" i="4"/>
  <c r="E405" i="4"/>
  <c r="F404" i="4"/>
  <c r="E404" i="4"/>
  <c r="F403" i="4"/>
  <c r="E403" i="4"/>
  <c r="F402" i="4"/>
  <c r="E402" i="4"/>
  <c r="F401" i="4"/>
  <c r="E401" i="4"/>
  <c r="F400" i="4"/>
  <c r="E400" i="4"/>
  <c r="F399" i="4"/>
  <c r="E399" i="4"/>
  <c r="F398" i="4"/>
  <c r="E398" i="4"/>
  <c r="F397" i="4"/>
  <c r="E397" i="4"/>
  <c r="F396" i="4"/>
  <c r="E396" i="4"/>
  <c r="F395" i="4"/>
  <c r="E395" i="4"/>
  <c r="F394" i="4"/>
  <c r="E394" i="4"/>
  <c r="F393" i="4"/>
  <c r="E393" i="4"/>
  <c r="F392" i="4"/>
  <c r="E392" i="4"/>
  <c r="F391" i="4"/>
  <c r="E391" i="4"/>
  <c r="F390" i="4"/>
  <c r="E390" i="4"/>
  <c r="F389" i="4"/>
  <c r="E389" i="4"/>
  <c r="F388" i="4"/>
  <c r="E388" i="4"/>
  <c r="F387" i="4"/>
  <c r="E387" i="4"/>
  <c r="F386" i="4"/>
  <c r="E386" i="4"/>
  <c r="F385" i="4"/>
  <c r="E385" i="4"/>
  <c r="F384" i="4"/>
  <c r="E384" i="4"/>
  <c r="F383" i="4"/>
  <c r="E383" i="4"/>
  <c r="F382" i="4"/>
  <c r="E382" i="4"/>
  <c r="F381" i="4"/>
  <c r="E381" i="4"/>
  <c r="F380" i="4"/>
  <c r="E380" i="4"/>
  <c r="F379" i="4"/>
  <c r="E379" i="4"/>
  <c r="F378" i="4"/>
  <c r="E378" i="4"/>
  <c r="F377" i="4"/>
  <c r="E377" i="4"/>
  <c r="F376" i="4"/>
  <c r="E376" i="4"/>
  <c r="F375" i="4"/>
  <c r="E375" i="4"/>
  <c r="F374" i="4"/>
  <c r="E374" i="4"/>
  <c r="F373" i="4"/>
  <c r="E373" i="4"/>
  <c r="F372" i="4"/>
  <c r="E372" i="4"/>
  <c r="F371" i="4"/>
  <c r="E371" i="4"/>
  <c r="F370" i="4"/>
  <c r="E370" i="4"/>
  <c r="F369" i="4"/>
  <c r="E369" i="4"/>
  <c r="F368" i="4"/>
  <c r="E368" i="4"/>
  <c r="F367" i="4"/>
  <c r="E367" i="4"/>
  <c r="F366" i="4"/>
  <c r="E366" i="4"/>
  <c r="F365" i="4"/>
  <c r="E365" i="4"/>
  <c r="F364" i="4"/>
  <c r="E364" i="4"/>
  <c r="F363" i="4"/>
  <c r="E363" i="4"/>
  <c r="F362" i="4"/>
  <c r="E362" i="4"/>
  <c r="F361" i="4"/>
  <c r="E361" i="4"/>
  <c r="F360" i="4"/>
  <c r="E360" i="4"/>
  <c r="F359" i="4"/>
  <c r="E359" i="4"/>
  <c r="F358" i="4"/>
  <c r="E358" i="4"/>
  <c r="F357" i="4"/>
  <c r="E357" i="4"/>
  <c r="F356" i="4"/>
  <c r="E356" i="4"/>
  <c r="F355" i="4"/>
  <c r="E355" i="4"/>
  <c r="F354" i="4"/>
  <c r="E354" i="4"/>
  <c r="F353" i="4"/>
  <c r="E353" i="4"/>
  <c r="F352" i="4"/>
  <c r="E352" i="4"/>
  <c r="F351" i="4"/>
  <c r="E351" i="4"/>
  <c r="F350" i="4"/>
  <c r="E350" i="4"/>
  <c r="F349" i="4"/>
  <c r="E349" i="4"/>
  <c r="F348" i="4"/>
  <c r="E348" i="4"/>
  <c r="F347" i="4"/>
  <c r="E347" i="4"/>
  <c r="F346" i="4"/>
  <c r="E346" i="4"/>
  <c r="F345" i="4"/>
  <c r="E345" i="4"/>
  <c r="F344" i="4"/>
  <c r="E344" i="4"/>
  <c r="F343" i="4"/>
  <c r="E343" i="4"/>
  <c r="F342" i="4"/>
  <c r="E342" i="4"/>
  <c r="F341" i="4"/>
  <c r="E341" i="4"/>
  <c r="F340" i="4"/>
  <c r="E340" i="4"/>
  <c r="F339" i="4"/>
  <c r="E339" i="4"/>
  <c r="F338" i="4"/>
  <c r="E338" i="4"/>
  <c r="F337" i="4"/>
  <c r="E337" i="4"/>
  <c r="F336" i="4"/>
  <c r="E336" i="4"/>
  <c r="F335" i="4"/>
  <c r="E335" i="4"/>
  <c r="F334" i="4"/>
  <c r="E334" i="4"/>
  <c r="F333" i="4"/>
  <c r="E333" i="4"/>
  <c r="F332" i="4"/>
  <c r="E332" i="4"/>
  <c r="F331" i="4"/>
  <c r="E331" i="4"/>
  <c r="F330" i="4"/>
  <c r="E330" i="4"/>
  <c r="F329" i="4"/>
  <c r="E329" i="4"/>
  <c r="F328" i="4"/>
  <c r="E328" i="4"/>
  <c r="F327" i="4"/>
  <c r="E327" i="4"/>
  <c r="F326" i="4"/>
  <c r="E326" i="4"/>
  <c r="F325" i="4"/>
  <c r="E325" i="4"/>
  <c r="F324" i="4"/>
  <c r="E324" i="4"/>
  <c r="F323" i="4"/>
  <c r="E323" i="4"/>
  <c r="F322" i="4"/>
  <c r="E322" i="4"/>
  <c r="F321" i="4"/>
  <c r="E321" i="4"/>
  <c r="F320" i="4"/>
  <c r="E320" i="4"/>
  <c r="F319" i="4"/>
  <c r="E319" i="4"/>
  <c r="F318" i="4"/>
  <c r="E318" i="4"/>
  <c r="F317" i="4"/>
  <c r="E317" i="4"/>
  <c r="F316" i="4"/>
  <c r="E316" i="4"/>
  <c r="F315" i="4"/>
  <c r="E315" i="4"/>
  <c r="F314" i="4"/>
  <c r="E314" i="4"/>
  <c r="F313" i="4"/>
  <c r="E313" i="4"/>
  <c r="F312" i="4"/>
  <c r="E312" i="4"/>
  <c r="F311" i="4"/>
  <c r="E311" i="4"/>
  <c r="F310" i="4"/>
  <c r="E310" i="4"/>
  <c r="F309" i="4"/>
  <c r="E309" i="4"/>
  <c r="F308" i="4"/>
  <c r="E308" i="4"/>
  <c r="F307" i="4"/>
  <c r="E307" i="4"/>
  <c r="F306" i="4"/>
  <c r="E306" i="4"/>
  <c r="F305" i="4"/>
  <c r="E305" i="4"/>
  <c r="F304" i="4"/>
  <c r="E304" i="4"/>
  <c r="F303" i="4"/>
  <c r="E303" i="4"/>
  <c r="F302" i="4"/>
  <c r="E302" i="4"/>
  <c r="F301" i="4"/>
  <c r="E301" i="4"/>
  <c r="F300" i="4"/>
  <c r="E300" i="4"/>
  <c r="F299" i="4"/>
  <c r="E299" i="4"/>
  <c r="F298" i="4"/>
  <c r="E298" i="4"/>
  <c r="F297" i="4"/>
  <c r="E297" i="4"/>
  <c r="F296" i="4"/>
  <c r="E296" i="4"/>
  <c r="F295" i="4"/>
  <c r="E295" i="4"/>
  <c r="F294" i="4"/>
  <c r="E294" i="4"/>
  <c r="F293" i="4"/>
  <c r="E293" i="4"/>
  <c r="F292" i="4"/>
  <c r="E292" i="4"/>
  <c r="F291" i="4"/>
  <c r="E291" i="4"/>
  <c r="F290" i="4"/>
  <c r="E290" i="4"/>
  <c r="F289" i="4"/>
  <c r="E289" i="4"/>
  <c r="F288" i="4"/>
  <c r="E288" i="4"/>
  <c r="F287" i="4"/>
  <c r="E287" i="4"/>
  <c r="F286" i="4"/>
  <c r="E286" i="4"/>
  <c r="F285" i="4"/>
  <c r="E285" i="4"/>
  <c r="F284" i="4"/>
  <c r="E284" i="4"/>
  <c r="F283" i="4"/>
  <c r="E283" i="4"/>
  <c r="F282" i="4"/>
  <c r="E282" i="4"/>
  <c r="F281" i="4"/>
  <c r="E281" i="4"/>
  <c r="F280" i="4"/>
  <c r="E280" i="4"/>
  <c r="F279" i="4"/>
  <c r="E279" i="4"/>
  <c r="F278" i="4"/>
  <c r="E278" i="4"/>
  <c r="F277" i="4"/>
  <c r="E277" i="4"/>
  <c r="F276" i="4"/>
  <c r="E276" i="4"/>
  <c r="F275" i="4"/>
  <c r="E275" i="4"/>
  <c r="F274" i="4"/>
  <c r="E274" i="4"/>
  <c r="F273" i="4"/>
  <c r="E273" i="4"/>
  <c r="F272" i="4"/>
  <c r="E272" i="4"/>
  <c r="F271" i="4"/>
  <c r="E271" i="4"/>
  <c r="F270" i="4"/>
  <c r="E270" i="4"/>
  <c r="F269" i="4"/>
  <c r="E269" i="4"/>
  <c r="F268" i="4"/>
  <c r="E268" i="4"/>
  <c r="F267" i="4"/>
  <c r="E267" i="4"/>
  <c r="F266" i="4"/>
  <c r="E266" i="4"/>
  <c r="F265" i="4"/>
  <c r="E265" i="4"/>
  <c r="F264" i="4"/>
  <c r="E264" i="4"/>
  <c r="F263" i="4"/>
  <c r="E263" i="4"/>
  <c r="F262" i="4"/>
  <c r="E262" i="4"/>
  <c r="F261" i="4"/>
  <c r="E261" i="4"/>
  <c r="F260" i="4"/>
  <c r="E260" i="4"/>
  <c r="F259" i="4"/>
  <c r="E259" i="4"/>
  <c r="F258" i="4"/>
  <c r="E258" i="4"/>
  <c r="F257" i="4"/>
  <c r="E257" i="4"/>
  <c r="F256" i="4"/>
  <c r="E256" i="4"/>
  <c r="F255" i="4"/>
  <c r="E255" i="4"/>
  <c r="F254" i="4"/>
  <c r="E254" i="4"/>
  <c r="F253" i="4"/>
  <c r="E253" i="4"/>
  <c r="F252" i="4"/>
  <c r="E252" i="4"/>
  <c r="F251" i="4"/>
  <c r="E251" i="4"/>
  <c r="F250" i="4"/>
  <c r="E250" i="4"/>
  <c r="F249" i="4"/>
  <c r="E249" i="4"/>
  <c r="F248" i="4"/>
  <c r="E248" i="4"/>
  <c r="F247" i="4"/>
  <c r="E247" i="4"/>
  <c r="F246" i="4"/>
  <c r="E246" i="4"/>
  <c r="F245" i="4"/>
  <c r="E245" i="4"/>
  <c r="F244" i="4"/>
  <c r="E244" i="4"/>
  <c r="F243" i="4"/>
  <c r="E243" i="4"/>
  <c r="F242" i="4"/>
  <c r="E242" i="4"/>
  <c r="F241" i="4"/>
  <c r="E241" i="4"/>
  <c r="F240" i="4"/>
  <c r="E240" i="4"/>
  <c r="F239" i="4"/>
  <c r="E239" i="4"/>
  <c r="F238" i="4"/>
  <c r="E238" i="4"/>
  <c r="F237" i="4"/>
  <c r="E237" i="4"/>
  <c r="F236" i="4"/>
  <c r="E236" i="4"/>
  <c r="F235" i="4"/>
  <c r="E235" i="4"/>
  <c r="F234" i="4"/>
  <c r="E234" i="4"/>
  <c r="F233" i="4"/>
  <c r="E233" i="4"/>
  <c r="F232" i="4"/>
  <c r="E232" i="4"/>
  <c r="F231" i="4"/>
  <c r="E231" i="4"/>
  <c r="F230" i="4"/>
  <c r="E230" i="4"/>
  <c r="F229" i="4"/>
  <c r="E229" i="4"/>
  <c r="F228" i="4"/>
  <c r="E228" i="4"/>
  <c r="F227" i="4"/>
  <c r="E227" i="4"/>
  <c r="F226" i="4"/>
  <c r="E226" i="4"/>
  <c r="F225" i="4"/>
  <c r="E225" i="4"/>
  <c r="F224" i="4"/>
  <c r="E224" i="4"/>
  <c r="F223" i="4"/>
  <c r="E223" i="4"/>
  <c r="F222" i="4"/>
  <c r="E222" i="4"/>
  <c r="F221" i="4"/>
  <c r="E221" i="4"/>
  <c r="F220" i="4"/>
  <c r="E220" i="4"/>
  <c r="F219" i="4"/>
  <c r="E219" i="4"/>
  <c r="F218" i="4"/>
  <c r="E218" i="4"/>
  <c r="F217" i="4"/>
  <c r="E217" i="4"/>
  <c r="F216" i="4"/>
  <c r="E216" i="4"/>
  <c r="F215" i="4"/>
  <c r="E215" i="4"/>
  <c r="F214" i="4"/>
  <c r="E214" i="4"/>
  <c r="F213" i="4"/>
  <c r="E213" i="4"/>
  <c r="F212" i="4"/>
  <c r="E212" i="4"/>
  <c r="F211" i="4"/>
  <c r="E211" i="4"/>
  <c r="F210" i="4"/>
  <c r="E210" i="4"/>
  <c r="F209" i="4"/>
  <c r="E209" i="4"/>
  <c r="F208" i="4"/>
  <c r="E208" i="4"/>
  <c r="F207" i="4"/>
  <c r="E207" i="4"/>
  <c r="F206" i="4"/>
  <c r="E206" i="4"/>
  <c r="F205" i="4"/>
  <c r="E205" i="4"/>
  <c r="F204" i="4"/>
  <c r="E204" i="4"/>
  <c r="F203" i="4"/>
  <c r="E203" i="4"/>
  <c r="F202" i="4"/>
  <c r="E202" i="4"/>
  <c r="F201" i="4"/>
  <c r="E201" i="4"/>
  <c r="F200" i="4"/>
  <c r="E200" i="4"/>
  <c r="F199" i="4"/>
  <c r="E199" i="4"/>
  <c r="F198" i="4"/>
  <c r="E198" i="4"/>
  <c r="F197" i="4"/>
  <c r="E197" i="4"/>
  <c r="F196" i="4"/>
  <c r="E196" i="4"/>
  <c r="F195" i="4"/>
  <c r="E195" i="4"/>
  <c r="F194" i="4"/>
  <c r="E194" i="4"/>
  <c r="F193" i="4"/>
  <c r="E193" i="4"/>
  <c r="F192" i="4"/>
  <c r="E192" i="4"/>
  <c r="F191" i="4"/>
  <c r="E191" i="4"/>
  <c r="F190" i="4"/>
  <c r="E190" i="4"/>
  <c r="F189" i="4"/>
  <c r="E189" i="4"/>
  <c r="F188" i="4"/>
  <c r="E188" i="4"/>
  <c r="F187" i="4"/>
  <c r="E187" i="4"/>
  <c r="F186" i="4"/>
  <c r="E186" i="4"/>
  <c r="F185" i="4"/>
  <c r="E185" i="4"/>
  <c r="F184" i="4"/>
  <c r="E184" i="4"/>
  <c r="F183" i="4"/>
  <c r="E183" i="4"/>
  <c r="F182" i="4"/>
  <c r="E182" i="4"/>
  <c r="F181" i="4"/>
  <c r="E181" i="4"/>
  <c r="F180" i="4"/>
  <c r="E180" i="4"/>
  <c r="F179" i="4"/>
  <c r="E179" i="4"/>
  <c r="F178" i="4"/>
  <c r="E178" i="4"/>
  <c r="F177" i="4"/>
  <c r="E177" i="4"/>
  <c r="F176" i="4"/>
  <c r="E176" i="4"/>
  <c r="F175" i="4"/>
  <c r="E175" i="4"/>
  <c r="F174" i="4"/>
  <c r="E174" i="4"/>
  <c r="F173" i="4"/>
  <c r="E173" i="4"/>
  <c r="F172" i="4"/>
  <c r="E172" i="4"/>
  <c r="F171" i="4"/>
  <c r="E171" i="4"/>
  <c r="F170" i="4"/>
  <c r="E170" i="4"/>
  <c r="F169" i="4"/>
  <c r="E169" i="4"/>
  <c r="F168" i="4"/>
  <c r="E168" i="4"/>
  <c r="F167" i="4"/>
  <c r="E167" i="4"/>
  <c r="F166" i="4"/>
  <c r="E166" i="4"/>
  <c r="F165" i="4"/>
  <c r="E165" i="4"/>
  <c r="F164" i="4"/>
  <c r="E164" i="4"/>
  <c r="F163" i="4"/>
  <c r="E163" i="4"/>
  <c r="F162" i="4"/>
  <c r="E162" i="4"/>
  <c r="F161" i="4"/>
  <c r="E161" i="4"/>
  <c r="F160" i="4"/>
  <c r="E160" i="4"/>
  <c r="F159" i="4"/>
  <c r="E159" i="4"/>
  <c r="F158" i="4"/>
  <c r="E158" i="4"/>
  <c r="F157" i="4"/>
  <c r="E157" i="4"/>
  <c r="F156" i="4"/>
  <c r="E156" i="4"/>
  <c r="F155" i="4"/>
  <c r="E155" i="4"/>
  <c r="F154" i="4"/>
  <c r="E154" i="4"/>
  <c r="F153" i="4"/>
  <c r="E153" i="4"/>
  <c r="F152" i="4"/>
  <c r="E152" i="4"/>
  <c r="F151" i="4"/>
  <c r="E151" i="4"/>
  <c r="F150" i="4"/>
  <c r="E150" i="4"/>
  <c r="F149" i="4"/>
  <c r="E149" i="4"/>
  <c r="F148" i="4"/>
  <c r="E148" i="4"/>
  <c r="F147" i="4"/>
  <c r="E147" i="4"/>
  <c r="F146" i="4"/>
  <c r="E146" i="4"/>
  <c r="F145" i="4"/>
  <c r="E145" i="4"/>
  <c r="F144" i="4"/>
  <c r="E144" i="4"/>
  <c r="F143" i="4"/>
  <c r="E143" i="4"/>
  <c r="F142" i="4"/>
  <c r="E142" i="4"/>
  <c r="F141" i="4"/>
  <c r="E141" i="4"/>
  <c r="F140" i="4"/>
  <c r="E140" i="4"/>
  <c r="F139" i="4"/>
  <c r="E139" i="4"/>
  <c r="F138" i="4"/>
  <c r="E138" i="4"/>
  <c r="F137" i="4"/>
  <c r="E137" i="4"/>
  <c r="F136" i="4"/>
  <c r="E136" i="4"/>
  <c r="F135" i="4"/>
  <c r="E135" i="4"/>
  <c r="F134" i="4"/>
  <c r="E134" i="4"/>
  <c r="F133" i="4"/>
  <c r="E133" i="4"/>
  <c r="F132" i="4"/>
  <c r="E132" i="4"/>
  <c r="F131" i="4"/>
  <c r="E131" i="4"/>
  <c r="F130" i="4"/>
  <c r="E130" i="4"/>
  <c r="F129" i="4"/>
  <c r="E129" i="4"/>
  <c r="F128" i="4"/>
  <c r="E128" i="4"/>
  <c r="F127" i="4"/>
  <c r="E127" i="4"/>
  <c r="F126" i="4"/>
  <c r="E126" i="4"/>
  <c r="F125" i="4"/>
  <c r="E125" i="4"/>
  <c r="F124" i="4"/>
  <c r="E124" i="4"/>
  <c r="F123" i="4"/>
  <c r="E123" i="4"/>
  <c r="F122" i="4"/>
  <c r="E122" i="4"/>
  <c r="F121" i="4"/>
  <c r="E121" i="4"/>
  <c r="F120" i="4"/>
  <c r="E120" i="4"/>
  <c r="F119" i="4"/>
  <c r="E119" i="4"/>
  <c r="F118" i="4"/>
  <c r="E118" i="4"/>
  <c r="F117" i="4"/>
  <c r="E117" i="4"/>
  <c r="F116" i="4"/>
  <c r="E116" i="4"/>
  <c r="F115" i="4"/>
  <c r="E115" i="4"/>
  <c r="F114" i="4"/>
  <c r="E114" i="4"/>
  <c r="F113" i="4"/>
  <c r="E113" i="4"/>
  <c r="F112" i="4"/>
  <c r="E112" i="4"/>
  <c r="F111" i="4"/>
  <c r="E111" i="4"/>
  <c r="F110" i="4"/>
  <c r="E110" i="4"/>
  <c r="F109" i="4"/>
  <c r="E109" i="4"/>
  <c r="F108" i="4"/>
  <c r="E108" i="4"/>
  <c r="F107" i="4"/>
  <c r="E107" i="4"/>
  <c r="F106" i="4"/>
  <c r="E106" i="4"/>
  <c r="F105" i="4"/>
  <c r="E105" i="4"/>
  <c r="F104" i="4"/>
  <c r="E104" i="4"/>
  <c r="F103" i="4"/>
  <c r="E103" i="4"/>
  <c r="F102" i="4"/>
  <c r="E102" i="4"/>
  <c r="F101" i="4"/>
  <c r="E101" i="4"/>
  <c r="F100" i="4"/>
  <c r="E100" i="4"/>
  <c r="F99" i="4"/>
  <c r="E99" i="4"/>
  <c r="F98" i="4"/>
  <c r="E98" i="4"/>
  <c r="F97" i="4"/>
  <c r="E97" i="4"/>
  <c r="F96" i="4"/>
  <c r="E96" i="4"/>
  <c r="F95" i="4"/>
  <c r="E95" i="4"/>
  <c r="F94" i="4"/>
  <c r="E94" i="4"/>
  <c r="F93" i="4"/>
  <c r="E93" i="4"/>
  <c r="F92" i="4"/>
  <c r="E92" i="4"/>
  <c r="F91" i="4"/>
  <c r="E91" i="4"/>
  <c r="F90" i="4"/>
  <c r="E90" i="4"/>
  <c r="F89" i="4"/>
  <c r="E89" i="4"/>
  <c r="F88" i="4"/>
  <c r="E88" i="4"/>
  <c r="F87" i="4"/>
  <c r="E87" i="4"/>
  <c r="F86" i="4"/>
  <c r="E86" i="4"/>
  <c r="F85" i="4"/>
  <c r="E85" i="4"/>
  <c r="F84" i="4"/>
  <c r="E84" i="4"/>
  <c r="F83" i="4"/>
  <c r="E83" i="4"/>
  <c r="F82" i="4"/>
  <c r="E82" i="4"/>
  <c r="F81" i="4"/>
  <c r="E81" i="4"/>
  <c r="F80" i="4"/>
  <c r="E80" i="4"/>
  <c r="F79" i="4"/>
  <c r="E79" i="4"/>
  <c r="F78" i="4"/>
  <c r="E78" i="4"/>
  <c r="F77" i="4"/>
  <c r="E77" i="4"/>
  <c r="F76" i="4"/>
  <c r="E76" i="4"/>
  <c r="F75" i="4"/>
  <c r="E75" i="4"/>
  <c r="F74" i="4"/>
  <c r="E74" i="4"/>
  <c r="F73" i="4"/>
  <c r="E73" i="4"/>
  <c r="F72" i="4"/>
  <c r="E72" i="4"/>
  <c r="F71" i="4"/>
  <c r="E71" i="4"/>
  <c r="F70" i="4"/>
  <c r="E70" i="4"/>
  <c r="F69" i="4"/>
  <c r="E69" i="4"/>
  <c r="F68" i="4"/>
  <c r="E68" i="4"/>
  <c r="F67" i="4"/>
  <c r="E67" i="4"/>
  <c r="F66" i="4"/>
  <c r="E66" i="4"/>
  <c r="F65" i="4"/>
  <c r="E65" i="4"/>
  <c r="F64" i="4"/>
  <c r="E64" i="4"/>
  <c r="F63" i="4"/>
  <c r="E63" i="4"/>
  <c r="F62" i="4"/>
  <c r="E62" i="4"/>
  <c r="F61" i="4"/>
  <c r="E61" i="4"/>
  <c r="F60" i="4"/>
  <c r="E60" i="4"/>
  <c r="F59" i="4"/>
  <c r="E59" i="4"/>
  <c r="F58" i="4"/>
  <c r="E58" i="4"/>
  <c r="F57" i="4"/>
  <c r="E57" i="4"/>
  <c r="F56" i="4"/>
  <c r="E56" i="4"/>
  <c r="F55" i="4"/>
  <c r="E55" i="4"/>
  <c r="F54" i="4"/>
  <c r="E54" i="4"/>
  <c r="F53" i="4"/>
  <c r="E53" i="4"/>
  <c r="F52" i="4"/>
  <c r="E52" i="4"/>
  <c r="F51" i="4"/>
  <c r="E51" i="4"/>
  <c r="F50" i="4"/>
  <c r="E50" i="4"/>
  <c r="F49" i="4"/>
  <c r="E49" i="4"/>
  <c r="F48" i="4"/>
  <c r="E48" i="4"/>
  <c r="F47" i="4"/>
  <c r="E47" i="4"/>
  <c r="F46" i="4"/>
  <c r="E46" i="4"/>
  <c r="F45" i="4"/>
  <c r="E45" i="4"/>
  <c r="F44" i="4"/>
  <c r="E44" i="4"/>
  <c r="F43" i="4"/>
  <c r="E43" i="4"/>
  <c r="F42" i="4"/>
  <c r="E42" i="4"/>
  <c r="F41" i="4"/>
  <c r="E41" i="4"/>
  <c r="F40" i="4"/>
  <c r="E40" i="4"/>
  <c r="F39" i="4"/>
  <c r="E39" i="4"/>
  <c r="F38" i="4"/>
  <c r="E38" i="4"/>
  <c r="F37" i="4"/>
  <c r="E37" i="4"/>
  <c r="F36" i="4"/>
  <c r="E36" i="4"/>
  <c r="F35" i="4"/>
  <c r="E35" i="4"/>
  <c r="F34" i="4"/>
  <c r="E34" i="4"/>
  <c r="F33" i="4"/>
  <c r="E33" i="4"/>
  <c r="F32" i="4"/>
  <c r="E32" i="4"/>
  <c r="F31" i="4"/>
  <c r="E31" i="4"/>
  <c r="F30" i="4"/>
  <c r="E30" i="4"/>
  <c r="F29" i="4"/>
  <c r="E29" i="4"/>
  <c r="F28" i="4"/>
  <c r="E28" i="4"/>
  <c r="F27" i="4"/>
  <c r="E27" i="4"/>
  <c r="F26" i="4"/>
  <c r="E26" i="4"/>
  <c r="F25" i="4"/>
  <c r="E25" i="4"/>
  <c r="F24" i="4"/>
  <c r="E24" i="4"/>
  <c r="F23" i="4"/>
  <c r="E23" i="4"/>
  <c r="F22" i="4"/>
  <c r="E22" i="4"/>
  <c r="F21" i="4"/>
  <c r="E21" i="4"/>
  <c r="F20" i="4"/>
  <c r="E20" i="4"/>
  <c r="F19" i="4"/>
  <c r="E19" i="4"/>
  <c r="F18" i="4"/>
  <c r="E18" i="4"/>
  <c r="F17" i="4"/>
  <c r="E17" i="4"/>
  <c r="F16" i="4"/>
  <c r="E16" i="4"/>
  <c r="F15" i="4"/>
  <c r="E15" i="4"/>
  <c r="F14" i="4"/>
  <c r="E14" i="4"/>
  <c r="F13" i="4"/>
  <c r="E13" i="4"/>
  <c r="F12" i="4"/>
  <c r="E12" i="4"/>
  <c r="F11" i="4"/>
  <c r="E11" i="4"/>
  <c r="F10" i="4"/>
  <c r="E10" i="4"/>
  <c r="F9" i="4"/>
  <c r="E9" i="4"/>
  <c r="F8" i="4"/>
  <c r="E8" i="4"/>
  <c r="F7" i="4"/>
  <c r="E7" i="4"/>
  <c r="F6" i="4"/>
  <c r="E6" i="4"/>
  <c r="F5" i="4"/>
  <c r="E5" i="4"/>
  <c r="F4" i="4"/>
  <c r="E4" i="4"/>
  <c r="F3" i="4"/>
  <c r="E3" i="4"/>
  <c r="F2" i="4"/>
  <c r="E3891" i="2"/>
  <c r="E3699" i="2"/>
  <c r="E3679" i="2"/>
  <c r="E2860" i="2"/>
  <c r="E2830" i="2"/>
  <c r="E2627" i="2"/>
  <c r="E2678" i="2"/>
  <c r="E2658" i="2"/>
  <c r="E1818" i="2"/>
  <c r="E1575" i="2"/>
  <c r="E1543" i="2"/>
  <c r="E706" i="2"/>
  <c r="E554" i="2"/>
  <c r="E798" i="2"/>
  <c r="E797" i="2"/>
  <c r="E4160" i="2"/>
  <c r="E4129" i="2"/>
  <c r="E4098" i="2"/>
  <c r="E3942" i="2"/>
  <c r="E3922" i="2"/>
  <c r="E3881" i="2"/>
  <c r="E3851" i="2"/>
  <c r="E3139" i="2"/>
  <c r="E3108" i="2"/>
  <c r="E3077" i="2"/>
  <c r="E2921" i="2"/>
  <c r="E2901" i="2"/>
  <c r="E1869" i="2"/>
  <c r="E1849" i="2"/>
  <c r="E2087" i="2"/>
  <c r="E2056" i="2"/>
  <c r="E2036" i="2"/>
  <c r="E2025" i="2"/>
  <c r="E2005" i="2"/>
  <c r="E1808" i="2"/>
  <c r="E605" i="2"/>
  <c r="E585" i="2"/>
  <c r="E1066" i="2"/>
  <c r="E1035" i="2"/>
  <c r="E1015" i="2"/>
  <c r="E1004" i="2"/>
  <c r="E1626" i="2"/>
  <c r="E1606" i="2"/>
  <c r="E1596" i="2"/>
  <c r="E1576" i="2"/>
  <c r="E848" i="2"/>
  <c r="E828" i="2"/>
  <c r="E787" i="2"/>
  <c r="E727" i="2"/>
  <c r="K13" i="8"/>
  <c r="K12" i="8"/>
  <c r="D19" i="8"/>
  <c r="C12" i="8"/>
  <c r="C11" i="8"/>
  <c r="D18" i="8"/>
  <c r="C161" i="6"/>
  <c r="D161" i="6"/>
  <c r="D160" i="6"/>
  <c r="E161" i="6"/>
  <c r="E160" i="6"/>
  <c r="F161" i="6"/>
  <c r="F160" i="6"/>
  <c r="G161" i="6"/>
  <c r="G160" i="6"/>
  <c r="H161" i="6"/>
  <c r="I161" i="6"/>
  <c r="I160" i="6"/>
  <c r="J161" i="6"/>
  <c r="J160" i="6"/>
  <c r="K161" i="6"/>
  <c r="K160" i="6"/>
  <c r="L161" i="6"/>
  <c r="L160" i="6"/>
  <c r="C168" i="6"/>
  <c r="D168" i="6"/>
  <c r="E168" i="6"/>
  <c r="F168" i="6"/>
  <c r="G168" i="6"/>
  <c r="H168" i="6"/>
  <c r="I168" i="6"/>
  <c r="J168" i="6"/>
  <c r="K168" i="6"/>
  <c r="L168" i="6"/>
  <c r="C169" i="6"/>
  <c r="D169" i="6"/>
  <c r="E169" i="6"/>
  <c r="F169" i="6"/>
  <c r="G169" i="6"/>
  <c r="H169" i="6"/>
  <c r="I169" i="6"/>
  <c r="J169" i="6"/>
  <c r="K169" i="6"/>
  <c r="L169" i="6"/>
  <c r="C170" i="6"/>
  <c r="D170" i="6"/>
  <c r="E170" i="6"/>
  <c r="F170" i="6"/>
  <c r="G170" i="6"/>
  <c r="H170" i="6"/>
  <c r="I170" i="6"/>
  <c r="J170" i="6"/>
  <c r="K170" i="6"/>
  <c r="L170" i="6"/>
  <c r="C171" i="6"/>
  <c r="D171" i="6"/>
  <c r="E171" i="6"/>
  <c r="F171" i="6"/>
  <c r="G171" i="6"/>
  <c r="H171" i="6"/>
  <c r="I171" i="6"/>
  <c r="J171" i="6"/>
  <c r="K171" i="6"/>
  <c r="L171" i="6"/>
  <c r="C172" i="6"/>
  <c r="D172" i="6"/>
  <c r="E172" i="6"/>
  <c r="F172" i="6"/>
  <c r="G172" i="6"/>
  <c r="H172" i="6"/>
  <c r="I172" i="6"/>
  <c r="J172" i="6"/>
  <c r="K172" i="6"/>
  <c r="L172" i="6"/>
  <c r="L51" i="6"/>
  <c r="C173" i="6"/>
  <c r="D173" i="6"/>
  <c r="E173" i="6"/>
  <c r="F173" i="6"/>
  <c r="G173" i="6"/>
  <c r="H173" i="6"/>
  <c r="I173" i="6"/>
  <c r="J173" i="6"/>
  <c r="K173" i="6"/>
  <c r="L173" i="6"/>
  <c r="C174" i="6"/>
  <c r="D174" i="6"/>
  <c r="E174" i="6"/>
  <c r="F174" i="6"/>
  <c r="F53" i="6"/>
  <c r="G174" i="6"/>
  <c r="H174" i="6"/>
  <c r="I174" i="6"/>
  <c r="J174" i="6"/>
  <c r="K174" i="6"/>
  <c r="L174" i="6"/>
  <c r="C175" i="6"/>
  <c r="D175" i="6"/>
  <c r="E175" i="6"/>
  <c r="F175" i="6"/>
  <c r="G175" i="6"/>
  <c r="H175" i="6"/>
  <c r="I175" i="6"/>
  <c r="J175" i="6"/>
  <c r="K175" i="6"/>
  <c r="L175" i="6"/>
  <c r="C179" i="6"/>
  <c r="D179" i="6"/>
  <c r="E179" i="6"/>
  <c r="F179" i="6"/>
  <c r="G179" i="6"/>
  <c r="H179" i="6"/>
  <c r="I179" i="6"/>
  <c r="J179" i="6"/>
  <c r="K179" i="6"/>
  <c r="L179" i="6"/>
  <c r="L58" i="6"/>
  <c r="C183" i="6"/>
  <c r="D183" i="6"/>
  <c r="E183" i="6"/>
  <c r="F183" i="6"/>
  <c r="G183" i="6"/>
  <c r="H183" i="6"/>
  <c r="I183" i="6"/>
  <c r="J183" i="6"/>
  <c r="J59" i="6"/>
  <c r="K183" i="6"/>
  <c r="L183" i="6"/>
  <c r="C185" i="6"/>
  <c r="C184" i="6"/>
  <c r="D185" i="6"/>
  <c r="E185" i="6"/>
  <c r="F185" i="6"/>
  <c r="F184" i="6"/>
  <c r="G185" i="6"/>
  <c r="H185" i="6"/>
  <c r="H184" i="6"/>
  <c r="I185" i="6"/>
  <c r="J185" i="6"/>
  <c r="K185" i="6"/>
  <c r="K184" i="6"/>
  <c r="L185" i="6"/>
  <c r="L119" i="6"/>
  <c r="E97" i="5"/>
  <c r="D97" i="5"/>
  <c r="C97" i="5"/>
  <c r="H24" i="8"/>
  <c r="I24" i="8"/>
  <c r="L114" i="6"/>
  <c r="K114" i="6"/>
  <c r="J114" i="6"/>
  <c r="I114" i="6"/>
  <c r="H114" i="6"/>
  <c r="G114" i="6"/>
  <c r="F114" i="6"/>
  <c r="E114" i="6"/>
  <c r="D114" i="6"/>
  <c r="C114" i="6"/>
  <c r="L111" i="6"/>
  <c r="K111" i="6"/>
  <c r="K50" i="6"/>
  <c r="J111" i="6"/>
  <c r="J50" i="6"/>
  <c r="I111" i="6"/>
  <c r="H111" i="6"/>
  <c r="G111" i="6"/>
  <c r="F111" i="6"/>
  <c r="E111" i="6"/>
  <c r="D111" i="6"/>
  <c r="C111" i="6"/>
  <c r="L150" i="5"/>
  <c r="L44" i="5"/>
  <c r="K150" i="5"/>
  <c r="J150" i="5"/>
  <c r="I150" i="5"/>
  <c r="H150" i="5"/>
  <c r="G150" i="5"/>
  <c r="F150" i="5"/>
  <c r="F44" i="5"/>
  <c r="E150" i="5"/>
  <c r="D150" i="5"/>
  <c r="D44" i="5"/>
  <c r="C150" i="5"/>
  <c r="L147" i="5"/>
  <c r="K147" i="5"/>
  <c r="J147" i="5"/>
  <c r="I147" i="5"/>
  <c r="H147" i="5"/>
  <c r="G147" i="5"/>
  <c r="F147" i="5"/>
  <c r="F41" i="5"/>
  <c r="E147" i="5"/>
  <c r="D147" i="5"/>
  <c r="C147" i="5"/>
  <c r="L99" i="5"/>
  <c r="K99" i="5"/>
  <c r="J99" i="5"/>
  <c r="J44" i="5"/>
  <c r="I99" i="5"/>
  <c r="H99" i="5"/>
  <c r="H92" i="5"/>
  <c r="G99" i="5"/>
  <c r="F99" i="5"/>
  <c r="E99" i="5"/>
  <c r="D99" i="5"/>
  <c r="C99" i="5"/>
  <c r="L96" i="5"/>
  <c r="L41" i="5"/>
  <c r="K96" i="5"/>
  <c r="J96" i="5"/>
  <c r="J92" i="5"/>
  <c r="I96" i="5"/>
  <c r="H96" i="5"/>
  <c r="G96" i="5"/>
  <c r="F96" i="5"/>
  <c r="E96" i="5"/>
  <c r="D96" i="5"/>
  <c r="D41" i="5"/>
  <c r="C96" i="5"/>
  <c r="E4004" i="2"/>
  <c r="E3984" i="2"/>
  <c r="E3983" i="2"/>
  <c r="E3973" i="2"/>
  <c r="E3953" i="2"/>
  <c r="E3952" i="2"/>
  <c r="E2983" i="2"/>
  <c r="E2963" i="2"/>
  <c r="E2962" i="2"/>
  <c r="E2952" i="2"/>
  <c r="E2932" i="2"/>
  <c r="E2931" i="2"/>
  <c r="E1931" i="2"/>
  <c r="E1911" i="2"/>
  <c r="E1910" i="2"/>
  <c r="E1900" i="2"/>
  <c r="E1880" i="2"/>
  <c r="E1879" i="2"/>
  <c r="E910" i="2"/>
  <c r="E890" i="2"/>
  <c r="E889" i="2"/>
  <c r="E879" i="2"/>
  <c r="E859" i="2"/>
  <c r="E858" i="2"/>
  <c r="F139" i="6"/>
  <c r="B139" i="6"/>
  <c r="E26" i="2"/>
  <c r="E27" i="2"/>
  <c r="E28" i="2"/>
  <c r="E48" i="2"/>
  <c r="E58" i="2"/>
  <c r="E78" i="2"/>
  <c r="E88" i="2"/>
  <c r="E89" i="2"/>
  <c r="E109" i="2"/>
  <c r="E119" i="2"/>
  <c r="E120" i="2"/>
  <c r="E140" i="2"/>
  <c r="E150" i="2"/>
  <c r="E170" i="2"/>
  <c r="E180" i="2"/>
  <c r="E181" i="2"/>
  <c r="E201" i="2"/>
  <c r="E211" i="2"/>
  <c r="E212" i="2"/>
  <c r="E232" i="2"/>
  <c r="E243" i="2"/>
  <c r="E244" i="2"/>
  <c r="E264" i="2"/>
  <c r="E274" i="2"/>
  <c r="E275" i="2"/>
  <c r="E295" i="2"/>
  <c r="E305" i="2"/>
  <c r="E306" i="2"/>
  <c r="E326" i="2"/>
  <c r="E336" i="2"/>
  <c r="E337" i="2"/>
  <c r="E357" i="2"/>
  <c r="E367" i="2"/>
  <c r="E368" i="2"/>
  <c r="E388" i="2"/>
  <c r="E398" i="2"/>
  <c r="E399" i="2"/>
  <c r="E419" i="2"/>
  <c r="E429" i="2"/>
  <c r="E430" i="2"/>
  <c r="E450" i="2"/>
  <c r="E460" i="2"/>
  <c r="E461" i="2"/>
  <c r="E481" i="2"/>
  <c r="E491" i="2"/>
  <c r="E492" i="2"/>
  <c r="E512" i="2"/>
  <c r="E523" i="2"/>
  <c r="E524" i="2"/>
  <c r="E544" i="2"/>
  <c r="E555" i="2"/>
  <c r="E575" i="2"/>
  <c r="E615" i="2"/>
  <c r="E616" i="2"/>
  <c r="E636" i="2"/>
  <c r="E646" i="2"/>
  <c r="E666" i="2"/>
  <c r="E676" i="2"/>
  <c r="E696" i="2"/>
  <c r="E757" i="2"/>
  <c r="E818" i="2"/>
  <c r="E920" i="2"/>
  <c r="E921" i="2"/>
  <c r="E941" i="2"/>
  <c r="E952" i="2"/>
  <c r="E972" i="2"/>
  <c r="E1077" i="2"/>
  <c r="E1078" i="2"/>
  <c r="E1079" i="2"/>
  <c r="E1099" i="2"/>
  <c r="E1109" i="2"/>
  <c r="E1129" i="2"/>
  <c r="E1139" i="2"/>
  <c r="E1140" i="2"/>
  <c r="E1160" i="2"/>
  <c r="E1170" i="2"/>
  <c r="E1171" i="2"/>
  <c r="E1191" i="2"/>
  <c r="E1201" i="2"/>
  <c r="E1202" i="2"/>
  <c r="E1222" i="2"/>
  <c r="E1232" i="2"/>
  <c r="E1233" i="2"/>
  <c r="E1253" i="2"/>
  <c r="E1264" i="2"/>
  <c r="E1265" i="2"/>
  <c r="E1285" i="2"/>
  <c r="E1295" i="2"/>
  <c r="E1296" i="2"/>
  <c r="E1316" i="2"/>
  <c r="E1326" i="2"/>
  <c r="E1327" i="2"/>
  <c r="E1347" i="2"/>
  <c r="E1357" i="2"/>
  <c r="E1358" i="2"/>
  <c r="E1378" i="2"/>
  <c r="E1388" i="2"/>
  <c r="E1389" i="2"/>
  <c r="E1409" i="2"/>
  <c r="E1419" i="2"/>
  <c r="E1420" i="2"/>
  <c r="E1440" i="2"/>
  <c r="E1450" i="2"/>
  <c r="E1451" i="2"/>
  <c r="E1471" i="2"/>
  <c r="E1481" i="2"/>
  <c r="E1482" i="2"/>
  <c r="E1502" i="2"/>
  <c r="E1512" i="2"/>
  <c r="E1513" i="2"/>
  <c r="E1533" i="2"/>
  <c r="E1544" i="2"/>
  <c r="E1545" i="2"/>
  <c r="E1565" i="2"/>
  <c r="E1636" i="2"/>
  <c r="E1637" i="2"/>
  <c r="E1657" i="2"/>
  <c r="E1667" i="2"/>
  <c r="E1687" i="2"/>
  <c r="E1697" i="2"/>
  <c r="E1717" i="2"/>
  <c r="E1748" i="2"/>
  <c r="E1819" i="2"/>
  <c r="E1839" i="2"/>
  <c r="E1941" i="2"/>
  <c r="E1942" i="2"/>
  <c r="E1962" i="2"/>
  <c r="E1973" i="2"/>
  <c r="E1993" i="2"/>
  <c r="E2099" i="2"/>
  <c r="E2100" i="2"/>
  <c r="E2101" i="2"/>
  <c r="E2121" i="2"/>
  <c r="E2131" i="2"/>
  <c r="E2151" i="2"/>
  <c r="E2161" i="2"/>
  <c r="E2162" i="2"/>
  <c r="E2182" i="2"/>
  <c r="E2192" i="2"/>
  <c r="E2193" i="2"/>
  <c r="E2213" i="2"/>
  <c r="E2223" i="2"/>
  <c r="E2243" i="2"/>
  <c r="E2253" i="2"/>
  <c r="E2254" i="2"/>
  <c r="E2274" i="2"/>
  <c r="E2284" i="2"/>
  <c r="E2285" i="2"/>
  <c r="E2305" i="2"/>
  <c r="E2315" i="2"/>
  <c r="E2316" i="2"/>
  <c r="E2317" i="2"/>
  <c r="E2337" i="2"/>
  <c r="E2347" i="2"/>
  <c r="E2348" i="2"/>
  <c r="E2368" i="2"/>
  <c r="E2378" i="2"/>
  <c r="E2379" i="2"/>
  <c r="E2399" i="2"/>
  <c r="E2409" i="2"/>
  <c r="E2410" i="2"/>
  <c r="E2430" i="2"/>
  <c r="E2440" i="2"/>
  <c r="E2441" i="2"/>
  <c r="E2461" i="2"/>
  <c r="E2471" i="2"/>
  <c r="E2472" i="2"/>
  <c r="E2492" i="2"/>
  <c r="E2502" i="2"/>
  <c r="E2503" i="2"/>
  <c r="E2523" i="2"/>
  <c r="E2533" i="2"/>
  <c r="E2534" i="2"/>
  <c r="E2554" i="2"/>
  <c r="E2564" i="2"/>
  <c r="E2565" i="2"/>
  <c r="E2585" i="2"/>
  <c r="E2596" i="2"/>
  <c r="E2597" i="2"/>
  <c r="E2617" i="2"/>
  <c r="E2628" i="2"/>
  <c r="E2648" i="2"/>
  <c r="E2688" i="2"/>
  <c r="E2689" i="2"/>
  <c r="E2709" i="2"/>
  <c r="E2719" i="2"/>
  <c r="E2739" i="2"/>
  <c r="E2749" i="2"/>
  <c r="E2769" i="2"/>
  <c r="E2871" i="2"/>
  <c r="E2891" i="2"/>
  <c r="E2993" i="2"/>
  <c r="E2994" i="2"/>
  <c r="E3014" i="2"/>
  <c r="E3025" i="2"/>
  <c r="E3045" i="2"/>
  <c r="E3150" i="2"/>
  <c r="E3151" i="2"/>
  <c r="E3152" i="2"/>
  <c r="E3172" i="2"/>
  <c r="E3182" i="2"/>
  <c r="E3202" i="2"/>
  <c r="E3212" i="2"/>
  <c r="E3213" i="2"/>
  <c r="E3233" i="2"/>
  <c r="E3243" i="2"/>
  <c r="E3244" i="2"/>
  <c r="E3264" i="2"/>
  <c r="E3274" i="2"/>
  <c r="E3275" i="2"/>
  <c r="E3295" i="2"/>
  <c r="E3305" i="2"/>
  <c r="E3306" i="2"/>
  <c r="E3326" i="2"/>
  <c r="E3336" i="2"/>
  <c r="E3337" i="2"/>
  <c r="E3338" i="2"/>
  <c r="E3358" i="2"/>
  <c r="E3368" i="2"/>
  <c r="E3369" i="2"/>
  <c r="E3389" i="2"/>
  <c r="E3399" i="2"/>
  <c r="E3400" i="2"/>
  <c r="E3420" i="2"/>
  <c r="E3430" i="2"/>
  <c r="E3431" i="2"/>
  <c r="E3451" i="2"/>
  <c r="E3461" i="2"/>
  <c r="E3462" i="2"/>
  <c r="E3482" i="2"/>
  <c r="E3492" i="2"/>
  <c r="E3493" i="2"/>
  <c r="E3513" i="2"/>
  <c r="E3523" i="2"/>
  <c r="E3524" i="2"/>
  <c r="E3544" i="2"/>
  <c r="E3554" i="2"/>
  <c r="E3555" i="2"/>
  <c r="E3575" i="2"/>
  <c r="E3585" i="2"/>
  <c r="E3586" i="2"/>
  <c r="E3606" i="2"/>
  <c r="E3617" i="2"/>
  <c r="E3618" i="2"/>
  <c r="E3638" i="2"/>
  <c r="E3669" i="2"/>
  <c r="E3709" i="2"/>
  <c r="E3710" i="2"/>
  <c r="E3730" i="2"/>
  <c r="E3740" i="2"/>
  <c r="E3760" i="2"/>
  <c r="E3770" i="2"/>
  <c r="E3790" i="2"/>
  <c r="E3892" i="2"/>
  <c r="E3912" i="2"/>
  <c r="E4014" i="2"/>
  <c r="E4015" i="2"/>
  <c r="E4035" i="2"/>
  <c r="E4046" i="2"/>
  <c r="E4066" i="2"/>
  <c r="E4171" i="2"/>
  <c r="E4172" i="2"/>
  <c r="E4192" i="2"/>
  <c r="E4202" i="2"/>
  <c r="E4222" i="2"/>
  <c r="E4232" i="2"/>
  <c r="E4233" i="2"/>
  <c r="E4253" i="2"/>
  <c r="E4263" i="2"/>
  <c r="E4283" i="2"/>
  <c r="E4293" i="2"/>
  <c r="E4294" i="2"/>
  <c r="E4314" i="2"/>
  <c r="E4324" i="2"/>
  <c r="E4344" i="2"/>
  <c r="C4358" i="2"/>
  <c r="L5" i="6"/>
  <c r="L5" i="5"/>
  <c r="L139" i="6"/>
  <c r="K139" i="6"/>
  <c r="K18" i="6"/>
  <c r="J139" i="6"/>
  <c r="I139" i="6"/>
  <c r="H139" i="6"/>
  <c r="G139" i="6"/>
  <c r="E139" i="6"/>
  <c r="D139" i="6"/>
  <c r="C139" i="6"/>
  <c r="L79" i="6"/>
  <c r="L18" i="6"/>
  <c r="K79" i="6"/>
  <c r="J79" i="6"/>
  <c r="I79" i="6"/>
  <c r="H79" i="6"/>
  <c r="G79" i="6"/>
  <c r="F79" i="6"/>
  <c r="E79" i="6"/>
  <c r="D79" i="6"/>
  <c r="C79" i="6"/>
  <c r="L148" i="6"/>
  <c r="K148" i="6"/>
  <c r="J148" i="6"/>
  <c r="I148" i="6"/>
  <c r="H148" i="6"/>
  <c r="G148" i="6"/>
  <c r="F148" i="6"/>
  <c r="E148" i="6"/>
  <c r="D148" i="6"/>
  <c r="C148" i="6"/>
  <c r="K119" i="6"/>
  <c r="J119" i="6"/>
  <c r="I119" i="6"/>
  <c r="I58" i="6"/>
  <c r="H119" i="6"/>
  <c r="G119" i="6"/>
  <c r="G58" i="6"/>
  <c r="F119" i="6"/>
  <c r="F58" i="6"/>
  <c r="E119" i="6"/>
  <c r="D119" i="6"/>
  <c r="C119" i="6"/>
  <c r="L155" i="5"/>
  <c r="K155" i="5"/>
  <c r="K49" i="5"/>
  <c r="J155" i="5"/>
  <c r="I155" i="5"/>
  <c r="I49" i="5"/>
  <c r="H155" i="5"/>
  <c r="G155" i="5"/>
  <c r="F155" i="5"/>
  <c r="E155" i="5"/>
  <c r="D155" i="5"/>
  <c r="L104" i="5"/>
  <c r="L49" i="5"/>
  <c r="K104" i="5"/>
  <c r="J104" i="5"/>
  <c r="J110" i="5"/>
  <c r="J109" i="5"/>
  <c r="I104" i="5"/>
  <c r="H104" i="5"/>
  <c r="H49" i="5"/>
  <c r="G104" i="5"/>
  <c r="F104" i="5"/>
  <c r="F49" i="5"/>
  <c r="E104" i="5"/>
  <c r="E49" i="5"/>
  <c r="D104" i="5"/>
  <c r="C104" i="5"/>
  <c r="L123" i="6"/>
  <c r="K123" i="6"/>
  <c r="K59" i="6"/>
  <c r="J123" i="6"/>
  <c r="I123" i="6"/>
  <c r="I59" i="6"/>
  <c r="H123" i="6"/>
  <c r="G123" i="6"/>
  <c r="F123" i="6"/>
  <c r="F59" i="6"/>
  <c r="E123" i="6"/>
  <c r="D123" i="6"/>
  <c r="C123" i="6"/>
  <c r="L159" i="5"/>
  <c r="K159" i="5"/>
  <c r="K53" i="5"/>
  <c r="J159" i="5"/>
  <c r="I159" i="5"/>
  <c r="H159" i="5"/>
  <c r="G159" i="5"/>
  <c r="F159" i="5"/>
  <c r="E159" i="5"/>
  <c r="D159" i="5"/>
  <c r="C159" i="5"/>
  <c r="C53" i="5"/>
  <c r="L108" i="5"/>
  <c r="K108" i="5"/>
  <c r="J108" i="5"/>
  <c r="J53" i="5"/>
  <c r="I108" i="5"/>
  <c r="H108" i="5"/>
  <c r="G108" i="5"/>
  <c r="F108" i="5"/>
  <c r="E108" i="5"/>
  <c r="E53" i="5"/>
  <c r="D108" i="5"/>
  <c r="C108" i="5"/>
  <c r="L102" i="5"/>
  <c r="L101" i="5"/>
  <c r="C1" i="4"/>
  <c r="B1" i="4"/>
  <c r="A1" i="4"/>
  <c r="L135" i="6"/>
  <c r="L134" i="6"/>
  <c r="K135" i="6"/>
  <c r="K137" i="6"/>
  <c r="K134" i="6"/>
  <c r="J134" i="6"/>
  <c r="J135" i="6"/>
  <c r="I135" i="6"/>
  <c r="I134" i="6"/>
  <c r="H135" i="6"/>
  <c r="H134" i="6"/>
  <c r="G135" i="6"/>
  <c r="G134" i="6"/>
  <c r="F135" i="6"/>
  <c r="F137" i="6"/>
  <c r="F134" i="6"/>
  <c r="E135" i="6"/>
  <c r="E134" i="6"/>
  <c r="D135" i="6"/>
  <c r="D134" i="6"/>
  <c r="C135" i="6"/>
  <c r="C137" i="6"/>
  <c r="C134" i="6"/>
  <c r="L125" i="6"/>
  <c r="L124" i="6"/>
  <c r="K125" i="6"/>
  <c r="K124" i="6"/>
  <c r="K60" i="6"/>
  <c r="J125" i="6"/>
  <c r="J124" i="6"/>
  <c r="I125" i="6"/>
  <c r="I61" i="6"/>
  <c r="H125" i="6"/>
  <c r="H124" i="6"/>
  <c r="G125" i="6"/>
  <c r="G124" i="6"/>
  <c r="F125" i="6"/>
  <c r="E125" i="6"/>
  <c r="E124" i="6"/>
  <c r="D125" i="6"/>
  <c r="D124" i="6"/>
  <c r="C125" i="6"/>
  <c r="L75" i="6"/>
  <c r="L74" i="6"/>
  <c r="K75" i="6"/>
  <c r="K74" i="6"/>
  <c r="K13" i="6"/>
  <c r="J75" i="6"/>
  <c r="J14" i="6"/>
  <c r="J74" i="6"/>
  <c r="I75" i="6"/>
  <c r="I74" i="6"/>
  <c r="H75" i="6"/>
  <c r="H74" i="6"/>
  <c r="G75" i="6"/>
  <c r="G73" i="6"/>
  <c r="G86" i="6"/>
  <c r="G71" i="6"/>
  <c r="G74" i="6"/>
  <c r="F75" i="6"/>
  <c r="F77" i="6"/>
  <c r="F74" i="6"/>
  <c r="E75" i="6"/>
  <c r="E74" i="6"/>
  <c r="D75" i="6"/>
  <c r="D74" i="6"/>
  <c r="D77" i="6"/>
  <c r="C75" i="6"/>
  <c r="C74" i="6"/>
  <c r="L161" i="5"/>
  <c r="L160" i="5"/>
  <c r="K161" i="5"/>
  <c r="K160" i="5"/>
  <c r="J161" i="5"/>
  <c r="J160" i="5"/>
  <c r="I161" i="5"/>
  <c r="I160" i="5"/>
  <c r="H161" i="5"/>
  <c r="H160" i="5"/>
  <c r="G161" i="5"/>
  <c r="G160" i="5"/>
  <c r="F161" i="5"/>
  <c r="E161" i="5"/>
  <c r="D161" i="5"/>
  <c r="D160" i="5"/>
  <c r="C161" i="5"/>
  <c r="L110" i="5"/>
  <c r="K110" i="5"/>
  <c r="K109" i="5"/>
  <c r="I110" i="5"/>
  <c r="H110" i="5"/>
  <c r="H55" i="5"/>
  <c r="G110" i="5"/>
  <c r="G109" i="5"/>
  <c r="F110" i="5"/>
  <c r="F109" i="5"/>
  <c r="E110" i="5"/>
  <c r="D110" i="5"/>
  <c r="D109" i="5"/>
  <c r="C110" i="5"/>
  <c r="C109" i="5"/>
  <c r="L124" i="5"/>
  <c r="K124" i="5"/>
  <c r="J124" i="5"/>
  <c r="I124" i="5"/>
  <c r="H124" i="5"/>
  <c r="G124" i="5"/>
  <c r="F124" i="5"/>
  <c r="E124" i="5"/>
  <c r="D124" i="5"/>
  <c r="C124" i="5"/>
  <c r="L119" i="5"/>
  <c r="K119" i="5"/>
  <c r="K13" i="5"/>
  <c r="J119" i="5"/>
  <c r="I119" i="5"/>
  <c r="H119" i="5"/>
  <c r="G119" i="5"/>
  <c r="G118" i="5"/>
  <c r="F119" i="5"/>
  <c r="F118" i="5"/>
  <c r="F116" i="5"/>
  <c r="E119" i="5"/>
  <c r="E13" i="5"/>
  <c r="D119" i="5"/>
  <c r="D118" i="5"/>
  <c r="C119" i="5"/>
  <c r="L120" i="5"/>
  <c r="K120" i="5"/>
  <c r="J120" i="5"/>
  <c r="I120" i="5"/>
  <c r="H120" i="5"/>
  <c r="H118" i="5"/>
  <c r="H116" i="5"/>
  <c r="G120" i="5"/>
  <c r="F120" i="5"/>
  <c r="E120" i="5"/>
  <c r="D120" i="5"/>
  <c r="C120" i="5"/>
  <c r="L73" i="5"/>
  <c r="K73" i="5"/>
  <c r="J73" i="5"/>
  <c r="J18" i="5"/>
  <c r="I73" i="5"/>
  <c r="H73" i="5"/>
  <c r="H18" i="5"/>
  <c r="G73" i="5"/>
  <c r="G18" i="5"/>
  <c r="F73" i="5"/>
  <c r="E73" i="5"/>
  <c r="D73" i="5"/>
  <c r="C73" i="5"/>
  <c r="C18" i="5"/>
  <c r="L69" i="5"/>
  <c r="L14" i="5"/>
  <c r="K69" i="5"/>
  <c r="J69" i="5"/>
  <c r="I69" i="5"/>
  <c r="H69" i="5"/>
  <c r="G69" i="5"/>
  <c r="F69" i="5"/>
  <c r="E69" i="5"/>
  <c r="D69" i="5"/>
  <c r="D67" i="5"/>
  <c r="D12" i="5"/>
  <c r="C69" i="5"/>
  <c r="L68" i="5"/>
  <c r="K68" i="5"/>
  <c r="J68" i="5"/>
  <c r="J13" i="5"/>
  <c r="I68" i="5"/>
  <c r="H68" i="5"/>
  <c r="H13" i="5"/>
  <c r="G68" i="5"/>
  <c r="F68" i="5"/>
  <c r="F67" i="5"/>
  <c r="E68" i="5"/>
  <c r="D68" i="5"/>
  <c r="C68" i="5"/>
  <c r="C13" i="5"/>
  <c r="I70" i="5"/>
  <c r="J70" i="5"/>
  <c r="E154" i="6"/>
  <c r="E152" i="6"/>
  <c r="E31" i="6"/>
  <c r="E153" i="6"/>
  <c r="E144" i="6"/>
  <c r="E143" i="6"/>
  <c r="E142" i="6"/>
  <c r="E141" i="6"/>
  <c r="E102" i="5"/>
  <c r="E100" i="5"/>
  <c r="E98" i="5"/>
  <c r="E43" i="5"/>
  <c r="E95" i="5"/>
  <c r="E94" i="5"/>
  <c r="E93" i="5"/>
  <c r="L187" i="6"/>
  <c r="K187" i="6"/>
  <c r="J187" i="6"/>
  <c r="I187" i="6"/>
  <c r="I63" i="6"/>
  <c r="H187" i="6"/>
  <c r="G187" i="6"/>
  <c r="F187" i="6"/>
  <c r="E187" i="6"/>
  <c r="D187" i="6"/>
  <c r="C187" i="6"/>
  <c r="L127" i="6"/>
  <c r="K127" i="6"/>
  <c r="J127" i="6"/>
  <c r="J63" i="6"/>
  <c r="I127" i="6"/>
  <c r="H127" i="6"/>
  <c r="G127" i="6"/>
  <c r="G63" i="6"/>
  <c r="F127" i="6"/>
  <c r="E127" i="6"/>
  <c r="E63" i="6"/>
  <c r="D127" i="6"/>
  <c r="C127" i="6"/>
  <c r="C63" i="6"/>
  <c r="L163" i="5"/>
  <c r="K163" i="5"/>
  <c r="J163" i="5"/>
  <c r="I163" i="5"/>
  <c r="H163" i="5"/>
  <c r="G163" i="5"/>
  <c r="F163" i="5"/>
  <c r="E163" i="5"/>
  <c r="E57" i="5"/>
  <c r="D163" i="5"/>
  <c r="C163" i="5"/>
  <c r="L112" i="5"/>
  <c r="K112" i="5"/>
  <c r="J112" i="5"/>
  <c r="I112" i="5"/>
  <c r="H112" i="5"/>
  <c r="G112" i="5"/>
  <c r="G57" i="5"/>
  <c r="F112" i="5"/>
  <c r="E112" i="5"/>
  <c r="D112" i="5"/>
  <c r="C112" i="5"/>
  <c r="B67" i="6"/>
  <c r="B66" i="6"/>
  <c r="B61" i="5"/>
  <c r="B60" i="5"/>
  <c r="L77" i="5"/>
  <c r="K77" i="5"/>
  <c r="J77" i="5"/>
  <c r="C77" i="5"/>
  <c r="E123" i="5"/>
  <c r="E122" i="5"/>
  <c r="E16" i="5"/>
  <c r="E121" i="5"/>
  <c r="E72" i="5"/>
  <c r="E17" i="5"/>
  <c r="E71" i="5"/>
  <c r="E70" i="5"/>
  <c r="L137" i="5"/>
  <c r="L136" i="5"/>
  <c r="K137" i="5"/>
  <c r="K136" i="5"/>
  <c r="J137" i="5"/>
  <c r="J136" i="5"/>
  <c r="I137" i="5"/>
  <c r="I136" i="5"/>
  <c r="H137" i="5"/>
  <c r="H136" i="5"/>
  <c r="G137" i="5"/>
  <c r="F137" i="5"/>
  <c r="F136" i="5"/>
  <c r="E137" i="5"/>
  <c r="E136" i="5"/>
  <c r="C81" i="6"/>
  <c r="D81" i="6"/>
  <c r="D20" i="6"/>
  <c r="E81" i="6"/>
  <c r="E20" i="6"/>
  <c r="F81" i="6"/>
  <c r="B81" i="6"/>
  <c r="G81" i="6"/>
  <c r="H81" i="6"/>
  <c r="I81" i="6"/>
  <c r="J81" i="6"/>
  <c r="K81" i="6"/>
  <c r="L81" i="6"/>
  <c r="C82" i="6"/>
  <c r="D82" i="6"/>
  <c r="D21" i="6"/>
  <c r="E82" i="6"/>
  <c r="F82" i="6"/>
  <c r="G82" i="6"/>
  <c r="H82" i="6"/>
  <c r="I82" i="6"/>
  <c r="J82" i="6"/>
  <c r="K82" i="6"/>
  <c r="L82" i="6"/>
  <c r="L21" i="6"/>
  <c r="C83" i="6"/>
  <c r="D83" i="6"/>
  <c r="E83" i="6"/>
  <c r="F83" i="6"/>
  <c r="G83" i="6"/>
  <c r="H83" i="6"/>
  <c r="I83" i="6"/>
  <c r="J83" i="6"/>
  <c r="J22" i="6"/>
  <c r="K83" i="6"/>
  <c r="L83" i="6"/>
  <c r="C84" i="6"/>
  <c r="D84" i="6"/>
  <c r="E84" i="6"/>
  <c r="F84" i="6"/>
  <c r="G84" i="6"/>
  <c r="H84" i="6"/>
  <c r="H23" i="6"/>
  <c r="I84" i="6"/>
  <c r="J84" i="6"/>
  <c r="K84" i="6"/>
  <c r="L84" i="6"/>
  <c r="C88" i="6"/>
  <c r="D88" i="6"/>
  <c r="E88" i="6"/>
  <c r="E27" i="6"/>
  <c r="F88" i="6"/>
  <c r="F27" i="6"/>
  <c r="G88" i="6"/>
  <c r="H88" i="6"/>
  <c r="I88" i="6"/>
  <c r="J88" i="6"/>
  <c r="K88" i="6"/>
  <c r="K27" i="6"/>
  <c r="L88" i="6"/>
  <c r="C92" i="6"/>
  <c r="D92" i="6"/>
  <c r="D90" i="6"/>
  <c r="E92" i="6"/>
  <c r="F92" i="6"/>
  <c r="G92" i="6"/>
  <c r="H92" i="6"/>
  <c r="I92" i="6"/>
  <c r="I90" i="6"/>
  <c r="J92" i="6"/>
  <c r="B92" i="6"/>
  <c r="K92" i="6"/>
  <c r="L92" i="6"/>
  <c r="L90" i="6"/>
  <c r="C93" i="6"/>
  <c r="D93" i="6"/>
  <c r="E93" i="6"/>
  <c r="F93" i="6"/>
  <c r="G93" i="6"/>
  <c r="H93" i="6"/>
  <c r="I93" i="6"/>
  <c r="J93" i="6"/>
  <c r="K93" i="6"/>
  <c r="L93" i="6"/>
  <c r="C94" i="6"/>
  <c r="D94" i="6"/>
  <c r="E94" i="6"/>
  <c r="E33" i="6"/>
  <c r="F94" i="6"/>
  <c r="G94" i="6"/>
  <c r="H94" i="6"/>
  <c r="I94" i="6"/>
  <c r="J94" i="6"/>
  <c r="K94" i="6"/>
  <c r="L94" i="6"/>
  <c r="C101" i="6"/>
  <c r="C40" i="6"/>
  <c r="D101" i="6"/>
  <c r="D100" i="6"/>
  <c r="E101" i="6"/>
  <c r="E100" i="6"/>
  <c r="E39" i="6"/>
  <c r="F101" i="6"/>
  <c r="F100" i="6"/>
  <c r="F39" i="6"/>
  <c r="G101" i="6"/>
  <c r="G100" i="6"/>
  <c r="H101" i="6"/>
  <c r="I101" i="6"/>
  <c r="I40" i="6"/>
  <c r="J101" i="6"/>
  <c r="J100" i="6"/>
  <c r="K101" i="6"/>
  <c r="K100" i="6"/>
  <c r="L101" i="6"/>
  <c r="L40" i="6"/>
  <c r="C108" i="6"/>
  <c r="D108" i="6"/>
  <c r="D47" i="6"/>
  <c r="E108" i="6"/>
  <c r="F108" i="6"/>
  <c r="G108" i="6"/>
  <c r="H108" i="6"/>
  <c r="I108" i="6"/>
  <c r="J108" i="6"/>
  <c r="K108" i="6"/>
  <c r="L108" i="6"/>
  <c r="L47" i="6"/>
  <c r="C109" i="6"/>
  <c r="C48" i="6"/>
  <c r="D109" i="6"/>
  <c r="E109" i="6"/>
  <c r="E48" i="6"/>
  <c r="F109" i="6"/>
  <c r="G109" i="6"/>
  <c r="G48" i="6"/>
  <c r="H109" i="6"/>
  <c r="I109" i="6"/>
  <c r="J109" i="6"/>
  <c r="K109" i="6"/>
  <c r="L109" i="6"/>
  <c r="C110" i="6"/>
  <c r="D110" i="6"/>
  <c r="E110" i="6"/>
  <c r="E49" i="6"/>
  <c r="F110" i="6"/>
  <c r="G110" i="6"/>
  <c r="H110" i="6"/>
  <c r="I110" i="6"/>
  <c r="I49" i="6"/>
  <c r="J110" i="6"/>
  <c r="K110" i="6"/>
  <c r="L110" i="6"/>
  <c r="L49" i="6"/>
  <c r="C112" i="6"/>
  <c r="D112" i="6"/>
  <c r="D51" i="6"/>
  <c r="E112" i="6"/>
  <c r="E51" i="6"/>
  <c r="F112" i="6"/>
  <c r="G112" i="6"/>
  <c r="H112" i="6"/>
  <c r="I112" i="6"/>
  <c r="I51" i="6"/>
  <c r="J112" i="6"/>
  <c r="K112" i="6"/>
  <c r="K51" i="6"/>
  <c r="L112" i="6"/>
  <c r="C113" i="6"/>
  <c r="C52" i="6"/>
  <c r="D113" i="6"/>
  <c r="E113" i="6"/>
  <c r="F113" i="6"/>
  <c r="F52" i="6"/>
  <c r="G113" i="6"/>
  <c r="H113" i="6"/>
  <c r="I113" i="6"/>
  <c r="J113" i="6"/>
  <c r="K113" i="6"/>
  <c r="K52" i="6"/>
  <c r="L113" i="6"/>
  <c r="C115" i="6"/>
  <c r="D115" i="6"/>
  <c r="E115" i="6"/>
  <c r="F115" i="6"/>
  <c r="F54" i="6"/>
  <c r="G115" i="6"/>
  <c r="G54" i="6"/>
  <c r="H115" i="6"/>
  <c r="I115" i="6"/>
  <c r="I54" i="6"/>
  <c r="J115" i="6"/>
  <c r="J54" i="6"/>
  <c r="K115" i="6"/>
  <c r="L115" i="6"/>
  <c r="C117" i="6"/>
  <c r="C116" i="6"/>
  <c r="D117" i="6"/>
  <c r="D116" i="6"/>
  <c r="E117" i="6"/>
  <c r="F117" i="6"/>
  <c r="G117" i="6"/>
  <c r="H117" i="6"/>
  <c r="I117" i="6"/>
  <c r="I116" i="6"/>
  <c r="J117" i="6"/>
  <c r="J116" i="6"/>
  <c r="K117" i="6"/>
  <c r="K116" i="6"/>
  <c r="L117" i="6"/>
  <c r="L55" i="6"/>
  <c r="C141" i="6"/>
  <c r="D141" i="6"/>
  <c r="F141" i="6"/>
  <c r="G141" i="6"/>
  <c r="H141" i="6"/>
  <c r="H20" i="6"/>
  <c r="I141" i="6"/>
  <c r="I20" i="6"/>
  <c r="J141" i="6"/>
  <c r="K141" i="6"/>
  <c r="K20" i="6"/>
  <c r="L141" i="6"/>
  <c r="C142" i="6"/>
  <c r="D142" i="6"/>
  <c r="F142" i="6"/>
  <c r="G142" i="6"/>
  <c r="H142" i="6"/>
  <c r="B142" i="6"/>
  <c r="I142" i="6"/>
  <c r="I21" i="6"/>
  <c r="J142" i="6"/>
  <c r="K142" i="6"/>
  <c r="L142" i="6"/>
  <c r="C143" i="6"/>
  <c r="D143" i="6"/>
  <c r="F143" i="6"/>
  <c r="F22" i="6"/>
  <c r="G143" i="6"/>
  <c r="H143" i="6"/>
  <c r="I143" i="6"/>
  <c r="J143" i="6"/>
  <c r="K143" i="6"/>
  <c r="L143" i="6"/>
  <c r="C144" i="6"/>
  <c r="D144" i="6"/>
  <c r="D23" i="6"/>
  <c r="F144" i="6"/>
  <c r="G144" i="6"/>
  <c r="G23" i="6"/>
  <c r="H144" i="6"/>
  <c r="I144" i="6"/>
  <c r="I23" i="6"/>
  <c r="J144" i="6"/>
  <c r="K144" i="6"/>
  <c r="L144" i="6"/>
  <c r="C152" i="6"/>
  <c r="D152" i="6"/>
  <c r="F152" i="6"/>
  <c r="F31" i="6"/>
  <c r="G152" i="6"/>
  <c r="H152" i="6"/>
  <c r="I152" i="6"/>
  <c r="J152" i="6"/>
  <c r="K152" i="6"/>
  <c r="L152" i="6"/>
  <c r="C153" i="6"/>
  <c r="D153" i="6"/>
  <c r="D32" i="6"/>
  <c r="F153" i="6"/>
  <c r="G153" i="6"/>
  <c r="H153" i="6"/>
  <c r="I153" i="6"/>
  <c r="I32" i="6"/>
  <c r="J153" i="6"/>
  <c r="K153" i="6"/>
  <c r="L153" i="6"/>
  <c r="L32" i="6"/>
  <c r="C154" i="6"/>
  <c r="D154" i="6"/>
  <c r="F154" i="6"/>
  <c r="G154" i="6"/>
  <c r="H154" i="6"/>
  <c r="I154" i="6"/>
  <c r="I33" i="6"/>
  <c r="J154" i="6"/>
  <c r="K154" i="6"/>
  <c r="K33" i="6"/>
  <c r="L154" i="6"/>
  <c r="E151" i="5"/>
  <c r="E149" i="5"/>
  <c r="E148" i="5"/>
  <c r="E146" i="5"/>
  <c r="E40" i="5"/>
  <c r="E145" i="5"/>
  <c r="E144" i="5"/>
  <c r="D151" i="5"/>
  <c r="D45" i="5"/>
  <c r="D149" i="5"/>
  <c r="D148" i="5"/>
  <c r="D146" i="5"/>
  <c r="D145" i="5"/>
  <c r="D144" i="5"/>
  <c r="C151" i="5"/>
  <c r="C149" i="5"/>
  <c r="C148" i="5"/>
  <c r="C146" i="5"/>
  <c r="C145" i="5"/>
  <c r="C144" i="5"/>
  <c r="L151" i="5"/>
  <c r="K151" i="5"/>
  <c r="J151" i="5"/>
  <c r="I151" i="5"/>
  <c r="H151" i="5"/>
  <c r="G151" i="5"/>
  <c r="F151" i="5"/>
  <c r="L149" i="5"/>
  <c r="K149" i="5"/>
  <c r="J149" i="5"/>
  <c r="I149" i="5"/>
  <c r="H149" i="5"/>
  <c r="G149" i="5"/>
  <c r="F149" i="5"/>
  <c r="L148" i="5"/>
  <c r="K148" i="5"/>
  <c r="J148" i="5"/>
  <c r="I148" i="5"/>
  <c r="H148" i="5"/>
  <c r="G148" i="5"/>
  <c r="F148" i="5"/>
  <c r="L146" i="5"/>
  <c r="K146" i="5"/>
  <c r="J146" i="5"/>
  <c r="I146" i="5"/>
  <c r="H146" i="5"/>
  <c r="G146" i="5"/>
  <c r="F146" i="5"/>
  <c r="L145" i="5"/>
  <c r="K145" i="5"/>
  <c r="J145" i="5"/>
  <c r="I145" i="5"/>
  <c r="H145" i="5"/>
  <c r="G145" i="5"/>
  <c r="G143" i="5"/>
  <c r="F145" i="5"/>
  <c r="L144" i="5"/>
  <c r="K144" i="5"/>
  <c r="J144" i="5"/>
  <c r="I144" i="5"/>
  <c r="H144" i="5"/>
  <c r="G144" i="5"/>
  <c r="F144" i="5"/>
  <c r="D137" i="5"/>
  <c r="C137" i="5"/>
  <c r="C136" i="5"/>
  <c r="E130" i="5"/>
  <c r="E129" i="5"/>
  <c r="E128" i="5"/>
  <c r="D130" i="5"/>
  <c r="D129" i="5"/>
  <c r="D128" i="5"/>
  <c r="C130" i="5"/>
  <c r="C129" i="5"/>
  <c r="C126" i="5"/>
  <c r="C128" i="5"/>
  <c r="L130" i="5"/>
  <c r="K130" i="5"/>
  <c r="K126" i="5"/>
  <c r="J130" i="5"/>
  <c r="I130" i="5"/>
  <c r="H130" i="5"/>
  <c r="H24" i="5"/>
  <c r="G130" i="5"/>
  <c r="F130" i="5"/>
  <c r="L129" i="5"/>
  <c r="K129" i="5"/>
  <c r="J129" i="5"/>
  <c r="I129" i="5"/>
  <c r="H129" i="5"/>
  <c r="G129" i="5"/>
  <c r="F129" i="5"/>
  <c r="L128" i="5"/>
  <c r="L22" i="5"/>
  <c r="K128" i="5"/>
  <c r="J128" i="5"/>
  <c r="I128" i="5"/>
  <c r="H128" i="5"/>
  <c r="G128" i="5"/>
  <c r="F128" i="5"/>
  <c r="F22" i="5"/>
  <c r="D123" i="5"/>
  <c r="D122" i="5"/>
  <c r="D121" i="5"/>
  <c r="L123" i="5"/>
  <c r="K123" i="5"/>
  <c r="J123" i="5"/>
  <c r="I123" i="5"/>
  <c r="H123" i="5"/>
  <c r="G123" i="5"/>
  <c r="F123" i="5"/>
  <c r="L122" i="5"/>
  <c r="K122" i="5"/>
  <c r="J122" i="5"/>
  <c r="I122" i="5"/>
  <c r="H122" i="5"/>
  <c r="G122" i="5"/>
  <c r="G116" i="5"/>
  <c r="F122" i="5"/>
  <c r="L121" i="5"/>
  <c r="K121" i="5"/>
  <c r="J121" i="5"/>
  <c r="I121" i="5"/>
  <c r="H121" i="5"/>
  <c r="G121" i="5"/>
  <c r="F121" i="5"/>
  <c r="C123" i="5"/>
  <c r="C122" i="5"/>
  <c r="C121" i="5"/>
  <c r="D102" i="5"/>
  <c r="D47" i="5"/>
  <c r="D100" i="5"/>
  <c r="D98" i="5"/>
  <c r="D43" i="5"/>
  <c r="D95" i="5"/>
  <c r="D40" i="5"/>
  <c r="D94" i="5"/>
  <c r="D39" i="5"/>
  <c r="D93" i="5"/>
  <c r="C98" i="5"/>
  <c r="C43" i="5"/>
  <c r="C100" i="5"/>
  <c r="C102" i="5"/>
  <c r="K102" i="5"/>
  <c r="K47" i="5"/>
  <c r="J102" i="5"/>
  <c r="J101" i="5"/>
  <c r="I102" i="5"/>
  <c r="I47" i="5"/>
  <c r="H102" i="5"/>
  <c r="H101" i="5"/>
  <c r="G102" i="5"/>
  <c r="G101" i="5"/>
  <c r="F102" i="5"/>
  <c r="F47" i="5"/>
  <c r="L100" i="5"/>
  <c r="K100" i="5"/>
  <c r="J100" i="5"/>
  <c r="I100" i="5"/>
  <c r="H100" i="5"/>
  <c r="H45" i="5"/>
  <c r="G100" i="5"/>
  <c r="F100" i="5"/>
  <c r="F45" i="5"/>
  <c r="L98" i="5"/>
  <c r="K98" i="5"/>
  <c r="J98" i="5"/>
  <c r="I98" i="5"/>
  <c r="H98" i="5"/>
  <c r="G98" i="5"/>
  <c r="F98" i="5"/>
  <c r="L97" i="5"/>
  <c r="K97" i="5"/>
  <c r="J97" i="5"/>
  <c r="I97" i="5"/>
  <c r="H97" i="5"/>
  <c r="G97" i="5"/>
  <c r="F97" i="5"/>
  <c r="L95" i="5"/>
  <c r="K95" i="5"/>
  <c r="J95" i="5"/>
  <c r="I95" i="5"/>
  <c r="H95" i="5"/>
  <c r="G95" i="5"/>
  <c r="F95" i="5"/>
  <c r="C95" i="5"/>
  <c r="L94" i="5"/>
  <c r="K94" i="5"/>
  <c r="K39" i="5"/>
  <c r="J94" i="5"/>
  <c r="I94" i="5"/>
  <c r="I39" i="5"/>
  <c r="H94" i="5"/>
  <c r="G94" i="5"/>
  <c r="F94" i="5"/>
  <c r="C94" i="5"/>
  <c r="C39" i="5"/>
  <c r="L93" i="5"/>
  <c r="K93" i="5"/>
  <c r="J93" i="5"/>
  <c r="I93" i="5"/>
  <c r="H93" i="5"/>
  <c r="H38" i="5"/>
  <c r="G93" i="5"/>
  <c r="F93" i="5"/>
  <c r="C93" i="5"/>
  <c r="D86" i="5"/>
  <c r="D85" i="5"/>
  <c r="E86" i="5"/>
  <c r="E31" i="5"/>
  <c r="E30" i="5"/>
  <c r="I86" i="5"/>
  <c r="H86" i="5"/>
  <c r="H85" i="5"/>
  <c r="G86" i="5"/>
  <c r="G85" i="5"/>
  <c r="F86" i="5"/>
  <c r="C86" i="5"/>
  <c r="E79" i="5"/>
  <c r="D79" i="5"/>
  <c r="D24" i="5"/>
  <c r="L79" i="5"/>
  <c r="K79" i="5"/>
  <c r="J79" i="5"/>
  <c r="I79" i="5"/>
  <c r="H79" i="5"/>
  <c r="G79" i="5"/>
  <c r="G24" i="5"/>
  <c r="F79" i="5"/>
  <c r="C79" i="5"/>
  <c r="C24" i="5"/>
  <c r="L78" i="5"/>
  <c r="L75" i="5"/>
  <c r="K78" i="5"/>
  <c r="J78" i="5"/>
  <c r="I78" i="5"/>
  <c r="H78" i="5"/>
  <c r="G78" i="5"/>
  <c r="F78" i="5"/>
  <c r="E78" i="5"/>
  <c r="C78" i="5"/>
  <c r="D78" i="5"/>
  <c r="I77" i="5"/>
  <c r="H77" i="5"/>
  <c r="G77" i="5"/>
  <c r="G22" i="5"/>
  <c r="F77" i="5"/>
  <c r="E77" i="5"/>
  <c r="E22" i="5"/>
  <c r="D77" i="5"/>
  <c r="L72" i="5"/>
  <c r="L17" i="5"/>
  <c r="L71" i="5"/>
  <c r="L70" i="5"/>
  <c r="K72" i="5"/>
  <c r="K71" i="5"/>
  <c r="K16" i="5"/>
  <c r="K70" i="5"/>
  <c r="J72" i="5"/>
  <c r="J17" i="5"/>
  <c r="J71" i="5"/>
  <c r="I72" i="5"/>
  <c r="I71" i="5"/>
  <c r="H72" i="5"/>
  <c r="H71" i="5"/>
  <c r="H16" i="5"/>
  <c r="H70" i="5"/>
  <c r="G72" i="5"/>
  <c r="G71" i="5"/>
  <c r="G16" i="5"/>
  <c r="G70" i="5"/>
  <c r="F70" i="5"/>
  <c r="F71" i="5"/>
  <c r="F16" i="5"/>
  <c r="F72" i="5"/>
  <c r="D72" i="5"/>
  <c r="D71" i="5"/>
  <c r="D70" i="5"/>
  <c r="C72" i="5"/>
  <c r="C17" i="5"/>
  <c r="C71" i="5"/>
  <c r="C70" i="5"/>
  <c r="F1" i="4"/>
  <c r="H152" i="5"/>
  <c r="L50" i="5"/>
  <c r="E2595" i="2"/>
  <c r="K26" i="5"/>
  <c r="G35" i="5"/>
  <c r="I48" i="5"/>
  <c r="E26" i="5"/>
  <c r="E36" i="5"/>
  <c r="G34" i="6"/>
  <c r="E35" i="6"/>
  <c r="K25" i="5"/>
  <c r="G43" i="6"/>
  <c r="F35" i="5"/>
  <c r="V24" i="8"/>
  <c r="W24" i="8"/>
  <c r="V26" i="8"/>
  <c r="W26" i="8"/>
  <c r="S27" i="8"/>
  <c r="T27" i="8"/>
  <c r="K24" i="8"/>
  <c r="S24" i="8"/>
  <c r="T24" i="8"/>
  <c r="N24" i="8"/>
  <c r="J48" i="5"/>
  <c r="D88" i="5"/>
  <c r="C43" i="6"/>
  <c r="C163" i="6"/>
  <c r="H43" i="6"/>
  <c r="K163" i="6"/>
  <c r="E3648" i="2"/>
  <c r="E3649" i="2"/>
  <c r="C59" i="6"/>
  <c r="E58" i="6"/>
  <c r="J51" i="5"/>
  <c r="I26" i="5"/>
  <c r="K36" i="5"/>
  <c r="J36" i="5"/>
  <c r="H52" i="5"/>
  <c r="K43" i="6"/>
  <c r="C44" i="5"/>
  <c r="E3626" i="4"/>
  <c r="C36" i="5"/>
  <c r="E3001" i="4"/>
  <c r="E176" i="6"/>
  <c r="C22" i="5"/>
  <c r="D33" i="6"/>
  <c r="I34" i="6"/>
  <c r="E1076" i="2"/>
  <c r="J45" i="6"/>
  <c r="K50" i="5"/>
  <c r="E44" i="6"/>
  <c r="F25" i="5"/>
  <c r="E951" i="2"/>
  <c r="E928" i="4"/>
  <c r="K14" i="5"/>
  <c r="F57" i="5"/>
  <c r="F44" i="6"/>
  <c r="H61" i="6"/>
  <c r="I44" i="6"/>
  <c r="E3777" i="4"/>
  <c r="E3800" i="2"/>
  <c r="J55" i="5"/>
  <c r="C85" i="5"/>
  <c r="G22" i="6"/>
  <c r="E3593" i="4"/>
  <c r="G176" i="6"/>
  <c r="G55" i="6"/>
  <c r="E1" i="4"/>
  <c r="J31" i="6"/>
  <c r="K48" i="6"/>
  <c r="F32" i="6"/>
  <c r="E109" i="5"/>
  <c r="H47" i="5"/>
  <c r="E25" i="2"/>
  <c r="E2" i="4"/>
  <c r="F18" i="5"/>
  <c r="E24" i="2"/>
  <c r="E2098" i="2"/>
  <c r="E2075" i="4"/>
  <c r="J24" i="8"/>
  <c r="W27" i="8"/>
  <c r="F33" i="6"/>
  <c r="K88" i="5"/>
  <c r="L57" i="5"/>
  <c r="G14" i="5"/>
  <c r="L40" i="5"/>
  <c r="F43" i="5"/>
  <c r="I52" i="5"/>
  <c r="C45" i="6"/>
  <c r="C15" i="5"/>
  <c r="L23" i="5"/>
  <c r="G41" i="5"/>
  <c r="E44" i="5"/>
  <c r="I44" i="5"/>
  <c r="G50" i="6"/>
  <c r="E53" i="6"/>
  <c r="J23" i="6"/>
  <c r="L26" i="5"/>
  <c r="H35" i="5"/>
  <c r="E23" i="5"/>
  <c r="D22" i="6"/>
  <c r="F21" i="6"/>
  <c r="G23" i="5"/>
  <c r="K73" i="6"/>
  <c r="L45" i="6"/>
  <c r="G53" i="5"/>
  <c r="K55" i="5"/>
  <c r="E139" i="5"/>
  <c r="D15" i="5"/>
  <c r="J103" i="6"/>
  <c r="D34" i="6"/>
  <c r="L34" i="6"/>
  <c r="J35" i="6"/>
  <c r="D45" i="6"/>
  <c r="W25" i="8"/>
  <c r="W29" i="8"/>
  <c r="J45" i="5"/>
  <c r="D58" i="6"/>
  <c r="D36" i="5"/>
  <c r="K51" i="5"/>
  <c r="H103" i="6"/>
  <c r="F103" i="6"/>
  <c r="I163" i="6"/>
  <c r="E163" i="6"/>
  <c r="K61" i="6"/>
  <c r="I43" i="5"/>
  <c r="H22" i="5"/>
  <c r="I23" i="5"/>
  <c r="L22" i="6"/>
  <c r="K32" i="6"/>
  <c r="G27" i="6"/>
  <c r="I53" i="6"/>
  <c r="K152" i="5"/>
  <c r="H48" i="5"/>
  <c r="F50" i="5"/>
  <c r="J52" i="5"/>
  <c r="D25" i="5"/>
  <c r="F36" i="5"/>
  <c r="I16" i="5"/>
  <c r="L16" i="5"/>
  <c r="I15" i="5"/>
  <c r="C21" i="6"/>
  <c r="D53" i="5"/>
  <c r="G18" i="6"/>
  <c r="E41" i="5"/>
  <c r="K44" i="5"/>
  <c r="I41" i="5"/>
  <c r="J31" i="5"/>
  <c r="J30" i="5"/>
  <c r="K101" i="5"/>
  <c r="E14" i="5"/>
  <c r="C45" i="5"/>
  <c r="L137" i="6"/>
  <c r="T26" i="8"/>
  <c r="B81" i="5"/>
  <c r="K67" i="5"/>
  <c r="I77" i="6"/>
  <c r="L184" i="6"/>
  <c r="F101" i="5"/>
  <c r="I101" i="5"/>
  <c r="H32" i="6"/>
  <c r="C32" i="6"/>
  <c r="E118" i="5"/>
  <c r="E116" i="5"/>
  <c r="H34" i="5"/>
  <c r="C52" i="5"/>
  <c r="C26" i="5"/>
  <c r="C25" i="5"/>
  <c r="L31" i="5"/>
  <c r="L30" i="5"/>
  <c r="H109" i="5"/>
  <c r="E50" i="5"/>
  <c r="B104" i="6"/>
  <c r="K22" i="5"/>
  <c r="L36" i="5"/>
  <c r="G77" i="6"/>
  <c r="H58" i="6"/>
  <c r="H47" i="6"/>
  <c r="L25" i="5"/>
  <c r="L126" i="5"/>
  <c r="L20" i="5"/>
  <c r="J34" i="5"/>
  <c r="F85" i="5"/>
  <c r="F31" i="5"/>
  <c r="F30" i="5"/>
  <c r="D49" i="5"/>
  <c r="E18" i="6"/>
  <c r="E45" i="6"/>
  <c r="E52" i="6"/>
  <c r="J27" i="6"/>
  <c r="C22" i="6"/>
  <c r="K90" i="6"/>
  <c r="I27" i="6"/>
  <c r="J57" i="5"/>
  <c r="I73" i="6"/>
  <c r="I86" i="6"/>
  <c r="I71" i="6"/>
  <c r="H18" i="6"/>
  <c r="C51" i="5"/>
  <c r="L24" i="5"/>
  <c r="J42" i="5"/>
  <c r="D51" i="5"/>
  <c r="F26" i="5"/>
  <c r="E150" i="6"/>
  <c r="G150" i="6"/>
  <c r="C27" i="6"/>
  <c r="F133" i="6"/>
  <c r="E40" i="6"/>
  <c r="F13" i="6"/>
  <c r="L176" i="6"/>
  <c r="K23" i="6"/>
  <c r="L13" i="6"/>
  <c r="D49" i="6"/>
  <c r="D13" i="5"/>
  <c r="G152" i="5"/>
  <c r="L48" i="5"/>
  <c r="F55" i="5"/>
  <c r="F160" i="5"/>
  <c r="H26" i="5"/>
  <c r="H25" i="5"/>
  <c r="F139" i="5"/>
  <c r="G47" i="5"/>
  <c r="G38" i="5"/>
  <c r="I40" i="5"/>
  <c r="K43" i="5"/>
  <c r="L109" i="5"/>
  <c r="L54" i="5"/>
  <c r="L55" i="5"/>
  <c r="G88" i="5"/>
  <c r="L52" i="5"/>
  <c r="C101" i="5"/>
  <c r="C47" i="5"/>
  <c r="J16" i="5"/>
  <c r="I53" i="5"/>
  <c r="B89" i="5"/>
  <c r="K85" i="5"/>
  <c r="K31" i="5"/>
  <c r="K30" i="5"/>
  <c r="K35" i="5"/>
  <c r="D55" i="5"/>
  <c r="G15" i="5"/>
  <c r="J38" i="5"/>
  <c r="G31" i="6"/>
  <c r="H77" i="6"/>
  <c r="F124" i="6"/>
  <c r="K53" i="6"/>
  <c r="C53" i="6"/>
  <c r="C49" i="6"/>
  <c r="I100" i="6"/>
  <c r="K49" i="6"/>
  <c r="E32" i="6"/>
  <c r="L33" i="6"/>
  <c r="K63" i="6"/>
  <c r="J40" i="6"/>
  <c r="H31" i="6"/>
  <c r="J20" i="6"/>
  <c r="K40" i="6"/>
  <c r="G51" i="6"/>
  <c r="D61" i="6"/>
  <c r="K54" i="6"/>
  <c r="K39" i="6"/>
  <c r="E22" i="6"/>
  <c r="L53" i="6"/>
  <c r="D53" i="6"/>
  <c r="C23" i="6"/>
  <c r="G52" i="6"/>
  <c r="I184" i="6"/>
  <c r="D184" i="6"/>
  <c r="C160" i="6"/>
  <c r="F49" i="6"/>
  <c r="C54" i="6"/>
  <c r="J150" i="6"/>
  <c r="G59" i="6"/>
  <c r="I47" i="6"/>
  <c r="G20" i="6"/>
  <c r="I43" i="6"/>
  <c r="G163" i="6"/>
  <c r="G44" i="6"/>
  <c r="I50" i="6"/>
  <c r="J176" i="6"/>
  <c r="J55" i="6"/>
  <c r="E3616" i="2"/>
  <c r="F45" i="6"/>
  <c r="E59" i="6"/>
  <c r="J18" i="6"/>
  <c r="I18" i="6"/>
  <c r="C18" i="6"/>
  <c r="I39" i="6"/>
  <c r="E3149" i="2"/>
  <c r="E3126" i="4"/>
  <c r="E2074" i="4"/>
  <c r="E2097" i="2"/>
  <c r="G33" i="5"/>
  <c r="F16" i="6"/>
  <c r="K16" i="6"/>
  <c r="G138" i="5"/>
  <c r="I143" i="5"/>
  <c r="I138" i="5"/>
  <c r="I134" i="5"/>
  <c r="K12" i="6"/>
  <c r="K133" i="6"/>
  <c r="H21" i="6"/>
  <c r="C34" i="5"/>
  <c r="B102" i="5"/>
  <c r="H45" i="6"/>
  <c r="G75" i="5"/>
  <c r="J41" i="5"/>
  <c r="E88" i="5"/>
  <c r="E33" i="5"/>
  <c r="K14" i="6"/>
  <c r="F34" i="5"/>
  <c r="B72" i="5"/>
  <c r="B70" i="5"/>
  <c r="D31" i="6"/>
  <c r="B144" i="6"/>
  <c r="I18" i="5"/>
  <c r="K77" i="6"/>
  <c r="B111" i="6"/>
  <c r="H53" i="6"/>
  <c r="D42" i="5"/>
  <c r="K58" i="6"/>
  <c r="E54" i="6"/>
  <c r="G53" i="6"/>
  <c r="I52" i="6"/>
  <c r="E50" i="6"/>
  <c r="G49" i="6"/>
  <c r="I167" i="6"/>
  <c r="I162" i="6"/>
  <c r="I158" i="6"/>
  <c r="K47" i="6"/>
  <c r="C47" i="6"/>
  <c r="D139" i="5"/>
  <c r="L139" i="5"/>
  <c r="L33" i="5"/>
  <c r="B141" i="5"/>
  <c r="H139" i="5"/>
  <c r="F46" i="5"/>
  <c r="D48" i="5"/>
  <c r="B154" i="5"/>
  <c r="B156" i="5"/>
  <c r="H51" i="5"/>
  <c r="F52" i="5"/>
  <c r="H35" i="6"/>
  <c r="L44" i="6"/>
  <c r="K118" i="5"/>
  <c r="K12" i="5"/>
  <c r="K44" i="6"/>
  <c r="B131" i="5"/>
  <c r="H22" i="6"/>
  <c r="B148" i="6"/>
  <c r="F61" i="6"/>
  <c r="I36" i="5"/>
  <c r="L67" i="5"/>
  <c r="L43" i="6"/>
  <c r="E103" i="6"/>
  <c r="E42" i="6"/>
  <c r="I35" i="5"/>
  <c r="C48" i="5"/>
  <c r="H43" i="5"/>
  <c r="I45" i="5"/>
  <c r="H33" i="6"/>
  <c r="G90" i="6"/>
  <c r="G29" i="6"/>
  <c r="K18" i="5"/>
  <c r="D18" i="5"/>
  <c r="B124" i="5"/>
  <c r="J58" i="6"/>
  <c r="E51" i="5"/>
  <c r="E34" i="6"/>
  <c r="G46" i="5"/>
  <c r="B75" i="6"/>
  <c r="L35" i="5"/>
  <c r="D16" i="5"/>
  <c r="B153" i="6"/>
  <c r="D18" i="6"/>
  <c r="D13" i="6"/>
  <c r="I42" i="5"/>
  <c r="H44" i="5"/>
  <c r="F14" i="6"/>
  <c r="L60" i="6"/>
  <c r="G14" i="6"/>
  <c r="D40" i="6"/>
  <c r="D73" i="6"/>
  <c r="D12" i="6"/>
  <c r="G39" i="5"/>
  <c r="K34" i="5"/>
  <c r="F17" i="5"/>
  <c r="H17" i="5"/>
  <c r="L15" i="5"/>
  <c r="G40" i="5"/>
  <c r="B97" i="5"/>
  <c r="B149" i="5"/>
  <c r="B144" i="5"/>
  <c r="E42" i="5"/>
  <c r="J39" i="6"/>
  <c r="B112" i="5"/>
  <c r="I57" i="5"/>
  <c r="D63" i="6"/>
  <c r="L63" i="6"/>
  <c r="E21" i="6"/>
  <c r="H14" i="5"/>
  <c r="L18" i="5"/>
  <c r="J14" i="5"/>
  <c r="K54" i="5"/>
  <c r="E73" i="6"/>
  <c r="E86" i="6"/>
  <c r="D14" i="6"/>
  <c r="H133" i="6"/>
  <c r="B135" i="6"/>
  <c r="F50" i="6"/>
  <c r="E34" i="5"/>
  <c r="B107" i="5"/>
  <c r="B80" i="5"/>
  <c r="B25" i="5"/>
  <c r="I152" i="5"/>
  <c r="I46" i="5"/>
  <c r="C35" i="6"/>
  <c r="K35" i="6"/>
  <c r="W28" i="8"/>
  <c r="H34" i="6"/>
  <c r="K33" i="5"/>
  <c r="H39" i="5"/>
  <c r="J43" i="5"/>
  <c r="K45" i="5"/>
  <c r="K17" i="5"/>
  <c r="B129" i="5"/>
  <c r="J39" i="5"/>
  <c r="B146" i="5"/>
  <c r="L42" i="5"/>
  <c r="G116" i="6"/>
  <c r="C33" i="6"/>
  <c r="J22" i="5"/>
  <c r="H88" i="5"/>
  <c r="H87" i="5"/>
  <c r="H83" i="5"/>
  <c r="B103" i="5"/>
  <c r="B48" i="5"/>
  <c r="B106" i="5"/>
  <c r="J152" i="5"/>
  <c r="J46" i="5"/>
  <c r="E75" i="5"/>
  <c r="J44" i="6"/>
  <c r="E85" i="5"/>
  <c r="C31" i="5"/>
  <c r="C30" i="5"/>
  <c r="L31" i="6"/>
  <c r="E47" i="5"/>
  <c r="F73" i="6"/>
  <c r="F12" i="6"/>
  <c r="F40" i="6"/>
  <c r="K86" i="6"/>
  <c r="G36" i="5"/>
  <c r="H126" i="5"/>
  <c r="L163" i="6"/>
  <c r="L100" i="6"/>
  <c r="F15" i="5"/>
  <c r="I17" i="5"/>
  <c r="J15" i="5"/>
  <c r="G45" i="5"/>
  <c r="J52" i="6"/>
  <c r="E15" i="5"/>
  <c r="E39" i="5"/>
  <c r="B125" i="6"/>
  <c r="B90" i="5"/>
  <c r="B35" i="5"/>
  <c r="E48" i="5"/>
  <c r="F51" i="5"/>
  <c r="I103" i="6"/>
  <c r="I42" i="6"/>
  <c r="G45" i="6"/>
  <c r="F116" i="6"/>
  <c r="B121" i="6"/>
  <c r="B122" i="6"/>
  <c r="D35" i="6"/>
  <c r="L35" i="6"/>
  <c r="B165" i="6"/>
  <c r="F163" i="6"/>
  <c r="F42" i="6"/>
  <c r="D55" i="6"/>
  <c r="K176" i="6"/>
  <c r="K55" i="6"/>
  <c r="B180" i="6"/>
  <c r="B182" i="6"/>
  <c r="G40" i="6"/>
  <c r="I88" i="5"/>
  <c r="D14" i="5"/>
  <c r="B96" i="6"/>
  <c r="L47" i="5"/>
  <c r="J26" i="5"/>
  <c r="G43" i="5"/>
  <c r="H49" i="6"/>
  <c r="J48" i="6"/>
  <c r="G31" i="5"/>
  <c r="G30" i="5"/>
  <c r="C118" i="5"/>
  <c r="J77" i="6"/>
  <c r="B161" i="6"/>
  <c r="C50" i="5"/>
  <c r="D43" i="6"/>
  <c r="B105" i="6"/>
  <c r="E21" i="8"/>
  <c r="C4360" i="2"/>
  <c r="I55" i="6"/>
  <c r="B176" i="6"/>
  <c r="B44" i="6"/>
  <c r="H146" i="6"/>
  <c r="H131" i="6"/>
  <c r="D33" i="5"/>
  <c r="B47" i="5"/>
  <c r="B101" i="5"/>
  <c r="B98" i="5"/>
  <c r="B43" i="5"/>
  <c r="B153" i="5"/>
  <c r="B156" i="6"/>
  <c r="B35" i="6"/>
  <c r="L116" i="6"/>
  <c r="L107" i="6"/>
  <c r="K15" i="5"/>
  <c r="L65" i="5"/>
  <c r="K167" i="6"/>
  <c r="K162" i="6"/>
  <c r="K158" i="6"/>
  <c r="I150" i="6"/>
  <c r="I29" i="6"/>
  <c r="B155" i="6"/>
  <c r="H14" i="6"/>
  <c r="G136" i="5"/>
  <c r="G134" i="5"/>
  <c r="B99" i="5"/>
  <c r="B161" i="5"/>
  <c r="J50" i="5"/>
  <c r="K65" i="5"/>
  <c r="H42" i="5"/>
  <c r="J75" i="5"/>
  <c r="B95" i="6"/>
  <c r="B34" i="6"/>
  <c r="B118" i="6"/>
  <c r="D152" i="5"/>
  <c r="D143" i="5"/>
  <c r="D138" i="5"/>
  <c r="C44" i="6"/>
  <c r="D34" i="5"/>
  <c r="G17" i="5"/>
  <c r="H46" i="5"/>
  <c r="D101" i="5"/>
  <c r="J24" i="5"/>
  <c r="H143" i="5"/>
  <c r="H37" i="5"/>
  <c r="B145" i="5"/>
  <c r="K42" i="5"/>
  <c r="L45" i="5"/>
  <c r="J21" i="6"/>
  <c r="L20" i="6"/>
  <c r="C100" i="6"/>
  <c r="C39" i="6"/>
  <c r="B83" i="6"/>
  <c r="C57" i="5"/>
  <c r="B163" i="5"/>
  <c r="B57" i="5"/>
  <c r="F13" i="5"/>
  <c r="I14" i="6"/>
  <c r="C124" i="6"/>
  <c r="C60" i="6"/>
  <c r="I124" i="6"/>
  <c r="L53" i="5"/>
  <c r="J49" i="5"/>
  <c r="C50" i="6"/>
  <c r="H160" i="6"/>
  <c r="B160" i="6"/>
  <c r="D103" i="6"/>
  <c r="D42" i="6"/>
  <c r="E20" i="5"/>
  <c r="I60" i="6"/>
  <c r="I31" i="6"/>
  <c r="B178" i="6"/>
  <c r="D137" i="6"/>
  <c r="D16" i="6"/>
  <c r="H44" i="6"/>
  <c r="L152" i="5"/>
  <c r="B142" i="5"/>
  <c r="B36" i="5"/>
  <c r="F150" i="6"/>
  <c r="E90" i="6"/>
  <c r="E29" i="6"/>
  <c r="E101" i="5"/>
  <c r="B106" i="6"/>
  <c r="B45" i="6"/>
  <c r="H137" i="6"/>
  <c r="H16" i="6"/>
  <c r="C61" i="6"/>
  <c r="G32" i="6"/>
  <c r="G103" i="6"/>
  <c r="G42" i="6"/>
  <c r="C35" i="5"/>
  <c r="J139" i="5"/>
  <c r="F75" i="5"/>
  <c r="E24" i="5"/>
  <c r="B122" i="5"/>
  <c r="H90" i="6"/>
  <c r="I22" i="6"/>
  <c r="K21" i="6"/>
  <c r="B73" i="5"/>
  <c r="B18" i="5"/>
  <c r="C77" i="6"/>
  <c r="C16" i="6"/>
  <c r="D60" i="6"/>
  <c r="B124" i="6"/>
  <c r="G49" i="5"/>
  <c r="L54" i="6"/>
  <c r="D54" i="6"/>
  <c r="J51" i="6"/>
  <c r="L50" i="6"/>
  <c r="D50" i="6"/>
  <c r="B170" i="6"/>
  <c r="J167" i="6"/>
  <c r="J162" i="6"/>
  <c r="G39" i="6"/>
  <c r="C4359" i="2"/>
  <c r="I33" i="5"/>
  <c r="C167" i="6"/>
  <c r="C162" i="6"/>
  <c r="C88" i="5"/>
  <c r="B140" i="5"/>
  <c r="B34" i="5"/>
  <c r="K146" i="6"/>
  <c r="K131" i="6"/>
  <c r="B109" i="6"/>
  <c r="D86" i="6"/>
  <c r="D71" i="6"/>
  <c r="K52" i="5"/>
  <c r="L34" i="5"/>
  <c r="K116" i="5"/>
  <c r="I51" i="5"/>
  <c r="E126" i="5"/>
  <c r="B113" i="6"/>
  <c r="B127" i="6"/>
  <c r="B63" i="6"/>
  <c r="F63" i="6"/>
  <c r="D50" i="5"/>
  <c r="D150" i="6"/>
  <c r="D29" i="6"/>
  <c r="L133" i="6"/>
  <c r="L146" i="6"/>
  <c r="L131" i="6"/>
  <c r="B159" i="5"/>
  <c r="D65" i="5"/>
  <c r="B187" i="6"/>
  <c r="D133" i="6"/>
  <c r="D146" i="6"/>
  <c r="C75" i="5"/>
  <c r="C20" i="5"/>
  <c r="B157" i="5"/>
  <c r="B51" i="5"/>
  <c r="B166" i="6"/>
  <c r="B143" i="6"/>
  <c r="G25" i="5"/>
  <c r="B105" i="5"/>
  <c r="K38" i="5"/>
  <c r="C116" i="5"/>
  <c r="C23" i="5"/>
  <c r="L38" i="5"/>
  <c r="F40" i="5"/>
  <c r="B151" i="5"/>
  <c r="G21" i="6"/>
  <c r="E23" i="6"/>
  <c r="E67" i="5"/>
  <c r="E12" i="5"/>
  <c r="F53" i="5"/>
  <c r="B114" i="6"/>
  <c r="L61" i="6"/>
  <c r="L43" i="5"/>
  <c r="G126" i="5"/>
  <c r="G114" i="5"/>
  <c r="J118" i="5"/>
  <c r="J116" i="5"/>
  <c r="F54" i="5"/>
  <c r="B155" i="5"/>
  <c r="D27" i="6"/>
  <c r="L27" i="6"/>
  <c r="J73" i="6"/>
  <c r="L14" i="6"/>
  <c r="B150" i="5"/>
  <c r="J67" i="5"/>
  <c r="B177" i="6"/>
  <c r="G167" i="6"/>
  <c r="G162" i="6"/>
  <c r="B101" i="6"/>
  <c r="B40" i="6"/>
  <c r="K24" i="5"/>
  <c r="B132" i="5"/>
  <c r="B26" i="5"/>
  <c r="B158" i="5"/>
  <c r="B52" i="5"/>
  <c r="K46" i="5"/>
  <c r="F20" i="6"/>
  <c r="K42" i="6"/>
  <c r="K75" i="5"/>
  <c r="K20" i="5"/>
  <c r="C38" i="5"/>
  <c r="E143" i="5"/>
  <c r="E138" i="5"/>
  <c r="L150" i="6"/>
  <c r="L29" i="6"/>
  <c r="B110" i="6"/>
  <c r="J32" i="6"/>
  <c r="E45" i="5"/>
  <c r="G54" i="5"/>
  <c r="D54" i="5"/>
  <c r="G44" i="5"/>
  <c r="L59" i="6"/>
  <c r="D59" i="6"/>
  <c r="J53" i="6"/>
  <c r="L52" i="6"/>
  <c r="J49" i="6"/>
  <c r="D167" i="6"/>
  <c r="D162" i="6"/>
  <c r="D158" i="6"/>
  <c r="B74" i="6"/>
  <c r="J86" i="6"/>
  <c r="J71" i="6"/>
  <c r="C90" i="6"/>
  <c r="B130" i="5"/>
  <c r="J88" i="5"/>
  <c r="J87" i="5"/>
  <c r="J83" i="5"/>
  <c r="B68" i="5"/>
  <c r="G55" i="5"/>
  <c r="F42" i="5"/>
  <c r="D38" i="5"/>
  <c r="G33" i="6"/>
  <c r="H67" i="5"/>
  <c r="E14" i="6"/>
  <c r="C103" i="6"/>
  <c r="C42" i="6"/>
  <c r="I22" i="5"/>
  <c r="I126" i="5"/>
  <c r="J23" i="5"/>
  <c r="J126" i="5"/>
  <c r="C31" i="6"/>
  <c r="C150" i="6"/>
  <c r="C20" i="6"/>
  <c r="B141" i="6"/>
  <c r="B20" i="6"/>
  <c r="E55" i="6"/>
  <c r="E116" i="6"/>
  <c r="E107" i="6"/>
  <c r="D48" i="6"/>
  <c r="D107" i="6"/>
  <c r="E92" i="5"/>
  <c r="E46" i="5"/>
  <c r="G13" i="6"/>
  <c r="G133" i="6"/>
  <c r="G146" i="6"/>
  <c r="C49" i="5"/>
  <c r="B104" i="5"/>
  <c r="B49" i="5"/>
  <c r="C92" i="5"/>
  <c r="B171" i="6"/>
  <c r="B50" i="6"/>
  <c r="D39" i="6"/>
  <c r="B174" i="6"/>
  <c r="B152" i="6"/>
  <c r="B31" i="6"/>
  <c r="B95" i="5"/>
  <c r="H40" i="5"/>
  <c r="E137" i="6"/>
  <c r="E133" i="6"/>
  <c r="E146" i="6"/>
  <c r="E131" i="6"/>
  <c r="B183" i="6"/>
  <c r="H59" i="6"/>
  <c r="H52" i="6"/>
  <c r="B173" i="6"/>
  <c r="H48" i="6"/>
  <c r="H167" i="6"/>
  <c r="B169" i="6"/>
  <c r="G137" i="6"/>
  <c r="G16" i="6"/>
  <c r="H33" i="5"/>
  <c r="H50" i="6"/>
  <c r="G92" i="5"/>
  <c r="D116" i="5"/>
  <c r="D17" i="5"/>
  <c r="F126" i="5"/>
  <c r="F20" i="5"/>
  <c r="F23" i="5"/>
  <c r="G20" i="5"/>
  <c r="D136" i="5"/>
  <c r="D31" i="5"/>
  <c r="D30" i="5"/>
  <c r="K22" i="6"/>
  <c r="B115" i="6"/>
  <c r="C107" i="6"/>
  <c r="J107" i="6"/>
  <c r="B108" i="6"/>
  <c r="J47" i="6"/>
  <c r="J33" i="6"/>
  <c r="J90" i="6"/>
  <c r="B94" i="6"/>
  <c r="B84" i="6"/>
  <c r="B23" i="6"/>
  <c r="L23" i="6"/>
  <c r="I13" i="6"/>
  <c r="I137" i="6"/>
  <c r="I16" i="6"/>
  <c r="I133" i="6"/>
  <c r="L39" i="6"/>
  <c r="K71" i="6"/>
  <c r="B152" i="5"/>
  <c r="B46" i="5"/>
  <c r="L46" i="5"/>
  <c r="L39" i="5"/>
  <c r="L92" i="5"/>
  <c r="B78" i="5"/>
  <c r="B23" i="5"/>
  <c r="H23" i="5"/>
  <c r="E13" i="6"/>
  <c r="E77" i="6"/>
  <c r="C13" i="6"/>
  <c r="C133" i="6"/>
  <c r="C146" i="6"/>
  <c r="B134" i="6"/>
  <c r="B133" i="6"/>
  <c r="J184" i="6"/>
  <c r="J158" i="6"/>
  <c r="J61" i="6"/>
  <c r="B185" i="6"/>
  <c r="B179" i="6"/>
  <c r="B172" i="6"/>
  <c r="L167" i="6"/>
  <c r="L162" i="6"/>
  <c r="L158" i="6"/>
  <c r="L48" i="6"/>
  <c r="H162" i="6"/>
  <c r="H158" i="6"/>
  <c r="H129" i="6"/>
  <c r="H42" i="6"/>
  <c r="B93" i="5"/>
  <c r="F38" i="5"/>
  <c r="F92" i="5"/>
  <c r="B175" i="6"/>
  <c r="B168" i="6"/>
  <c r="F47" i="6"/>
  <c r="F167" i="6"/>
  <c r="F162" i="6"/>
  <c r="F158" i="6"/>
  <c r="B163" i="6"/>
  <c r="F60" i="6"/>
  <c r="B128" i="5"/>
  <c r="H54" i="5"/>
  <c r="J33" i="5"/>
  <c r="F65" i="5"/>
  <c r="F12" i="5"/>
  <c r="F14" i="5"/>
  <c r="B69" i="5"/>
  <c r="L13" i="5"/>
  <c r="L118" i="5"/>
  <c r="B119" i="5"/>
  <c r="F143" i="5"/>
  <c r="F138" i="5"/>
  <c r="F134" i="5"/>
  <c r="H63" i="6"/>
  <c r="I24" i="5"/>
  <c r="I75" i="5"/>
  <c r="J40" i="5"/>
  <c r="D92" i="5"/>
  <c r="C143" i="5"/>
  <c r="I48" i="6"/>
  <c r="I107" i="6"/>
  <c r="F90" i="6"/>
  <c r="B93" i="6"/>
  <c r="B32" i="6"/>
  <c r="H29" i="6"/>
  <c r="B82" i="6"/>
  <c r="B21" i="6"/>
  <c r="E38" i="5"/>
  <c r="E18" i="5"/>
  <c r="C42" i="5"/>
  <c r="C138" i="5"/>
  <c r="L42" i="6"/>
  <c r="B71" i="5"/>
  <c r="C16" i="5"/>
  <c r="K40" i="5"/>
  <c r="K92" i="5"/>
  <c r="B123" i="5"/>
  <c r="B17" i="5"/>
  <c r="L143" i="5"/>
  <c r="L138" i="5"/>
  <c r="L134" i="5"/>
  <c r="B148" i="5"/>
  <c r="B42" i="5"/>
  <c r="C51" i="6"/>
  <c r="B112" i="6"/>
  <c r="B51" i="6"/>
  <c r="F23" i="6"/>
  <c r="I14" i="5"/>
  <c r="I67" i="5"/>
  <c r="I109" i="5"/>
  <c r="I54" i="5"/>
  <c r="B110" i="5"/>
  <c r="B79" i="6"/>
  <c r="B18" i="6"/>
  <c r="F18" i="6"/>
  <c r="G61" i="6"/>
  <c r="G184" i="6"/>
  <c r="G60" i="6"/>
  <c r="F146" i="6"/>
  <c r="D22" i="5"/>
  <c r="D75" i="5"/>
  <c r="F39" i="5"/>
  <c r="B94" i="5"/>
  <c r="B100" i="5"/>
  <c r="B45" i="5"/>
  <c r="B154" i="6"/>
  <c r="H116" i="6"/>
  <c r="H55" i="6"/>
  <c r="B117" i="6"/>
  <c r="B55" i="6"/>
  <c r="D52" i="6"/>
  <c r="H51" i="6"/>
  <c r="F48" i="6"/>
  <c r="F107" i="6"/>
  <c r="H27" i="6"/>
  <c r="B88" i="6"/>
  <c r="B27" i="6"/>
  <c r="H57" i="5"/>
  <c r="C14" i="5"/>
  <c r="C67" i="5"/>
  <c r="I118" i="5"/>
  <c r="I116" i="5"/>
  <c r="I13" i="5"/>
  <c r="C73" i="6"/>
  <c r="C14" i="6"/>
  <c r="B123" i="6"/>
  <c r="B59" i="6"/>
  <c r="C58" i="6"/>
  <c r="B119" i="6"/>
  <c r="B58" i="6"/>
  <c r="E184" i="6"/>
  <c r="E61" i="6"/>
  <c r="C158" i="6"/>
  <c r="J102" i="6"/>
  <c r="G42" i="5"/>
  <c r="H15" i="5"/>
  <c r="B121" i="5"/>
  <c r="B15" i="5"/>
  <c r="D23" i="5"/>
  <c r="D126" i="5"/>
  <c r="B120" i="5"/>
  <c r="H53" i="5"/>
  <c r="B108" i="5"/>
  <c r="B53" i="5"/>
  <c r="C41" i="5"/>
  <c r="B147" i="5"/>
  <c r="K143" i="5"/>
  <c r="K138" i="5"/>
  <c r="K134" i="5"/>
  <c r="K41" i="5"/>
  <c r="K107" i="6"/>
  <c r="J20" i="5"/>
  <c r="B79" i="5"/>
  <c r="F24" i="5"/>
  <c r="I31" i="5"/>
  <c r="I30" i="5"/>
  <c r="I85" i="5"/>
  <c r="B85" i="5"/>
  <c r="B86" i="5"/>
  <c r="I38" i="5"/>
  <c r="I92" i="5"/>
  <c r="I37" i="5"/>
  <c r="H54" i="6"/>
  <c r="F51" i="6"/>
  <c r="G47" i="6"/>
  <c r="G107" i="6"/>
  <c r="G13" i="5"/>
  <c r="G67" i="5"/>
  <c r="C55" i="5"/>
  <c r="C160" i="5"/>
  <c r="B160" i="5"/>
  <c r="H73" i="6"/>
  <c r="H13" i="6"/>
  <c r="J137" i="6"/>
  <c r="J16" i="6"/>
  <c r="J13" i="6"/>
  <c r="J133" i="6"/>
  <c r="J54" i="5"/>
  <c r="H41" i="5"/>
  <c r="B96" i="5"/>
  <c r="B41" i="5"/>
  <c r="I55" i="5"/>
  <c r="H75" i="5"/>
  <c r="H20" i="5"/>
  <c r="B77" i="5"/>
  <c r="K31" i="6"/>
  <c r="K150" i="6"/>
  <c r="E47" i="6"/>
  <c r="H100" i="6"/>
  <c r="H40" i="6"/>
  <c r="B137" i="5"/>
  <c r="B136" i="5"/>
  <c r="D57" i="5"/>
  <c r="K57" i="5"/>
  <c r="E160" i="5"/>
  <c r="E55" i="5"/>
  <c r="L73" i="6"/>
  <c r="L77" i="6"/>
  <c r="L16" i="6"/>
  <c r="H60" i="6"/>
  <c r="C40" i="5"/>
  <c r="H31" i="5"/>
  <c r="H30" i="5"/>
  <c r="J47" i="5"/>
  <c r="K23" i="5"/>
  <c r="B139" i="5"/>
  <c r="B24" i="5"/>
  <c r="B39" i="5"/>
  <c r="F29" i="6"/>
  <c r="J60" i="6"/>
  <c r="J46" i="6"/>
  <c r="H138" i="5"/>
  <c r="F86" i="6"/>
  <c r="F71" i="6"/>
  <c r="I114" i="5"/>
  <c r="J143" i="5"/>
  <c r="B44" i="5"/>
  <c r="L129" i="6"/>
  <c r="B22" i="6"/>
  <c r="B40" i="5"/>
  <c r="B38" i="5"/>
  <c r="B52" i="6"/>
  <c r="B103" i="6"/>
  <c r="B42" i="6"/>
  <c r="B50" i="5"/>
  <c r="B14" i="6"/>
  <c r="D20" i="2"/>
  <c r="J12" i="5"/>
  <c r="J65" i="5"/>
  <c r="J10" i="5"/>
  <c r="K114" i="5"/>
  <c r="E65" i="5"/>
  <c r="E10" i="5"/>
  <c r="E16" i="6"/>
  <c r="B53" i="6"/>
  <c r="B49" i="6"/>
  <c r="E134" i="5"/>
  <c r="E114" i="5"/>
  <c r="B126" i="5"/>
  <c r="K25" i="6"/>
  <c r="G12" i="6"/>
  <c r="D46" i="5"/>
  <c r="G46" i="6"/>
  <c r="B116" i="6"/>
  <c r="B48" i="6"/>
  <c r="H12" i="5"/>
  <c r="H65" i="5"/>
  <c r="H10" i="5"/>
  <c r="B88" i="5"/>
  <c r="C33" i="5"/>
  <c r="I20" i="5"/>
  <c r="K10" i="5"/>
  <c r="B16" i="5"/>
  <c r="D134" i="5"/>
  <c r="D114" i="5"/>
  <c r="B75" i="5"/>
  <c r="B22" i="5"/>
  <c r="B20" i="5"/>
  <c r="G102" i="6"/>
  <c r="C134" i="5"/>
  <c r="C114" i="5"/>
  <c r="I102" i="6"/>
  <c r="I46" i="6"/>
  <c r="F10" i="5"/>
  <c r="I146" i="6"/>
  <c r="I12" i="6"/>
  <c r="B13" i="6"/>
  <c r="H134" i="5"/>
  <c r="H32" i="5"/>
  <c r="F114" i="5"/>
  <c r="B162" i="6"/>
  <c r="C131" i="6"/>
  <c r="C129" i="6"/>
  <c r="B90" i="6"/>
  <c r="C29" i="6"/>
  <c r="B150" i="6"/>
  <c r="E71" i="6"/>
  <c r="E25" i="6"/>
  <c r="F102" i="6"/>
  <c r="F46" i="6"/>
  <c r="K87" i="5"/>
  <c r="K37" i="5"/>
  <c r="B143" i="5"/>
  <c r="B118" i="5"/>
  <c r="B116" i="5"/>
  <c r="B13" i="5"/>
  <c r="B47" i="6"/>
  <c r="E87" i="5"/>
  <c r="E37" i="5"/>
  <c r="E12" i="6"/>
  <c r="F131" i="6"/>
  <c r="H39" i="6"/>
  <c r="B100" i="6"/>
  <c r="H86" i="6"/>
  <c r="H12" i="6"/>
  <c r="D87" i="5"/>
  <c r="D37" i="5"/>
  <c r="L116" i="5"/>
  <c r="L12" i="5"/>
  <c r="F87" i="5"/>
  <c r="F37" i="5"/>
  <c r="L87" i="5"/>
  <c r="L37" i="5"/>
  <c r="K10" i="6"/>
  <c r="D25" i="6"/>
  <c r="D131" i="6"/>
  <c r="C37" i="5"/>
  <c r="B92" i="5"/>
  <c r="C87" i="5"/>
  <c r="D46" i="6"/>
  <c r="D102" i="6"/>
  <c r="C86" i="6"/>
  <c r="C12" i="6"/>
  <c r="B73" i="6"/>
  <c r="B12" i="6"/>
  <c r="K46" i="6"/>
  <c r="K102" i="6"/>
  <c r="E60" i="6"/>
  <c r="E158" i="6"/>
  <c r="E129" i="6"/>
  <c r="C12" i="5"/>
  <c r="C65" i="5"/>
  <c r="H107" i="6"/>
  <c r="C46" i="6"/>
  <c r="C102" i="6"/>
  <c r="B77" i="6"/>
  <c r="J98" i="6"/>
  <c r="J37" i="6"/>
  <c r="J41" i="6"/>
  <c r="L86" i="6"/>
  <c r="L12" i="6"/>
  <c r="E102" i="6"/>
  <c r="E46" i="6"/>
  <c r="B14" i="5"/>
  <c r="B67" i="5"/>
  <c r="B61" i="6"/>
  <c r="B184" i="6"/>
  <c r="B60" i="6"/>
  <c r="E54" i="5"/>
  <c r="B167" i="6"/>
  <c r="B54" i="6"/>
  <c r="K29" i="6"/>
  <c r="K129" i="6"/>
  <c r="G12" i="5"/>
  <c r="G65" i="5"/>
  <c r="B31" i="5"/>
  <c r="B30" i="5"/>
  <c r="D20" i="5"/>
  <c r="L102" i="6"/>
  <c r="L46" i="6"/>
  <c r="I87" i="5"/>
  <c r="I32" i="5"/>
  <c r="G158" i="6"/>
  <c r="B33" i="6"/>
  <c r="D10" i="5"/>
  <c r="G131" i="6"/>
  <c r="G25" i="6"/>
  <c r="B137" i="6"/>
  <c r="I65" i="5"/>
  <c r="I12" i="5"/>
  <c r="J146" i="6"/>
  <c r="J12" i="6"/>
  <c r="I83" i="5"/>
  <c r="I28" i="5"/>
  <c r="B55" i="5"/>
  <c r="B109" i="5"/>
  <c r="B54" i="5"/>
  <c r="C54" i="5"/>
  <c r="J29" i="6"/>
  <c r="G37" i="5"/>
  <c r="G87" i="5"/>
  <c r="J69" i="6"/>
  <c r="B37" i="5"/>
  <c r="H63" i="5"/>
  <c r="F25" i="6"/>
  <c r="B33" i="5"/>
  <c r="J63" i="5"/>
  <c r="J138" i="5"/>
  <c r="J37" i="5"/>
  <c r="B158" i="6"/>
  <c r="I63" i="5"/>
  <c r="I8" i="5"/>
  <c r="I10" i="5"/>
  <c r="C10" i="5"/>
  <c r="C71" i="6"/>
  <c r="C25" i="6"/>
  <c r="B86" i="6"/>
  <c r="L114" i="5"/>
  <c r="L10" i="5"/>
  <c r="E10" i="6"/>
  <c r="H46" i="6"/>
  <c r="H102" i="6"/>
  <c r="B102" i="6"/>
  <c r="B41" i="6"/>
  <c r="G10" i="5"/>
  <c r="B16" i="6"/>
  <c r="F32" i="5"/>
  <c r="F83" i="5"/>
  <c r="D10" i="6"/>
  <c r="D129" i="6"/>
  <c r="F10" i="6"/>
  <c r="F129" i="6"/>
  <c r="I41" i="6"/>
  <c r="I98" i="6"/>
  <c r="B65" i="5"/>
  <c r="B12" i="5"/>
  <c r="D41" i="6"/>
  <c r="D98" i="6"/>
  <c r="D32" i="5"/>
  <c r="D83" i="5"/>
  <c r="H114" i="5"/>
  <c r="H8" i="5"/>
  <c r="H28" i="5"/>
  <c r="G10" i="6"/>
  <c r="G129" i="6"/>
  <c r="L41" i="6"/>
  <c r="L98" i="6"/>
  <c r="L37" i="6"/>
  <c r="L32" i="5"/>
  <c r="L83" i="5"/>
  <c r="H71" i="6"/>
  <c r="H25" i="6"/>
  <c r="K32" i="5"/>
  <c r="K83" i="5"/>
  <c r="B29" i="6"/>
  <c r="G98" i="6"/>
  <c r="G41" i="6"/>
  <c r="J131" i="6"/>
  <c r="J25" i="6"/>
  <c r="F41" i="6"/>
  <c r="F98" i="6"/>
  <c r="L25" i="6"/>
  <c r="L71" i="6"/>
  <c r="G32" i="5"/>
  <c r="G83" i="5"/>
  <c r="G28" i="5"/>
  <c r="B107" i="6"/>
  <c r="B46" i="6"/>
  <c r="K98" i="6"/>
  <c r="K41" i="6"/>
  <c r="B87" i="5"/>
  <c r="C32" i="5"/>
  <c r="C83" i="5"/>
  <c r="C28" i="5"/>
  <c r="E98" i="6"/>
  <c r="E37" i="6"/>
  <c r="E41" i="6"/>
  <c r="C41" i="6"/>
  <c r="C98" i="6"/>
  <c r="C37" i="6"/>
  <c r="B39" i="6"/>
  <c r="E83" i="5"/>
  <c r="E32" i="5"/>
  <c r="B146" i="6"/>
  <c r="B131" i="6"/>
  <c r="B129" i="6"/>
  <c r="I131" i="6"/>
  <c r="I25" i="6"/>
  <c r="G63" i="5"/>
  <c r="G8" i="5"/>
  <c r="J134" i="5"/>
  <c r="B138" i="5"/>
  <c r="B134" i="5"/>
  <c r="B114" i="5"/>
  <c r="J32" i="5"/>
  <c r="E28" i="5"/>
  <c r="E63" i="5"/>
  <c r="E8" i="5"/>
  <c r="L69" i="6"/>
  <c r="L8" i="6"/>
  <c r="L10" i="6"/>
  <c r="J10" i="6"/>
  <c r="J129" i="6"/>
  <c r="J8" i="6"/>
  <c r="L28" i="5"/>
  <c r="L63" i="5"/>
  <c r="L8" i="5"/>
  <c r="D28" i="5"/>
  <c r="D63" i="5"/>
  <c r="D8" i="5"/>
  <c r="B71" i="6"/>
  <c r="B25" i="6"/>
  <c r="K37" i="6"/>
  <c r="K69" i="6"/>
  <c r="K8" i="6"/>
  <c r="H10" i="6"/>
  <c r="I129" i="6"/>
  <c r="I10" i="6"/>
  <c r="H41" i="6"/>
  <c r="H98" i="6"/>
  <c r="H37" i="6"/>
  <c r="I37" i="6"/>
  <c r="I69" i="6"/>
  <c r="G37" i="6"/>
  <c r="G69" i="6"/>
  <c r="G8" i="6"/>
  <c r="D37" i="6"/>
  <c r="D69" i="6"/>
  <c r="D8" i="6"/>
  <c r="C69" i="6"/>
  <c r="C8" i="6"/>
  <c r="C10" i="6"/>
  <c r="C63" i="5"/>
  <c r="C8" i="5"/>
  <c r="K28" i="5"/>
  <c r="K63" i="5"/>
  <c r="K8" i="5"/>
  <c r="F28" i="5"/>
  <c r="F63" i="5"/>
  <c r="F8" i="5"/>
  <c r="B98" i="6"/>
  <c r="B37" i="6"/>
  <c r="B83" i="5"/>
  <c r="B28" i="5"/>
  <c r="F37" i="6"/>
  <c r="F69" i="6"/>
  <c r="F8" i="6"/>
  <c r="B10" i="5"/>
  <c r="E69" i="6"/>
  <c r="E8" i="6"/>
  <c r="J28" i="5"/>
  <c r="J114" i="5"/>
  <c r="J8" i="5"/>
  <c r="B32" i="5"/>
  <c r="B63" i="5"/>
  <c r="B8" i="5"/>
  <c r="H69" i="6"/>
  <c r="H8" i="6"/>
  <c r="I8" i="6"/>
  <c r="B69" i="6"/>
  <c r="B10" i="6"/>
  <c r="M69" i="6"/>
  <c r="B8" i="6"/>
</calcChain>
</file>

<file path=xl/sharedStrings.xml><?xml version="1.0" encoding="utf-8"?>
<sst xmlns="http://schemas.openxmlformats.org/spreadsheetml/2006/main" count="9058" uniqueCount="4526">
  <si>
    <t>TOTAL</t>
  </si>
  <si>
    <t>SP</t>
  </si>
  <si>
    <t>RJ</t>
  </si>
  <si>
    <t>MG</t>
  </si>
  <si>
    <t>ES</t>
  </si>
  <si>
    <t>SUL</t>
  </si>
  <si>
    <t>Centro-Oeste</t>
  </si>
  <si>
    <t>Nordeste</t>
  </si>
  <si>
    <t>Norte</t>
  </si>
  <si>
    <t>Ações</t>
  </si>
  <si>
    <t>INFORMAÇÕES CADASTRAIS</t>
  </si>
  <si>
    <t>Instituição:</t>
  </si>
  <si>
    <t>Código da Instituição:</t>
  </si>
  <si>
    <t>Responsável:</t>
  </si>
  <si>
    <t>Telefone p/ contato:</t>
  </si>
  <si>
    <t>E-mail:</t>
  </si>
  <si>
    <t>DATA DE REFERÊNCIA:</t>
  </si>
  <si>
    <t>Mês:</t>
  </si>
  <si>
    <t>Ano:</t>
  </si>
  <si>
    <t>CONDIÇÕES GERAIS PARA ENVIO DO ARQUIVO:</t>
  </si>
  <si>
    <t>CODCONTA</t>
  </si>
  <si>
    <t>DESCRIÇÃO DA CONTA</t>
  </si>
  <si>
    <t>SALDO (R$ mil)</t>
  </si>
  <si>
    <t>STATUS DA SOMA</t>
  </si>
  <si>
    <t>2.</t>
  </si>
  <si>
    <t>2.1.</t>
  </si>
  <si>
    <t>RO - Rondônia</t>
  </si>
  <si>
    <t>1.</t>
  </si>
  <si>
    <t>Fundos Renda Fixa</t>
  </si>
  <si>
    <t>Fundos Multimercados</t>
  </si>
  <si>
    <t>Fundos Ações</t>
  </si>
  <si>
    <t>Produtos de Tesouraria</t>
  </si>
  <si>
    <t>CDB/RDB</t>
  </si>
  <si>
    <t>Operações Compromissadas</t>
  </si>
  <si>
    <t>LCI - Letra de Crédito Imobiliário</t>
  </si>
  <si>
    <t>LH - Letra Hipotecária</t>
  </si>
  <si>
    <t>LF - Letra Financeira</t>
  </si>
  <si>
    <t>AC - Acre</t>
  </si>
  <si>
    <t>Fundos - FMP</t>
  </si>
  <si>
    <t>AM - Amazonas</t>
  </si>
  <si>
    <t>RR - Roraima</t>
  </si>
  <si>
    <t>PA - Pará</t>
  </si>
  <si>
    <t>TO - Tocantins</t>
  </si>
  <si>
    <t>MA - Maranhão</t>
  </si>
  <si>
    <t>PI - Piauí</t>
  </si>
  <si>
    <t>CE - Ceará</t>
  </si>
  <si>
    <t>RN - Rio Grande do Norte</t>
  </si>
  <si>
    <t>PB - Paraíba</t>
  </si>
  <si>
    <t>AL - Alagoas</t>
  </si>
  <si>
    <t>SE - Sergipe</t>
  </si>
  <si>
    <t>BA - Bahia</t>
  </si>
  <si>
    <t>MG - Minas Gerais</t>
  </si>
  <si>
    <t>ES - Espírito Santo</t>
  </si>
  <si>
    <t>RJ - Rio de Janeiro</t>
  </si>
  <si>
    <t>SP - São Paulo</t>
  </si>
  <si>
    <t>PR - Paraná</t>
  </si>
  <si>
    <t>SC - Santa Catarina</t>
  </si>
  <si>
    <t>RS - Rio Grande do Sul</t>
  </si>
  <si>
    <t>MS - Mato Grosso do Sul</t>
  </si>
  <si>
    <t>MT - Mato Grosso</t>
  </si>
  <si>
    <t>GO - Goiás</t>
  </si>
  <si>
    <t>DF - Distrito Federal</t>
  </si>
  <si>
    <t>Total de Recursos</t>
  </si>
  <si>
    <t>1.1.</t>
  </si>
  <si>
    <t>1.2.</t>
  </si>
  <si>
    <t>2.2.</t>
  </si>
  <si>
    <t>3.</t>
  </si>
  <si>
    <t>3.1.</t>
  </si>
  <si>
    <t>3.1.11.</t>
  </si>
  <si>
    <t>AP - Amapá</t>
  </si>
  <si>
    <t>PE - Pernambuco</t>
  </si>
  <si>
    <t>3.1.12.</t>
  </si>
  <si>
    <t>3.1.13.</t>
  </si>
  <si>
    <t>3.1.14.</t>
  </si>
  <si>
    <t>3.1.15.</t>
  </si>
  <si>
    <t>3.1.16.</t>
  </si>
  <si>
    <t>3.1.17.</t>
  </si>
  <si>
    <t>3.1.21.</t>
  </si>
  <si>
    <t>3.1.22.</t>
  </si>
  <si>
    <t>3.1.23.</t>
  </si>
  <si>
    <t>3.1.24.</t>
  </si>
  <si>
    <t>3.1.25.</t>
  </si>
  <si>
    <t>3.1.26.</t>
  </si>
  <si>
    <t>3.1.27.</t>
  </si>
  <si>
    <t>3.1.28.</t>
  </si>
  <si>
    <t>3.1.29.</t>
  </si>
  <si>
    <t>3.1.31.</t>
  </si>
  <si>
    <t>3.1.32.</t>
  </si>
  <si>
    <t>3.1.33.</t>
  </si>
  <si>
    <t>3.1.35.</t>
  </si>
  <si>
    <t>3.1.41.</t>
  </si>
  <si>
    <t>3.1.42.</t>
  </si>
  <si>
    <t>3.1.43.</t>
  </si>
  <si>
    <t>3.1.50.</t>
  </si>
  <si>
    <t>3.1.51.</t>
  </si>
  <si>
    <t>3.1.52.</t>
  </si>
  <si>
    <t>3.1.53.</t>
  </si>
  <si>
    <t>3.2.11.</t>
  </si>
  <si>
    <t>3.2.12.</t>
  </si>
  <si>
    <t>3.2.13.</t>
  </si>
  <si>
    <t>3.2.14.</t>
  </si>
  <si>
    <t>3.2.15.</t>
  </si>
  <si>
    <t>3.2.16.</t>
  </si>
  <si>
    <t>3.2.17.</t>
  </si>
  <si>
    <t>3.2.21.</t>
  </si>
  <si>
    <t>3.2.22.</t>
  </si>
  <si>
    <t>3.2.23.</t>
  </si>
  <si>
    <t>3.2.24.</t>
  </si>
  <si>
    <t>3.2.25.</t>
  </si>
  <si>
    <t>3.2.26.</t>
  </si>
  <si>
    <t>3.2.27.</t>
  </si>
  <si>
    <t>3.2.28.</t>
  </si>
  <si>
    <t>3.2.29.</t>
  </si>
  <si>
    <t>3.2.31.</t>
  </si>
  <si>
    <t>3.2.32.</t>
  </si>
  <si>
    <t>3.2.33.</t>
  </si>
  <si>
    <t>3.2.35.</t>
  </si>
  <si>
    <t>3.2.41.</t>
  </si>
  <si>
    <t>3.2.42.</t>
  </si>
  <si>
    <t>3.2.43.</t>
  </si>
  <si>
    <t>3.2.50.</t>
  </si>
  <si>
    <t>3.2.51.</t>
  </si>
  <si>
    <t>3.2.52.</t>
  </si>
  <si>
    <t>3.2.53.</t>
  </si>
  <si>
    <t>3.2.</t>
  </si>
  <si>
    <t>1.1.1.</t>
  </si>
  <si>
    <t>1.1.1.4.</t>
  </si>
  <si>
    <t>1.1.1.5.</t>
  </si>
  <si>
    <t>1.1.1.6.</t>
  </si>
  <si>
    <t>1.1.2.</t>
  </si>
  <si>
    <t>1.1.2.1.</t>
  </si>
  <si>
    <t>1.1.2.2.</t>
  </si>
  <si>
    <t>1.1.2.3.</t>
  </si>
  <si>
    <t>1.2.1.</t>
  </si>
  <si>
    <t>1.2.1.4.</t>
  </si>
  <si>
    <t>1.2.1.5.</t>
  </si>
  <si>
    <t>1.2.1.6.</t>
  </si>
  <si>
    <t>1.2.2.</t>
  </si>
  <si>
    <t>1.2.2.1.</t>
  </si>
  <si>
    <t>1.2.2.2.</t>
  </si>
  <si>
    <t>1.2.2.3.</t>
  </si>
  <si>
    <t>2.1.1.</t>
  </si>
  <si>
    <t>2.1.1.4.</t>
  </si>
  <si>
    <t>2.1.1.5.</t>
  </si>
  <si>
    <t>2.1.1.6.</t>
  </si>
  <si>
    <t>2.1.2.</t>
  </si>
  <si>
    <t>2.1.2.1.</t>
  </si>
  <si>
    <t>2.1.2.2.</t>
  </si>
  <si>
    <t>2.1.2.3.</t>
  </si>
  <si>
    <t>2.2.1.</t>
  </si>
  <si>
    <t>2.2.1.4.</t>
  </si>
  <si>
    <t>2.2.1.5.</t>
  </si>
  <si>
    <t>2.2.1.6.</t>
  </si>
  <si>
    <t>2.2.2.</t>
  </si>
  <si>
    <t>2.2.2.1.</t>
  </si>
  <si>
    <t>2.2.2.2.</t>
  </si>
  <si>
    <t>2.2.2.3.</t>
  </si>
  <si>
    <t>2.2.2.4.</t>
  </si>
  <si>
    <t>2.2.2.5.</t>
  </si>
  <si>
    <t>2.2.2.6.</t>
  </si>
  <si>
    <t>2.2.2.7.</t>
  </si>
  <si>
    <t>2.1.2.4.</t>
  </si>
  <si>
    <t>2.1.2.5.</t>
  </si>
  <si>
    <t>2.1.2.6.</t>
  </si>
  <si>
    <t>2.1.2.7.</t>
  </si>
  <si>
    <t>1.1.2.4.</t>
  </si>
  <si>
    <t>1.1.2.5.</t>
  </si>
  <si>
    <t>1.1.2.6.</t>
  </si>
  <si>
    <t>1.1.2.7.</t>
  </si>
  <si>
    <t>1.2.2.4.</t>
  </si>
  <si>
    <t>1.2.2.5.</t>
  </si>
  <si>
    <t>1.2.2.6.</t>
  </si>
  <si>
    <t>1.2.2.7.</t>
  </si>
  <si>
    <t>SP - São Paulo Interior</t>
  </si>
  <si>
    <t>3.2.35.1.</t>
  </si>
  <si>
    <t>3.1.35.1.</t>
  </si>
  <si>
    <t>3.1.35.2.</t>
  </si>
  <si>
    <t>3.2.35.2.</t>
  </si>
  <si>
    <t>Fundos Ações - 157</t>
  </si>
  <si>
    <t>1.1.1.5.1.11.</t>
  </si>
  <si>
    <t>1.1.1.5.1.12.</t>
  </si>
  <si>
    <t>1.1.1.5.1.13.</t>
  </si>
  <si>
    <t>1.1.1.5.1.14.</t>
  </si>
  <si>
    <t>1.1.1.5.1.15.</t>
  </si>
  <si>
    <t>1.1.1.5.1.16.</t>
  </si>
  <si>
    <t>1.1.1.5.1.17.</t>
  </si>
  <si>
    <t>1.1.1.5.1.21.</t>
  </si>
  <si>
    <t>1.1.1.5.1.22.</t>
  </si>
  <si>
    <t>1.1.1.5.1.23.</t>
  </si>
  <si>
    <t>1.1.1.5.1.24.</t>
  </si>
  <si>
    <t>1.1.1.5.1.25.</t>
  </si>
  <si>
    <t>1.1.1.5.1.26.</t>
  </si>
  <si>
    <t>1.1.1.5.1.27.</t>
  </si>
  <si>
    <t>1.1.1.5.1.28.</t>
  </si>
  <si>
    <t>1.1.1.5.1.29.</t>
  </si>
  <si>
    <t>1.1.1.5.1.31.</t>
  </si>
  <si>
    <t>1.1.1.5.1.32.</t>
  </si>
  <si>
    <t>1.1.1.5.1.33.</t>
  </si>
  <si>
    <t>1.1.1.5.1.35.</t>
  </si>
  <si>
    <t>1.1.1.5.1.35.1.</t>
  </si>
  <si>
    <t>1.1.1.5.1.35.2.</t>
  </si>
  <si>
    <t>1.1.1.5.1.41.</t>
  </si>
  <si>
    <t>1.1.1.5.1.42.</t>
  </si>
  <si>
    <t>1.1.1.5.1.43.</t>
  </si>
  <si>
    <t>1.1.1.5.1.50.</t>
  </si>
  <si>
    <t>1.1.1.5.1.51.</t>
  </si>
  <si>
    <t>1.1.1.5.1.52.</t>
  </si>
  <si>
    <t>1.1.1.5.1.53.</t>
  </si>
  <si>
    <t>1.2.1.5.1.11.</t>
  </si>
  <si>
    <t>1.2.1.5.1.12.</t>
  </si>
  <si>
    <t>1.2.1.5.1.13.</t>
  </si>
  <si>
    <t>1.2.1.5.1.14.</t>
  </si>
  <si>
    <t>1.2.1.5.1.15.</t>
  </si>
  <si>
    <t>1.2.1.5.1.16.</t>
  </si>
  <si>
    <t>1.2.1.5.1.17.</t>
  </si>
  <si>
    <t>1.2.1.5.1.21.</t>
  </si>
  <si>
    <t>1.2.1.5.1.22.</t>
  </si>
  <si>
    <t>1.2.1.5.1.23.</t>
  </si>
  <si>
    <t>1.2.1.5.1.24.</t>
  </si>
  <si>
    <t>1.2.1.5.1.25.</t>
  </si>
  <si>
    <t>1.2.1.5.1.26.</t>
  </si>
  <si>
    <t>1.2.1.5.1.27.</t>
  </si>
  <si>
    <t>1.2.1.5.1.28.</t>
  </si>
  <si>
    <t>1.2.1.5.1.29.</t>
  </si>
  <si>
    <t>1.2.1.5.1.31.</t>
  </si>
  <si>
    <t>1.2.1.5.1.32.</t>
  </si>
  <si>
    <t>1.2.1.5.1.33.</t>
  </si>
  <si>
    <t>1.2.1.5.1.35.</t>
  </si>
  <si>
    <t>1.2.1.5.1.35.1.</t>
  </si>
  <si>
    <t>1.2.1.5.1.35.2.</t>
  </si>
  <si>
    <t>1.2.1.5.1.41.</t>
  </si>
  <si>
    <t>1.2.1.5.1.42.</t>
  </si>
  <si>
    <t>1.2.1.5.1.43.</t>
  </si>
  <si>
    <t>1.2.1.5.1.50.</t>
  </si>
  <si>
    <t>1.2.1.5.1.51.</t>
  </si>
  <si>
    <t>1.2.1.5.1.52.</t>
  </si>
  <si>
    <t>1.2.1.5.1.53.</t>
  </si>
  <si>
    <t>2.1.1.5.1.</t>
  </si>
  <si>
    <t>2.1.1.5.1.11.</t>
  </si>
  <si>
    <t>2.1.1.5.1.12.</t>
  </si>
  <si>
    <t>2.1.1.5.1.13.</t>
  </si>
  <si>
    <t>2.1.1.5.1.14.</t>
  </si>
  <si>
    <t>2.1.1.5.1.15.</t>
  </si>
  <si>
    <t>2.1.1.5.1.16.</t>
  </si>
  <si>
    <t>2.1.1.5.1.17.</t>
  </si>
  <si>
    <t>2.1.1.5.1.21.</t>
  </si>
  <si>
    <t>2.1.1.5.1.22.</t>
  </si>
  <si>
    <t>2.1.1.5.1.23.</t>
  </si>
  <si>
    <t>2.1.1.5.1.24.</t>
  </si>
  <si>
    <t>2.1.1.5.1.25.</t>
  </si>
  <si>
    <t>2.1.1.5.1.26.</t>
  </si>
  <si>
    <t>2.1.1.5.1.27.</t>
  </si>
  <si>
    <t>2.1.1.5.1.28.</t>
  </si>
  <si>
    <t>2.1.1.5.1.29.</t>
  </si>
  <si>
    <t>2.1.1.5.1.31.</t>
  </si>
  <si>
    <t>2.1.1.5.1.32.</t>
  </si>
  <si>
    <t>2.1.1.5.1.33.</t>
  </si>
  <si>
    <t>2.1.1.5.1.35.</t>
  </si>
  <si>
    <t>2.1.1.5.1.35.1.</t>
  </si>
  <si>
    <t>2.1.1.5.1.35.2.</t>
  </si>
  <si>
    <t>2.1.1.5.1.41.</t>
  </si>
  <si>
    <t>2.1.1.5.1.42.</t>
  </si>
  <si>
    <t>2.1.1.5.1.43.</t>
  </si>
  <si>
    <t>2.1.1.5.1.50.</t>
  </si>
  <si>
    <t>2.1.1.5.1.51.</t>
  </si>
  <si>
    <t>2.1.1.5.1.52.</t>
  </si>
  <si>
    <t>2.1.1.5.1.53.</t>
  </si>
  <si>
    <t>2.2.1.5.1.11.</t>
  </si>
  <si>
    <t>2.2.1.5.1.12.</t>
  </si>
  <si>
    <t>2.2.1.5.1.13.</t>
  </si>
  <si>
    <t>2.2.1.5.1.14.</t>
  </si>
  <si>
    <t>2.2.1.5.1.15.</t>
  </si>
  <si>
    <t>2.2.1.5.1.16.</t>
  </si>
  <si>
    <t>2.2.1.5.1.17.</t>
  </si>
  <si>
    <t>2.2.1.5.1.21.</t>
  </si>
  <si>
    <t>2.2.1.5.1.22.</t>
  </si>
  <si>
    <t>2.2.1.5.1.23.</t>
  </si>
  <si>
    <t>2.2.1.5.1.24.</t>
  </si>
  <si>
    <t>2.2.1.5.1.25.</t>
  </si>
  <si>
    <t>2.2.1.5.1.26.</t>
  </si>
  <si>
    <t>2.2.1.5.1.27.</t>
  </si>
  <si>
    <t>2.2.1.5.1.28.</t>
  </si>
  <si>
    <t>2.2.1.5.1.29.</t>
  </si>
  <si>
    <t>2.2.1.5.1.31.</t>
  </si>
  <si>
    <t>2.2.1.5.1.32.</t>
  </si>
  <si>
    <t>2.2.1.5.1.33.</t>
  </si>
  <si>
    <t>2.2.1.5.1.35.</t>
  </si>
  <si>
    <t>2.2.1.5.1.35.1.</t>
  </si>
  <si>
    <t>2.2.1.5.1.35.2.</t>
  </si>
  <si>
    <t>2.2.1.5.1.41.</t>
  </si>
  <si>
    <t>2.2.1.5.1.42.</t>
  </si>
  <si>
    <t>2.2.1.5.1.43.</t>
  </si>
  <si>
    <t>2.2.1.5.1.50.</t>
  </si>
  <si>
    <t>2.2.1.5.1.51.</t>
  </si>
  <si>
    <t>2.2.1.5.1.52.</t>
  </si>
  <si>
    <t>2.2.1.5.1.53.</t>
  </si>
  <si>
    <t>LCA - Letra de Crédito do Agronegócio</t>
  </si>
  <si>
    <t>1.1.1.4.1.11.</t>
  </si>
  <si>
    <t>1.1.1.4.1.12.</t>
  </si>
  <si>
    <t>1.1.1.4.1.13.</t>
  </si>
  <si>
    <t>1.1.1.4.1.14.</t>
  </si>
  <si>
    <t>1.1.1.4.1.15.</t>
  </si>
  <si>
    <t>1.1.1.4.1.16.</t>
  </si>
  <si>
    <t>1.1.1.4.1.17.</t>
  </si>
  <si>
    <t>1.1.1.4.1.21.</t>
  </si>
  <si>
    <t>1.1.1.4.1.22.</t>
  </si>
  <si>
    <t>1.1.1.4.1.23.</t>
  </si>
  <si>
    <t>1.1.1.4.1.24.</t>
  </si>
  <si>
    <t>1.1.1.4.1.25.</t>
  </si>
  <si>
    <t>1.1.1.4.1.26.</t>
  </si>
  <si>
    <t>1.1.1.4.1.27.</t>
  </si>
  <si>
    <t>1.1.1.4.1.28.</t>
  </si>
  <si>
    <t>1.1.1.4.1.29.</t>
  </si>
  <si>
    <t>1.1.1.4.1.31.</t>
  </si>
  <si>
    <t>1.1.1.4.1.32.</t>
  </si>
  <si>
    <t>1.1.1.4.1.33.</t>
  </si>
  <si>
    <t>1.1.1.4.1.35.</t>
  </si>
  <si>
    <t>1.1.1.4.1.41.</t>
  </si>
  <si>
    <t>1.1.1.4.1.42.</t>
  </si>
  <si>
    <t>1.1.1.4.1.43.</t>
  </si>
  <si>
    <t>1.1.1.4.1.50.</t>
  </si>
  <si>
    <t>1.1.1.4.1.51.</t>
  </si>
  <si>
    <t>1.1.1.4.1.52.</t>
  </si>
  <si>
    <t>1.1.1.4.1.53.</t>
  </si>
  <si>
    <t>1.1.1.6.1.11.</t>
  </si>
  <si>
    <t>1.1.1.6.1.12.</t>
  </si>
  <si>
    <t>1.1.1.6.1.13.</t>
  </si>
  <si>
    <t>1.1.1.6.1.14.</t>
  </si>
  <si>
    <t>1.1.1.6.1.15.</t>
  </si>
  <si>
    <t>1.1.1.6.1.16.</t>
  </si>
  <si>
    <t>1.1.1.6.1.17.</t>
  </si>
  <si>
    <t>1.1.1.6.1.21.</t>
  </si>
  <si>
    <t>1.1.1.6.1.22.</t>
  </si>
  <si>
    <t>1.1.1.6.1.23.</t>
  </si>
  <si>
    <t>1.1.1.6.1.24.</t>
  </si>
  <si>
    <t>1.1.1.6.1.25.</t>
  </si>
  <si>
    <t>1.1.1.6.1.26.</t>
  </si>
  <si>
    <t>1.1.1.6.1.27.</t>
  </si>
  <si>
    <t>1.1.1.6.1.28.</t>
  </si>
  <si>
    <t>1.1.1.6.1.29.</t>
  </si>
  <si>
    <t>1.1.1.6.1.31.</t>
  </si>
  <si>
    <t>1.1.1.6.1.32.</t>
  </si>
  <si>
    <t>1.1.1.6.1.33.</t>
  </si>
  <si>
    <t>1.1.1.6.1.35.</t>
  </si>
  <si>
    <t>1.1.1.6.1.41.</t>
  </si>
  <si>
    <t>1.1.1.6.1.42.</t>
  </si>
  <si>
    <t>1.1.1.6.1.43.</t>
  </si>
  <si>
    <t>1.1.1.6.1.50.</t>
  </si>
  <si>
    <t>1.1.1.6.1.51.</t>
  </si>
  <si>
    <t>1.1.1.6.1.52.</t>
  </si>
  <si>
    <t>1.1.1.6.1.53.</t>
  </si>
  <si>
    <t>1.1.2.1.1.11.</t>
  </si>
  <si>
    <t>1.1.2.1.1.12.</t>
  </si>
  <si>
    <t>1.1.2.1.1.13.</t>
  </si>
  <si>
    <t>1.1.2.1.1.14.</t>
  </si>
  <si>
    <t>1.1.2.1.1.15.</t>
  </si>
  <si>
    <t>1.1.2.1.1.16.</t>
  </si>
  <si>
    <t>1.1.2.1.1.17.</t>
  </si>
  <si>
    <t>1.1.2.1.1.21.</t>
  </si>
  <si>
    <t>1.1.2.1.1.22.</t>
  </si>
  <si>
    <t>1.1.2.1.1.23.</t>
  </si>
  <si>
    <t>1.1.2.1.1.24.</t>
  </si>
  <si>
    <t>1.1.2.1.1.25.</t>
  </si>
  <si>
    <t>1.1.2.1.1.26.</t>
  </si>
  <si>
    <t>1.1.2.1.1.27.</t>
  </si>
  <si>
    <t>1.1.2.1.1.28.</t>
  </si>
  <si>
    <t>1.1.2.1.1.29.</t>
  </si>
  <si>
    <t>1.1.2.1.1.31.</t>
  </si>
  <si>
    <t>1.1.2.1.1.32.</t>
  </si>
  <si>
    <t>1.1.2.1.1.33.</t>
  </si>
  <si>
    <t>1.1.2.1.1.35.</t>
  </si>
  <si>
    <t>1.1.2.1.1.41.</t>
  </si>
  <si>
    <t>1.1.2.1.1.42.</t>
  </si>
  <si>
    <t>1.1.2.1.1.43.</t>
  </si>
  <si>
    <t>1.1.2.1.1.50.</t>
  </si>
  <si>
    <t>1.1.2.1.1.51.</t>
  </si>
  <si>
    <t>1.1.2.1.1.52.</t>
  </si>
  <si>
    <t>1.1.2.1.1.53.</t>
  </si>
  <si>
    <t>1.1.2.2.1.11.</t>
  </si>
  <si>
    <t>1.1.2.2.1.12.</t>
  </si>
  <si>
    <t>1.1.2.2.1.13.</t>
  </si>
  <si>
    <t>1.1.2.2.1.14.</t>
  </si>
  <si>
    <t>1.1.2.2.1.15.</t>
  </si>
  <si>
    <t>1.1.2.2.1.16.</t>
  </si>
  <si>
    <t>1.1.2.2.1.17.</t>
  </si>
  <si>
    <t>1.1.2.2.1.21.</t>
  </si>
  <si>
    <t>1.1.2.2.1.22.</t>
  </si>
  <si>
    <t>1.1.2.2.1.23.</t>
  </si>
  <si>
    <t>1.1.2.2.1.24.</t>
  </si>
  <si>
    <t>1.1.2.2.1.25.</t>
  </si>
  <si>
    <t>1.1.2.2.1.26.</t>
  </si>
  <si>
    <t>1.1.2.2.1.27.</t>
  </si>
  <si>
    <t>1.1.2.2.1.28.</t>
  </si>
  <si>
    <t>1.1.2.2.1.29.</t>
  </si>
  <si>
    <t>1.1.2.2.1.31.</t>
  </si>
  <si>
    <t>1.1.2.2.1.32.</t>
  </si>
  <si>
    <t>1.1.2.2.1.33.</t>
  </si>
  <si>
    <t>1.1.2.2.1.35.</t>
  </si>
  <si>
    <t>1.1.2.2.1.41.</t>
  </si>
  <si>
    <t>1.1.2.2.1.42.</t>
  </si>
  <si>
    <t>1.1.2.2.1.43.</t>
  </si>
  <si>
    <t>1.1.2.2.1.50.</t>
  </si>
  <si>
    <t>1.1.2.2.1.51.</t>
  </si>
  <si>
    <t>1.1.2.2.1.52.</t>
  </si>
  <si>
    <t>1.1.2.2.1.53.</t>
  </si>
  <si>
    <t>1.1.2.3.1.11.</t>
  </si>
  <si>
    <t>1.1.2.3.1.12.</t>
  </si>
  <si>
    <t>1.1.2.3.1.13.</t>
  </si>
  <si>
    <t>1.1.2.3.1.14.</t>
  </si>
  <si>
    <t>1.1.2.3.1.15.</t>
  </si>
  <si>
    <t>1.1.2.3.1.16.</t>
  </si>
  <si>
    <t>1.1.2.3.1.17.</t>
  </si>
  <si>
    <t>1.1.2.3.1.21.</t>
  </si>
  <si>
    <t>1.1.2.3.1.22.</t>
  </si>
  <si>
    <t>1.1.2.3.1.23.</t>
  </si>
  <si>
    <t>1.1.2.3.1.24.</t>
  </si>
  <si>
    <t>1.1.2.3.1.25.</t>
  </si>
  <si>
    <t>1.1.2.3.1.26.</t>
  </si>
  <si>
    <t>1.1.2.3.1.27.</t>
  </si>
  <si>
    <t>1.1.2.3.1.28.</t>
  </si>
  <si>
    <t>1.1.2.3.1.29.</t>
  </si>
  <si>
    <t>1.1.2.3.1.31.</t>
  </si>
  <si>
    <t>1.1.2.3.1.32.</t>
  </si>
  <si>
    <t>1.1.2.3.1.33.</t>
  </si>
  <si>
    <t>1.1.2.3.1.35.</t>
  </si>
  <si>
    <t>1.1.2.3.1.41.</t>
  </si>
  <si>
    <t>1.1.2.3.1.42.</t>
  </si>
  <si>
    <t>1.1.2.3.1.43.</t>
  </si>
  <si>
    <t>1.1.2.3.1.50.</t>
  </si>
  <si>
    <t>1.1.2.3.1.51.</t>
  </si>
  <si>
    <t>1.1.2.3.1.52.</t>
  </si>
  <si>
    <t>1.1.2.3.1.53.</t>
  </si>
  <si>
    <t>1.1.2.4.1.11.</t>
  </si>
  <si>
    <t>1.1.2.4.1.12.</t>
  </si>
  <si>
    <t>1.1.2.4.1.13.</t>
  </si>
  <si>
    <t>1.1.2.4.1.14.</t>
  </si>
  <si>
    <t>1.1.2.4.1.15.</t>
  </si>
  <si>
    <t>1.1.2.4.1.16.</t>
  </si>
  <si>
    <t>1.1.2.4.1.17.</t>
  </si>
  <si>
    <t>1.1.2.4.1.21.</t>
  </si>
  <si>
    <t>1.1.2.4.1.22.</t>
  </si>
  <si>
    <t>1.1.2.4.1.23.</t>
  </si>
  <si>
    <t>1.1.2.4.1.24.</t>
  </si>
  <si>
    <t>1.1.2.4.1.25.</t>
  </si>
  <si>
    <t>1.1.2.4.1.26.</t>
  </si>
  <si>
    <t>1.1.2.4.1.27.</t>
  </si>
  <si>
    <t>1.1.2.4.1.28.</t>
  </si>
  <si>
    <t>1.1.2.4.1.29.</t>
  </si>
  <si>
    <t>1.1.2.4.1.31.</t>
  </si>
  <si>
    <t>1.1.2.4.1.32.</t>
  </si>
  <si>
    <t>1.1.2.4.1.33.</t>
  </si>
  <si>
    <t>1.1.2.4.1.35.</t>
  </si>
  <si>
    <t>1.1.2.4.1.41.</t>
  </si>
  <si>
    <t>1.1.2.4.1.42.</t>
  </si>
  <si>
    <t>1.1.2.4.1.43.</t>
  </si>
  <si>
    <t>1.1.2.4.1.50.</t>
  </si>
  <si>
    <t>1.1.2.4.1.51.</t>
  </si>
  <si>
    <t>1.1.2.4.1.52.</t>
  </si>
  <si>
    <t>1.1.2.4.1.53.</t>
  </si>
  <si>
    <t>1.1.2.5.1.11.</t>
  </si>
  <si>
    <t>1.1.2.5.1.12.</t>
  </si>
  <si>
    <t>1.1.2.5.1.13.</t>
  </si>
  <si>
    <t>1.1.2.5.1.14.</t>
  </si>
  <si>
    <t>1.1.2.5.1.15.</t>
  </si>
  <si>
    <t>1.1.2.5.1.16.</t>
  </si>
  <si>
    <t>1.1.2.5.1.17.</t>
  </si>
  <si>
    <t>1.1.2.5.1.21.</t>
  </si>
  <si>
    <t>1.1.2.5.1.22.</t>
  </si>
  <si>
    <t>1.1.2.5.1.23.</t>
  </si>
  <si>
    <t>1.1.2.5.1.24.</t>
  </si>
  <si>
    <t>1.1.2.5.1.25.</t>
  </si>
  <si>
    <t>1.1.2.5.1.26.</t>
  </si>
  <si>
    <t>1.1.2.5.1.27.</t>
  </si>
  <si>
    <t>1.1.2.5.1.28.</t>
  </si>
  <si>
    <t>1.1.2.5.1.29.</t>
  </si>
  <si>
    <t>1.1.2.5.1.31.</t>
  </si>
  <si>
    <t>1.1.2.5.1.32.</t>
  </si>
  <si>
    <t>1.1.2.5.1.33.</t>
  </si>
  <si>
    <t>1.1.2.5.1.35.</t>
  </si>
  <si>
    <t>1.1.2.5.1.41.</t>
  </si>
  <si>
    <t>1.1.2.5.1.42.</t>
  </si>
  <si>
    <t>1.1.2.5.1.43.</t>
  </si>
  <si>
    <t>1.1.2.5.1.50.</t>
  </si>
  <si>
    <t>1.1.2.5.1.51.</t>
  </si>
  <si>
    <t>1.1.2.5.1.52.</t>
  </si>
  <si>
    <t>1.1.2.5.1.53.</t>
  </si>
  <si>
    <t>1.1.2.6.1.11.</t>
  </si>
  <si>
    <t>1.1.2.6.1.12.</t>
  </si>
  <si>
    <t>1.1.2.6.1.13.</t>
  </si>
  <si>
    <t>1.1.2.6.1.14.</t>
  </si>
  <si>
    <t>1.1.2.6.1.15.</t>
  </si>
  <si>
    <t>1.1.2.6.1.16.</t>
  </si>
  <si>
    <t>1.1.2.6.1.17.</t>
  </si>
  <si>
    <t>1.1.2.6.1.21.</t>
  </si>
  <si>
    <t>1.1.2.6.1.22.</t>
  </si>
  <si>
    <t>1.1.2.6.1.23.</t>
  </si>
  <si>
    <t>1.1.2.6.1.24.</t>
  </si>
  <si>
    <t>1.1.2.6.1.25.</t>
  </si>
  <si>
    <t>1.1.2.6.1.26.</t>
  </si>
  <si>
    <t>1.1.2.6.1.27.</t>
  </si>
  <si>
    <t>1.1.2.6.1.28.</t>
  </si>
  <si>
    <t>1.1.2.6.1.29.</t>
  </si>
  <si>
    <t>1.1.2.6.1.31.</t>
  </si>
  <si>
    <t>1.1.2.6.1.32.</t>
  </si>
  <si>
    <t>1.1.2.6.1.33.</t>
  </si>
  <si>
    <t>1.1.2.6.1.35.</t>
  </si>
  <si>
    <t>1.1.2.6.1.41.</t>
  </si>
  <si>
    <t>1.1.2.6.1.42.</t>
  </si>
  <si>
    <t>1.1.2.6.1.43.</t>
  </si>
  <si>
    <t>1.1.2.6.1.50.</t>
  </si>
  <si>
    <t>1.1.2.6.1.51.</t>
  </si>
  <si>
    <t>1.1.2.6.1.52.</t>
  </si>
  <si>
    <t>1.1.2.6.1.53.</t>
  </si>
  <si>
    <t>1.1.2.7.1.11.</t>
  </si>
  <si>
    <t>1.1.2.7.1.12.</t>
  </si>
  <si>
    <t>1.1.2.7.1.13.</t>
  </si>
  <si>
    <t>1.1.2.7.1.14.</t>
  </si>
  <si>
    <t>1.1.2.7.1.15.</t>
  </si>
  <si>
    <t>1.1.2.7.1.16.</t>
  </si>
  <si>
    <t>1.1.2.7.1.17.</t>
  </si>
  <si>
    <t>1.1.2.7.1.21.</t>
  </si>
  <si>
    <t>1.1.2.7.1.22.</t>
  </si>
  <si>
    <t>1.1.2.7.1.23.</t>
  </si>
  <si>
    <t>1.1.2.7.1.24.</t>
  </si>
  <si>
    <t>1.1.2.7.1.25.</t>
  </si>
  <si>
    <t>1.1.2.7.1.26.</t>
  </si>
  <si>
    <t>1.1.2.7.1.27.</t>
  </si>
  <si>
    <t>1.1.2.7.1.28.</t>
  </si>
  <si>
    <t>1.1.2.7.1.29.</t>
  </si>
  <si>
    <t>1.1.2.7.1.31.</t>
  </si>
  <si>
    <t>1.1.2.7.1.32.</t>
  </si>
  <si>
    <t>1.1.2.7.1.33.</t>
  </si>
  <si>
    <t>1.1.2.7.1.35.</t>
  </si>
  <si>
    <t>1.1.2.7.1.41.</t>
  </si>
  <si>
    <t>1.1.2.7.1.42.</t>
  </si>
  <si>
    <t>1.1.2.7.1.43.</t>
  </si>
  <si>
    <t>1.1.2.7.1.50.</t>
  </si>
  <si>
    <t>1.1.2.7.1.51.</t>
  </si>
  <si>
    <t>1.1.2.7.1.52.</t>
  </si>
  <si>
    <t>1.1.2.7.1.53.</t>
  </si>
  <si>
    <t>1.2.1.4.1.11.</t>
  </si>
  <si>
    <t>1.2.1.4.1.12.</t>
  </si>
  <si>
    <t>1.2.1.4.1.13.</t>
  </si>
  <si>
    <t>1.2.1.4.1.14.</t>
  </si>
  <si>
    <t>1.2.1.4.1.15.</t>
  </si>
  <si>
    <t>1.2.1.4.1.16.</t>
  </si>
  <si>
    <t>1.2.1.4.1.17.</t>
  </si>
  <si>
    <t>1.2.1.4.1.21.</t>
  </si>
  <si>
    <t>1.2.1.4.1.22.</t>
  </si>
  <si>
    <t>1.2.1.4.1.23.</t>
  </si>
  <si>
    <t>1.2.1.4.1.24.</t>
  </si>
  <si>
    <t>1.2.1.4.1.25.</t>
  </si>
  <si>
    <t>1.2.1.4.1.26.</t>
  </si>
  <si>
    <t>1.2.1.4.1.27.</t>
  </si>
  <si>
    <t>1.2.1.4.1.28.</t>
  </si>
  <si>
    <t>1.2.1.4.1.29.</t>
  </si>
  <si>
    <t>1.2.1.4.1.31.</t>
  </si>
  <si>
    <t>1.2.1.4.1.32.</t>
  </si>
  <si>
    <t>1.2.1.4.1.33.</t>
  </si>
  <si>
    <t>1.2.1.4.1.35.</t>
  </si>
  <si>
    <t>1.2.1.4.1.41.</t>
  </si>
  <si>
    <t>1.2.1.4.1.42.</t>
  </si>
  <si>
    <t>1.2.1.4.1.43.</t>
  </si>
  <si>
    <t>1.2.1.4.1.50.</t>
  </si>
  <si>
    <t>1.2.1.4.1.51.</t>
  </si>
  <si>
    <t>1.2.1.4.1.52.</t>
  </si>
  <si>
    <t>1.2.1.4.1.53.</t>
  </si>
  <si>
    <t>1.2.1.6.1.11.</t>
  </si>
  <si>
    <t>1.2.1.6.1.12.</t>
  </si>
  <si>
    <t>1.2.1.6.1.13.</t>
  </si>
  <si>
    <t>1.2.1.6.1.14.</t>
  </si>
  <si>
    <t>1.2.1.6.1.15.</t>
  </si>
  <si>
    <t>1.2.1.6.1.16.</t>
  </si>
  <si>
    <t>1.2.1.6.1.17.</t>
  </si>
  <si>
    <t>1.2.1.6.1.21.</t>
  </si>
  <si>
    <t>1.2.1.6.1.22.</t>
  </si>
  <si>
    <t>1.2.1.6.1.23.</t>
  </si>
  <si>
    <t>1.2.1.6.1.24.</t>
  </si>
  <si>
    <t>1.2.1.6.1.25.</t>
  </si>
  <si>
    <t>1.2.1.6.1.26.</t>
  </si>
  <si>
    <t>1.2.1.6.1.27.</t>
  </si>
  <si>
    <t>1.2.1.6.1.28.</t>
  </si>
  <si>
    <t>1.2.1.6.1.29.</t>
  </si>
  <si>
    <t>1.2.1.6.1.31.</t>
  </si>
  <si>
    <t>1.2.1.6.1.32.</t>
  </si>
  <si>
    <t>1.2.1.6.1.33.</t>
  </si>
  <si>
    <t>1.2.1.6.1.35.</t>
  </si>
  <si>
    <t>1.2.1.6.1.41.</t>
  </si>
  <si>
    <t>1.2.1.6.1.42.</t>
  </si>
  <si>
    <t>1.2.1.6.1.43.</t>
  </si>
  <si>
    <t>1.2.1.6.1.50.</t>
  </si>
  <si>
    <t>1.2.1.6.1.51.</t>
  </si>
  <si>
    <t>1.2.1.6.1.52.</t>
  </si>
  <si>
    <t>1.2.1.6.1.53.</t>
  </si>
  <si>
    <t>1.2.2.1.1.11.</t>
  </si>
  <si>
    <t>1.2.2.1.1.12.</t>
  </si>
  <si>
    <t>1.2.2.1.1.13.</t>
  </si>
  <si>
    <t>1.2.2.1.1.14.</t>
  </si>
  <si>
    <t>1.2.2.1.1.15.</t>
  </si>
  <si>
    <t>1.2.2.1.1.16.</t>
  </si>
  <si>
    <t>1.2.2.1.1.17.</t>
  </si>
  <si>
    <t>1.2.2.1.1.21.</t>
  </si>
  <si>
    <t>1.2.2.1.1.22.</t>
  </si>
  <si>
    <t>1.2.2.1.1.23.</t>
  </si>
  <si>
    <t>1.2.2.1.1.24.</t>
  </si>
  <si>
    <t>1.2.2.1.1.25.</t>
  </si>
  <si>
    <t>1.2.2.1.1.26.</t>
  </si>
  <si>
    <t>1.2.2.1.1.27.</t>
  </si>
  <si>
    <t>1.2.2.1.1.28.</t>
  </si>
  <si>
    <t>1.2.2.1.1.29.</t>
  </si>
  <si>
    <t>1.2.2.1.1.31.</t>
  </si>
  <si>
    <t>1.2.2.1.1.32.</t>
  </si>
  <si>
    <t>1.2.2.1.1.33.</t>
  </si>
  <si>
    <t>1.2.2.1.1.35.</t>
  </si>
  <si>
    <t>1.2.2.1.1.41.</t>
  </si>
  <si>
    <t>1.2.2.1.1.42.</t>
  </si>
  <si>
    <t>1.2.2.1.1.43.</t>
  </si>
  <si>
    <t>1.2.2.1.1.50.</t>
  </si>
  <si>
    <t>1.2.2.1.1.51.</t>
  </si>
  <si>
    <t>1.2.2.1.1.52.</t>
  </si>
  <si>
    <t>1.2.2.1.1.53.</t>
  </si>
  <si>
    <t>1.2.2.2.1.11.</t>
  </si>
  <si>
    <t>1.2.2.2.1.12.</t>
  </si>
  <si>
    <t>1.2.2.2.1.13.</t>
  </si>
  <si>
    <t>1.2.2.2.1.14.</t>
  </si>
  <si>
    <t>1.2.2.2.1.15.</t>
  </si>
  <si>
    <t>1.2.2.2.1.16.</t>
  </si>
  <si>
    <t>1.2.2.2.1.17.</t>
  </si>
  <si>
    <t>1.2.2.2.1.21.</t>
  </si>
  <si>
    <t>1.2.2.2.1.22.</t>
  </si>
  <si>
    <t>1.2.2.2.1.23.</t>
  </si>
  <si>
    <t>1.2.2.2.1.24.</t>
  </si>
  <si>
    <t>1.2.2.2.1.25.</t>
  </si>
  <si>
    <t>1.2.2.2.1.26.</t>
  </si>
  <si>
    <t>1.2.2.2.1.27.</t>
  </si>
  <si>
    <t>1.2.2.2.1.28.</t>
  </si>
  <si>
    <t>1.2.2.2.1.29.</t>
  </si>
  <si>
    <t>1.2.2.2.1.31.</t>
  </si>
  <si>
    <t>1.2.2.2.1.32.</t>
  </si>
  <si>
    <t>1.2.2.2.1.33.</t>
  </si>
  <si>
    <t>1.2.2.2.1.35.</t>
  </si>
  <si>
    <t>1.2.2.2.1.41.</t>
  </si>
  <si>
    <t>1.2.2.2.1.42.</t>
  </si>
  <si>
    <t>1.2.2.2.1.43.</t>
  </si>
  <si>
    <t>1.2.2.2.1.50.</t>
  </si>
  <si>
    <t>1.2.2.2.1.51.</t>
  </si>
  <si>
    <t>1.2.2.2.1.52.</t>
  </si>
  <si>
    <t>1.2.2.2.1.53.</t>
  </si>
  <si>
    <t>1.2.2.3.1.11.</t>
  </si>
  <si>
    <t>1.2.2.3.1.12.</t>
  </si>
  <si>
    <t>1.2.2.3.1.13.</t>
  </si>
  <si>
    <t>1.2.2.3.1.14.</t>
  </si>
  <si>
    <t>1.2.2.3.1.15.</t>
  </si>
  <si>
    <t>1.2.2.3.1.16.</t>
  </si>
  <si>
    <t>1.2.2.3.1.17.</t>
  </si>
  <si>
    <t>1.2.2.3.1.21.</t>
  </si>
  <si>
    <t>1.2.2.3.1.22.</t>
  </si>
  <si>
    <t>1.2.2.3.1.23.</t>
  </si>
  <si>
    <t>1.2.2.3.1.24.</t>
  </si>
  <si>
    <t>1.2.2.3.1.25.</t>
  </si>
  <si>
    <t>1.2.2.3.1.26.</t>
  </si>
  <si>
    <t>1.2.2.3.1.27.</t>
  </si>
  <si>
    <t>1.2.2.3.1.28.</t>
  </si>
  <si>
    <t>1.2.2.3.1.29.</t>
  </si>
  <si>
    <t>1.2.2.3.1.31.</t>
  </si>
  <si>
    <t>1.2.2.3.1.32.</t>
  </si>
  <si>
    <t>1.2.2.3.1.33.</t>
  </si>
  <si>
    <t>1.2.2.3.1.35.</t>
  </si>
  <si>
    <t>1.2.2.3.1.41.</t>
  </si>
  <si>
    <t>1.2.2.3.1.42.</t>
  </si>
  <si>
    <t>1.2.2.3.1.43.</t>
  </si>
  <si>
    <t>1.2.2.3.1.50.</t>
  </si>
  <si>
    <t>1.2.2.3.1.51.</t>
  </si>
  <si>
    <t>1.2.2.3.1.52.</t>
  </si>
  <si>
    <t>1.2.2.3.1.53.</t>
  </si>
  <si>
    <t>1.2.2.4.1.11.</t>
  </si>
  <si>
    <t>1.2.2.4.1.12.</t>
  </si>
  <si>
    <t>1.2.2.4.1.13.</t>
  </si>
  <si>
    <t>1.2.2.4.1.14.</t>
  </si>
  <si>
    <t>1.2.2.4.1.15.</t>
  </si>
  <si>
    <t>1.2.2.4.1.16.</t>
  </si>
  <si>
    <t>1.2.2.4.1.17.</t>
  </si>
  <si>
    <t>1.2.2.4.1.21.</t>
  </si>
  <si>
    <t>1.2.2.4.1.22.</t>
  </si>
  <si>
    <t>1.2.2.4.1.23.</t>
  </si>
  <si>
    <t>1.2.2.4.1.24.</t>
  </si>
  <si>
    <t>1.2.2.4.1.25.</t>
  </si>
  <si>
    <t>1.2.2.4.1.26.</t>
  </si>
  <si>
    <t>1.2.2.4.1.27.</t>
  </si>
  <si>
    <t>1.2.2.4.1.28.</t>
  </si>
  <si>
    <t>1.2.2.4.1.29.</t>
  </si>
  <si>
    <t>1.2.2.4.1.31.</t>
  </si>
  <si>
    <t>1.2.2.4.1.32.</t>
  </si>
  <si>
    <t>1.2.2.4.1.33.</t>
  </si>
  <si>
    <t>1.2.2.4.1.35.</t>
  </si>
  <si>
    <t>1.2.2.4.1.41.</t>
  </si>
  <si>
    <t>1.2.2.4.1.42.</t>
  </si>
  <si>
    <t>1.2.2.4.1.43.</t>
  </si>
  <si>
    <t>1.2.2.4.1.50.</t>
  </si>
  <si>
    <t>1.2.2.4.1.51.</t>
  </si>
  <si>
    <t>1.2.2.4.1.52.</t>
  </si>
  <si>
    <t>1.2.2.4.1.53.</t>
  </si>
  <si>
    <t>1.2.2.5.1.11.</t>
  </si>
  <si>
    <t>1.2.2.5.1.12.</t>
  </si>
  <si>
    <t>1.2.2.5.1.13.</t>
  </si>
  <si>
    <t>1.2.2.5.1.14.</t>
  </si>
  <si>
    <t>1.2.2.5.1.15.</t>
  </si>
  <si>
    <t>1.2.2.5.1.16.</t>
  </si>
  <si>
    <t>1.2.2.5.1.17.</t>
  </si>
  <si>
    <t>1.2.2.5.1.21.</t>
  </si>
  <si>
    <t>1.2.2.5.1.22.</t>
  </si>
  <si>
    <t>1.2.2.5.1.23.</t>
  </si>
  <si>
    <t>1.2.2.5.1.24.</t>
  </si>
  <si>
    <t>1.2.2.5.1.25.</t>
  </si>
  <si>
    <t>1.2.2.5.1.26.</t>
  </si>
  <si>
    <t>1.2.2.5.1.27.</t>
  </si>
  <si>
    <t>1.2.2.5.1.28.</t>
  </si>
  <si>
    <t>1.2.2.5.1.29.</t>
  </si>
  <si>
    <t>1.2.2.5.1.31.</t>
  </si>
  <si>
    <t>1.2.2.5.1.32.</t>
  </si>
  <si>
    <t>1.2.2.5.1.33.</t>
  </si>
  <si>
    <t>1.2.2.5.1.35.</t>
  </si>
  <si>
    <t>1.2.2.5.1.41.</t>
  </si>
  <si>
    <t>1.2.2.5.1.42.</t>
  </si>
  <si>
    <t>1.2.2.5.1.43.</t>
  </si>
  <si>
    <t>1.2.2.5.1.50.</t>
  </si>
  <si>
    <t>1.2.2.5.1.51.</t>
  </si>
  <si>
    <t>1.2.2.5.1.52.</t>
  </si>
  <si>
    <t>1.2.2.5.1.53.</t>
  </si>
  <si>
    <t>1.2.2.6.1.11.</t>
  </si>
  <si>
    <t>1.2.2.6.1.12.</t>
  </si>
  <si>
    <t>1.2.2.6.1.13.</t>
  </si>
  <si>
    <t>1.2.2.6.1.14.</t>
  </si>
  <si>
    <t>1.2.2.6.1.15.</t>
  </si>
  <si>
    <t>1.2.2.6.1.16.</t>
  </si>
  <si>
    <t>1.2.2.6.1.17.</t>
  </si>
  <si>
    <t>1.2.2.6.1.21.</t>
  </si>
  <si>
    <t>1.2.2.6.1.22.</t>
  </si>
  <si>
    <t>1.2.2.6.1.23.</t>
  </si>
  <si>
    <t>1.2.2.6.1.24.</t>
  </si>
  <si>
    <t>1.2.2.6.1.25.</t>
  </si>
  <si>
    <t>1.2.2.6.1.26.</t>
  </si>
  <si>
    <t>1.2.2.6.1.27.</t>
  </si>
  <si>
    <t>1.2.2.6.1.28.</t>
  </si>
  <si>
    <t>1.2.2.6.1.29.</t>
  </si>
  <si>
    <t>1.2.2.6.1.31.</t>
  </si>
  <si>
    <t>1.2.2.6.1.32.</t>
  </si>
  <si>
    <t>1.2.2.6.1.33.</t>
  </si>
  <si>
    <t>1.2.2.6.1.35.</t>
  </si>
  <si>
    <t>1.2.2.6.1.41.</t>
  </si>
  <si>
    <t>1.2.2.6.1.42.</t>
  </si>
  <si>
    <t>1.2.2.6.1.43.</t>
  </si>
  <si>
    <t>1.2.2.6.1.50.</t>
  </si>
  <si>
    <t>1.2.2.6.1.51.</t>
  </si>
  <si>
    <t>1.2.2.6.1.52.</t>
  </si>
  <si>
    <t>1.2.2.6.1.53.</t>
  </si>
  <si>
    <t>1.2.2.7.1.11.</t>
  </si>
  <si>
    <t>1.2.2.7.1.12.</t>
  </si>
  <si>
    <t>1.2.2.7.1.13.</t>
  </si>
  <si>
    <t>1.2.2.7.1.14.</t>
  </si>
  <si>
    <t>1.2.2.7.1.15.</t>
  </si>
  <si>
    <t>1.2.2.7.1.16.</t>
  </si>
  <si>
    <t>1.2.2.7.1.17.</t>
  </si>
  <si>
    <t>1.2.2.7.1.21.</t>
  </si>
  <si>
    <t>1.2.2.7.1.22.</t>
  </si>
  <si>
    <t>1.2.2.7.1.23.</t>
  </si>
  <si>
    <t>1.2.2.7.1.24.</t>
  </si>
  <si>
    <t>1.2.2.7.1.25.</t>
  </si>
  <si>
    <t>1.2.2.7.1.26.</t>
  </si>
  <si>
    <t>1.2.2.7.1.27.</t>
  </si>
  <si>
    <t>1.2.2.7.1.28.</t>
  </si>
  <si>
    <t>1.2.2.7.1.29.</t>
  </si>
  <si>
    <t>1.2.2.7.1.31.</t>
  </si>
  <si>
    <t>1.2.2.7.1.32.</t>
  </si>
  <si>
    <t>1.2.2.7.1.33.</t>
  </si>
  <si>
    <t>1.2.2.7.1.35.</t>
  </si>
  <si>
    <t>1.2.2.7.1.41.</t>
  </si>
  <si>
    <t>1.2.2.7.1.42.</t>
  </si>
  <si>
    <t>1.2.2.7.1.43.</t>
  </si>
  <si>
    <t>1.2.2.7.1.50.</t>
  </si>
  <si>
    <t>1.2.2.7.1.51.</t>
  </si>
  <si>
    <t>1.2.2.7.1.52.</t>
  </si>
  <si>
    <t>1.2.2.7.1.53.</t>
  </si>
  <si>
    <t>2.1.1.4.1.11.</t>
  </si>
  <si>
    <t>2.1.1.4.1.12.</t>
  </si>
  <si>
    <t>2.1.1.4.1.13.</t>
  </si>
  <si>
    <t>2.1.1.4.1.14.</t>
  </si>
  <si>
    <t>2.1.1.4.1.15.</t>
  </si>
  <si>
    <t>2.1.1.4.1.16.</t>
  </si>
  <si>
    <t>2.1.1.4.1.17.</t>
  </si>
  <si>
    <t>2.1.1.4.1.21.</t>
  </si>
  <si>
    <t>2.1.1.4.1.22.</t>
  </si>
  <si>
    <t>2.1.1.4.1.23.</t>
  </si>
  <si>
    <t>2.1.1.4.1.24.</t>
  </si>
  <si>
    <t>2.1.1.4.1.25.</t>
  </si>
  <si>
    <t>2.1.1.4.1.26.</t>
  </si>
  <si>
    <t>2.1.1.4.1.27.</t>
  </si>
  <si>
    <t>2.1.1.4.1.28.</t>
  </si>
  <si>
    <t>2.1.1.4.1.29.</t>
  </si>
  <si>
    <t>2.1.1.4.1.31.</t>
  </si>
  <si>
    <t>2.1.1.4.1.32.</t>
  </si>
  <si>
    <t>2.1.1.4.1.33.</t>
  </si>
  <si>
    <t>2.1.1.4.1.35.</t>
  </si>
  <si>
    <t>2.1.1.4.1.41.</t>
  </si>
  <si>
    <t>2.1.1.4.1.42.</t>
  </si>
  <si>
    <t>2.1.1.4.1.43.</t>
  </si>
  <si>
    <t>2.1.1.4.1.50.</t>
  </si>
  <si>
    <t>2.1.1.4.1.51.</t>
  </si>
  <si>
    <t>2.1.1.4.1.52.</t>
  </si>
  <si>
    <t>2.1.1.4.1.53.</t>
  </si>
  <si>
    <t>2.1.1.6.1.11.</t>
  </si>
  <si>
    <t>2.1.1.6.1.12.</t>
  </si>
  <si>
    <t>2.1.1.6.1.13.</t>
  </si>
  <si>
    <t>2.1.1.6.1.14.</t>
  </si>
  <si>
    <t>2.1.1.6.1.15.</t>
  </si>
  <si>
    <t>2.1.1.6.1.16.</t>
  </si>
  <si>
    <t>2.1.1.6.1.17.</t>
  </si>
  <si>
    <t>2.1.1.6.1.21.</t>
  </si>
  <si>
    <t>2.1.1.6.1.22.</t>
  </si>
  <si>
    <t>2.1.1.6.1.23.</t>
  </si>
  <si>
    <t>2.1.1.6.1.24.</t>
  </si>
  <si>
    <t>2.1.1.6.1.25.</t>
  </si>
  <si>
    <t>2.1.1.6.1.26.</t>
  </si>
  <si>
    <t>2.1.1.6.1.27.</t>
  </si>
  <si>
    <t>2.1.1.6.1.28.</t>
  </si>
  <si>
    <t>2.1.1.6.1.29.</t>
  </si>
  <si>
    <t>2.1.1.6.1.31.</t>
  </si>
  <si>
    <t>2.1.1.6.1.32.</t>
  </si>
  <si>
    <t>2.1.1.6.1.33.</t>
  </si>
  <si>
    <t>2.1.1.6.1.35.</t>
  </si>
  <si>
    <t>2.1.1.6.1.41.</t>
  </si>
  <si>
    <t>2.1.1.6.1.42.</t>
  </si>
  <si>
    <t>2.1.1.6.1.43.</t>
  </si>
  <si>
    <t>2.1.1.6.1.50.</t>
  </si>
  <si>
    <t>2.1.1.6.1.51.</t>
  </si>
  <si>
    <t>2.1.1.6.1.52.</t>
  </si>
  <si>
    <t>2.1.1.6.1.53.</t>
  </si>
  <si>
    <t>2.1.2.1.1.11.</t>
  </si>
  <si>
    <t>2.1.2.1.1.12.</t>
  </si>
  <si>
    <t>2.1.2.1.1.13.</t>
  </si>
  <si>
    <t>2.1.2.1.1.14.</t>
  </si>
  <si>
    <t>2.1.2.1.1.15.</t>
  </si>
  <si>
    <t>2.1.2.1.1.16.</t>
  </si>
  <si>
    <t>2.1.2.1.1.17.</t>
  </si>
  <si>
    <t>2.1.2.1.1.21.</t>
  </si>
  <si>
    <t>2.1.2.1.1.22.</t>
  </si>
  <si>
    <t>2.1.2.1.1.23.</t>
  </si>
  <si>
    <t>2.1.2.1.1.24.</t>
  </si>
  <si>
    <t>2.1.2.1.1.25.</t>
  </si>
  <si>
    <t>2.1.2.1.1.26.</t>
  </si>
  <si>
    <t>2.1.2.1.1.27.</t>
  </si>
  <si>
    <t>2.1.2.1.1.28.</t>
  </si>
  <si>
    <t>2.1.2.1.1.29.</t>
  </si>
  <si>
    <t>2.1.2.1.1.31.</t>
  </si>
  <si>
    <t>2.1.2.1.1.32.</t>
  </si>
  <si>
    <t>2.1.2.1.1.33.</t>
  </si>
  <si>
    <t>2.1.2.1.1.35.</t>
  </si>
  <si>
    <t>2.1.2.1.1.41.</t>
  </si>
  <si>
    <t>2.1.2.1.1.42.</t>
  </si>
  <si>
    <t>2.1.2.1.1.43.</t>
  </si>
  <si>
    <t>2.1.2.1.1.50.</t>
  </si>
  <si>
    <t>2.1.2.1.1.51.</t>
  </si>
  <si>
    <t>2.1.2.1.1.52.</t>
  </si>
  <si>
    <t>2.1.2.1.1.53.</t>
  </si>
  <si>
    <t>2.1.2.2.1.11.</t>
  </si>
  <si>
    <t>2.1.2.2.1.12.</t>
  </si>
  <si>
    <t>2.1.2.2.1.13.</t>
  </si>
  <si>
    <t>2.1.2.2.1.14.</t>
  </si>
  <si>
    <t>2.1.2.2.1.15.</t>
  </si>
  <si>
    <t>2.1.2.2.1.16.</t>
  </si>
  <si>
    <t>2.1.2.2.1.17.</t>
  </si>
  <si>
    <t>2.1.2.2.1.21.</t>
  </si>
  <si>
    <t>2.1.2.2.1.22.</t>
  </si>
  <si>
    <t>2.1.2.2.1.23.</t>
  </si>
  <si>
    <t>2.1.2.2.1.24.</t>
  </si>
  <si>
    <t>2.1.2.2.1.25.</t>
  </si>
  <si>
    <t>2.1.2.2.1.26.</t>
  </si>
  <si>
    <t>2.1.2.2.1.27.</t>
  </si>
  <si>
    <t>2.1.2.2.1.28.</t>
  </si>
  <si>
    <t>2.1.2.2.1.29.</t>
  </si>
  <si>
    <t>2.1.2.2.1.31.</t>
  </si>
  <si>
    <t>2.1.2.2.1.32.</t>
  </si>
  <si>
    <t>2.1.2.2.1.33.</t>
  </si>
  <si>
    <t>2.1.2.2.1.35.</t>
  </si>
  <si>
    <t>2.1.2.2.1.41.</t>
  </si>
  <si>
    <t>2.1.2.2.1.42.</t>
  </si>
  <si>
    <t>2.1.2.2.1.43.</t>
  </si>
  <si>
    <t>2.1.2.2.1.50.</t>
  </si>
  <si>
    <t>2.1.2.2.1.51.</t>
  </si>
  <si>
    <t>2.1.2.2.1.52.</t>
  </si>
  <si>
    <t>2.1.2.2.1.53.</t>
  </si>
  <si>
    <t>2.1.2.3.1.11.</t>
  </si>
  <si>
    <t>2.1.2.3.1.12.</t>
  </si>
  <si>
    <t>2.1.2.3.1.13.</t>
  </si>
  <si>
    <t>2.1.2.3.1.14.</t>
  </si>
  <si>
    <t>2.1.2.3.1.15.</t>
  </si>
  <si>
    <t>2.1.2.3.1.16.</t>
  </si>
  <si>
    <t>2.1.2.3.1.17.</t>
  </si>
  <si>
    <t>2.1.2.3.1.21.</t>
  </si>
  <si>
    <t>2.1.2.3.1.22.</t>
  </si>
  <si>
    <t>2.1.2.3.1.23.</t>
  </si>
  <si>
    <t>2.1.2.3.1.24.</t>
  </si>
  <si>
    <t>2.1.2.3.1.25.</t>
  </si>
  <si>
    <t>2.1.2.3.1.26.</t>
  </si>
  <si>
    <t>2.1.2.3.1.27.</t>
  </si>
  <si>
    <t>2.1.2.3.1.28.</t>
  </si>
  <si>
    <t>2.1.2.3.1.29.</t>
  </si>
  <si>
    <t>2.1.2.3.1.31.</t>
  </si>
  <si>
    <t>2.1.2.3.1.32.</t>
  </si>
  <si>
    <t>2.1.2.3.1.33.</t>
  </si>
  <si>
    <t>2.1.2.3.1.35.</t>
  </si>
  <si>
    <t>2.1.2.3.1.41.</t>
  </si>
  <si>
    <t>2.1.2.3.1.42.</t>
  </si>
  <si>
    <t>2.1.2.3.1.43.</t>
  </si>
  <si>
    <t>2.1.2.3.1.50.</t>
  </si>
  <si>
    <t>2.1.2.3.1.51.</t>
  </si>
  <si>
    <t>2.1.2.3.1.52.</t>
  </si>
  <si>
    <t>2.1.2.3.1.53.</t>
  </si>
  <si>
    <t>2.1.2.4.1.11.</t>
  </si>
  <si>
    <t>2.1.2.4.1.12.</t>
  </si>
  <si>
    <t>2.1.2.4.1.13.</t>
  </si>
  <si>
    <t>2.1.2.4.1.14.</t>
  </si>
  <si>
    <t>2.1.2.4.1.15.</t>
  </si>
  <si>
    <t>2.1.2.4.1.16.</t>
  </si>
  <si>
    <t>2.1.2.4.1.17.</t>
  </si>
  <si>
    <t>2.1.2.4.1.21.</t>
  </si>
  <si>
    <t>2.1.2.4.1.22.</t>
  </si>
  <si>
    <t>2.1.2.4.1.23.</t>
  </si>
  <si>
    <t>2.1.2.4.1.24.</t>
  </si>
  <si>
    <t>2.1.2.4.1.25.</t>
  </si>
  <si>
    <t>2.1.2.4.1.26.</t>
  </si>
  <si>
    <t>2.1.2.4.1.27.</t>
  </si>
  <si>
    <t>2.1.2.4.1.28.</t>
  </si>
  <si>
    <t>2.1.2.4.1.29.</t>
  </si>
  <si>
    <t>2.1.2.4.1.31.</t>
  </si>
  <si>
    <t>2.1.2.4.1.32.</t>
  </si>
  <si>
    <t>2.1.2.4.1.33.</t>
  </si>
  <si>
    <t>2.1.2.4.1.35.</t>
  </si>
  <si>
    <t>2.1.2.4.1.41.</t>
  </si>
  <si>
    <t>2.1.2.4.1.42.</t>
  </si>
  <si>
    <t>2.1.2.4.1.43.</t>
  </si>
  <si>
    <t>2.1.2.4.1.50.</t>
  </si>
  <si>
    <t>2.1.2.4.1.51.</t>
  </si>
  <si>
    <t>2.1.2.4.1.52.</t>
  </si>
  <si>
    <t>2.1.2.4.1.53.</t>
  </si>
  <si>
    <t>2.1.2.5.1.11.</t>
  </si>
  <si>
    <t>2.1.2.5.1.12.</t>
  </si>
  <si>
    <t>2.1.2.5.1.13.</t>
  </si>
  <si>
    <t>2.1.2.5.1.14.</t>
  </si>
  <si>
    <t>2.1.2.5.1.15.</t>
  </si>
  <si>
    <t>2.1.2.5.1.16.</t>
  </si>
  <si>
    <t>2.1.2.5.1.17.</t>
  </si>
  <si>
    <t>2.1.2.5.1.21.</t>
  </si>
  <si>
    <t>2.1.2.5.1.22.</t>
  </si>
  <si>
    <t>2.1.2.5.1.23.</t>
  </si>
  <si>
    <t>2.1.2.5.1.24.</t>
  </si>
  <si>
    <t>2.1.2.5.1.25.</t>
  </si>
  <si>
    <t>2.1.2.5.1.26.</t>
  </si>
  <si>
    <t>2.1.2.5.1.27.</t>
  </si>
  <si>
    <t>2.1.2.5.1.28.</t>
  </si>
  <si>
    <t>2.1.2.5.1.29.</t>
  </si>
  <si>
    <t>2.1.2.5.1.31.</t>
  </si>
  <si>
    <t>2.1.2.5.1.32.</t>
  </si>
  <si>
    <t>2.1.2.5.1.33.</t>
  </si>
  <si>
    <t>2.1.2.5.1.35.</t>
  </si>
  <si>
    <t>2.1.2.5.1.41.</t>
  </si>
  <si>
    <t>2.1.2.5.1.42.</t>
  </si>
  <si>
    <t>2.1.2.5.1.43.</t>
  </si>
  <si>
    <t>2.1.2.5.1.50.</t>
  </si>
  <si>
    <t>2.1.2.5.1.51.</t>
  </si>
  <si>
    <t>2.1.2.5.1.52.</t>
  </si>
  <si>
    <t>2.1.2.5.1.53.</t>
  </si>
  <si>
    <t>2.1.2.6.1.11.</t>
  </si>
  <si>
    <t>2.1.2.6.1.12.</t>
  </si>
  <si>
    <t>2.1.2.6.1.13.</t>
  </si>
  <si>
    <t>2.1.2.6.1.14.</t>
  </si>
  <si>
    <t>2.1.2.6.1.15.</t>
  </si>
  <si>
    <t>2.1.2.6.1.16.</t>
  </si>
  <si>
    <t>2.1.2.6.1.17.</t>
  </si>
  <si>
    <t>2.1.2.6.1.21.</t>
  </si>
  <si>
    <t>2.1.2.6.1.22.</t>
  </si>
  <si>
    <t>2.1.2.6.1.23.</t>
  </si>
  <si>
    <t>2.1.2.6.1.24.</t>
  </si>
  <si>
    <t>2.1.2.6.1.25.</t>
  </si>
  <si>
    <t>2.1.2.6.1.26.</t>
  </si>
  <si>
    <t>2.1.2.6.1.27.</t>
  </si>
  <si>
    <t>2.1.2.6.1.28.</t>
  </si>
  <si>
    <t>2.1.2.6.1.29.</t>
  </si>
  <si>
    <t>2.1.2.6.1.31.</t>
  </si>
  <si>
    <t>2.1.2.6.1.32.</t>
  </si>
  <si>
    <t>2.1.2.6.1.33.</t>
  </si>
  <si>
    <t>2.1.2.6.1.35.</t>
  </si>
  <si>
    <t>2.1.2.6.1.41.</t>
  </si>
  <si>
    <t>2.1.2.6.1.42.</t>
  </si>
  <si>
    <t>2.1.2.6.1.43.</t>
  </si>
  <si>
    <t>2.1.2.6.1.50.</t>
  </si>
  <si>
    <t>2.1.2.6.1.51.</t>
  </si>
  <si>
    <t>2.1.2.6.1.52.</t>
  </si>
  <si>
    <t>2.1.2.6.1.53.</t>
  </si>
  <si>
    <t>2.1.2.7.1.11.</t>
  </si>
  <si>
    <t>2.1.2.7.1.12.</t>
  </si>
  <si>
    <t>2.1.2.7.1.13.</t>
  </si>
  <si>
    <t>2.1.2.7.1.14.</t>
  </si>
  <si>
    <t>2.1.2.7.1.15.</t>
  </si>
  <si>
    <t>2.1.2.7.1.16.</t>
  </si>
  <si>
    <t>2.1.2.7.1.17.</t>
  </si>
  <si>
    <t>2.1.2.7.1.21.</t>
  </si>
  <si>
    <t>2.1.2.7.1.22.</t>
  </si>
  <si>
    <t>2.1.2.7.1.23.</t>
  </si>
  <si>
    <t>2.1.2.7.1.24.</t>
  </si>
  <si>
    <t>2.1.2.7.1.25.</t>
  </si>
  <si>
    <t>2.1.2.7.1.26.</t>
  </si>
  <si>
    <t>2.1.2.7.1.27.</t>
  </si>
  <si>
    <t>2.1.2.7.1.28.</t>
  </si>
  <si>
    <t>2.1.2.7.1.29.</t>
  </si>
  <si>
    <t>2.1.2.7.1.31.</t>
  </si>
  <si>
    <t>2.1.2.7.1.32.</t>
  </si>
  <si>
    <t>2.1.2.7.1.33.</t>
  </si>
  <si>
    <t>2.1.2.7.1.35.</t>
  </si>
  <si>
    <t>2.1.2.7.1.41.</t>
  </si>
  <si>
    <t>2.1.2.7.1.42.</t>
  </si>
  <si>
    <t>2.1.2.7.1.43.</t>
  </si>
  <si>
    <t>2.1.2.7.1.50.</t>
  </si>
  <si>
    <t>2.1.2.7.1.51.</t>
  </si>
  <si>
    <t>2.1.2.7.1.52.</t>
  </si>
  <si>
    <t>2.1.2.7.1.53.</t>
  </si>
  <si>
    <t>2.2.1.4.1.11.</t>
  </si>
  <si>
    <t>2.2.1.4.1.12.</t>
  </si>
  <si>
    <t>2.2.1.4.1.13.</t>
  </si>
  <si>
    <t>2.2.1.4.1.14.</t>
  </si>
  <si>
    <t>2.2.1.4.1.15.</t>
  </si>
  <si>
    <t>2.2.1.4.1.16.</t>
  </si>
  <si>
    <t>2.2.1.4.1.17.</t>
  </si>
  <si>
    <t>2.2.1.4.1.21.</t>
  </si>
  <si>
    <t>2.2.1.4.1.22.</t>
  </si>
  <si>
    <t>2.2.1.4.1.23.</t>
  </si>
  <si>
    <t>2.2.1.4.1.24.</t>
  </si>
  <si>
    <t>2.2.1.4.1.25.</t>
  </si>
  <si>
    <t>2.2.1.4.1.26.</t>
  </si>
  <si>
    <t>2.2.1.4.1.27.</t>
  </si>
  <si>
    <t>2.2.1.4.1.28.</t>
  </si>
  <si>
    <t>2.2.1.4.1.29.</t>
  </si>
  <si>
    <t>2.2.1.4.1.31.</t>
  </si>
  <si>
    <t>2.2.1.4.1.32.</t>
  </si>
  <si>
    <t>2.2.1.4.1.33.</t>
  </si>
  <si>
    <t>2.2.1.4.1.35.</t>
  </si>
  <si>
    <t>2.2.1.4.1.41.</t>
  </si>
  <si>
    <t>2.2.1.4.1.42.</t>
  </si>
  <si>
    <t>2.2.1.4.1.43.</t>
  </si>
  <si>
    <t>2.2.1.4.1.50.</t>
  </si>
  <si>
    <t>2.2.1.4.1.51.</t>
  </si>
  <si>
    <t>2.2.1.4.1.52.</t>
  </si>
  <si>
    <t>2.2.1.4.1.53.</t>
  </si>
  <si>
    <t>2.2.1.6.1.11.</t>
  </si>
  <si>
    <t>2.2.1.6.1.12.</t>
  </si>
  <si>
    <t>2.2.1.6.1.13.</t>
  </si>
  <si>
    <t>2.2.1.6.1.14.</t>
  </si>
  <si>
    <t>2.2.1.6.1.15.</t>
  </si>
  <si>
    <t>2.2.1.6.1.16.</t>
  </si>
  <si>
    <t>2.2.1.6.1.17.</t>
  </si>
  <si>
    <t>2.2.1.6.1.21.</t>
  </si>
  <si>
    <t>2.2.1.6.1.22.</t>
  </si>
  <si>
    <t>2.2.1.6.1.23.</t>
  </si>
  <si>
    <t>2.2.1.6.1.24.</t>
  </si>
  <si>
    <t>2.2.1.6.1.25.</t>
  </si>
  <si>
    <t>2.2.1.6.1.26.</t>
  </si>
  <si>
    <t>2.2.1.6.1.27.</t>
  </si>
  <si>
    <t>2.2.1.6.1.28.</t>
  </si>
  <si>
    <t>2.2.1.6.1.29.</t>
  </si>
  <si>
    <t>2.2.1.6.1.31.</t>
  </si>
  <si>
    <t>2.2.1.6.1.32.</t>
  </si>
  <si>
    <t>2.2.1.6.1.33.</t>
  </si>
  <si>
    <t>2.2.1.6.1.35.</t>
  </si>
  <si>
    <t>2.2.1.6.1.41.</t>
  </si>
  <si>
    <t>2.2.1.6.1.42.</t>
  </si>
  <si>
    <t>2.2.1.6.1.43.</t>
  </si>
  <si>
    <t>2.2.1.6.1.50.</t>
  </si>
  <si>
    <t>2.2.1.6.1.51.</t>
  </si>
  <si>
    <t>2.2.1.6.1.52.</t>
  </si>
  <si>
    <t>2.2.1.6.1.53.</t>
  </si>
  <si>
    <t>2.2.2.1.1.11.</t>
  </si>
  <si>
    <t>2.2.2.1.1.12.</t>
  </si>
  <si>
    <t>2.2.2.1.1.13.</t>
  </si>
  <si>
    <t>2.2.2.1.1.14.</t>
  </si>
  <si>
    <t>2.2.2.1.1.15.</t>
  </si>
  <si>
    <t>2.2.2.1.1.16.</t>
  </si>
  <si>
    <t>2.2.2.1.1.17.</t>
  </si>
  <si>
    <t>2.2.2.1.1.21.</t>
  </si>
  <si>
    <t>2.2.2.1.1.22.</t>
  </si>
  <si>
    <t>2.2.2.1.1.23.</t>
  </si>
  <si>
    <t>2.2.2.1.1.24.</t>
  </si>
  <si>
    <t>2.2.2.1.1.25.</t>
  </si>
  <si>
    <t>2.2.2.1.1.26.</t>
  </si>
  <si>
    <t>2.2.2.1.1.27.</t>
  </si>
  <si>
    <t>2.2.2.1.1.28.</t>
  </si>
  <si>
    <t>2.2.2.1.1.29.</t>
  </si>
  <si>
    <t>2.2.2.1.1.31.</t>
  </si>
  <si>
    <t>2.2.2.1.1.32.</t>
  </si>
  <si>
    <t>2.2.2.1.1.33.</t>
  </si>
  <si>
    <t>2.2.2.1.1.35.</t>
  </si>
  <si>
    <t>2.2.2.1.1.41.</t>
  </si>
  <si>
    <t>2.2.2.1.1.42.</t>
  </si>
  <si>
    <t>2.2.2.1.1.43.</t>
  </si>
  <si>
    <t>2.2.2.1.1.50.</t>
  </si>
  <si>
    <t>2.2.2.1.1.51.</t>
  </si>
  <si>
    <t>2.2.2.1.1.52.</t>
  </si>
  <si>
    <t>2.2.2.1.1.53.</t>
  </si>
  <si>
    <t>2.2.2.2.1.11.</t>
  </si>
  <si>
    <t>2.2.2.2.1.12.</t>
  </si>
  <si>
    <t>2.2.2.2.1.13.</t>
  </si>
  <si>
    <t>2.2.2.2.1.14.</t>
  </si>
  <si>
    <t>2.2.2.2.1.15.</t>
  </si>
  <si>
    <t>2.2.2.2.1.16.</t>
  </si>
  <si>
    <t>2.2.2.2.1.17.</t>
  </si>
  <si>
    <t>2.2.2.2.1.21.</t>
  </si>
  <si>
    <t>2.2.2.2.1.22.</t>
  </si>
  <si>
    <t>2.2.2.2.1.23.</t>
  </si>
  <si>
    <t>2.2.2.2.1.24.</t>
  </si>
  <si>
    <t>2.2.2.2.1.25.</t>
  </si>
  <si>
    <t>2.2.2.2.1.26.</t>
  </si>
  <si>
    <t>2.2.2.2.1.27.</t>
  </si>
  <si>
    <t>2.2.2.2.1.28.</t>
  </si>
  <si>
    <t>2.2.2.2.1.29.</t>
  </si>
  <si>
    <t>2.2.2.2.1.31.</t>
  </si>
  <si>
    <t>2.2.2.2.1.32.</t>
  </si>
  <si>
    <t>2.2.2.2.1.33.</t>
  </si>
  <si>
    <t>2.2.2.2.1.35.</t>
  </si>
  <si>
    <t>2.2.2.2.1.41.</t>
  </si>
  <si>
    <t>2.2.2.2.1.42.</t>
  </si>
  <si>
    <t>2.2.2.2.1.43.</t>
  </si>
  <si>
    <t>2.2.2.2.1.50.</t>
  </si>
  <si>
    <t>2.2.2.2.1.51.</t>
  </si>
  <si>
    <t>2.2.2.2.1.52.</t>
  </si>
  <si>
    <t>2.2.2.2.1.53.</t>
  </si>
  <si>
    <t>2.2.2.3.1.11.</t>
  </si>
  <si>
    <t>2.2.2.3.1.12.</t>
  </si>
  <si>
    <t>2.2.2.3.1.13.</t>
  </si>
  <si>
    <t>2.2.2.3.1.14.</t>
  </si>
  <si>
    <t>2.2.2.3.1.15.</t>
  </si>
  <si>
    <t>2.2.2.3.1.16.</t>
  </si>
  <si>
    <t>2.2.2.3.1.17.</t>
  </si>
  <si>
    <t>2.2.2.3.1.21.</t>
  </si>
  <si>
    <t>2.2.2.3.1.22.</t>
  </si>
  <si>
    <t>2.2.2.3.1.23.</t>
  </si>
  <si>
    <t>2.2.2.3.1.24.</t>
  </si>
  <si>
    <t>2.2.2.3.1.25.</t>
  </si>
  <si>
    <t>2.2.2.3.1.26.</t>
  </si>
  <si>
    <t>2.2.2.3.1.27.</t>
  </si>
  <si>
    <t>2.2.2.3.1.28.</t>
  </si>
  <si>
    <t>2.2.2.3.1.29.</t>
  </si>
  <si>
    <t>2.2.2.3.1.31.</t>
  </si>
  <si>
    <t>2.2.2.3.1.32.</t>
  </si>
  <si>
    <t>2.2.2.3.1.33.</t>
  </si>
  <si>
    <t>2.2.2.3.1.35.</t>
  </si>
  <si>
    <t>2.2.2.3.1.41.</t>
  </si>
  <si>
    <t>2.2.2.3.1.42.</t>
  </si>
  <si>
    <t>2.2.2.3.1.43.</t>
  </si>
  <si>
    <t>2.2.2.3.1.50.</t>
  </si>
  <si>
    <t>2.2.2.3.1.51.</t>
  </si>
  <si>
    <t>2.2.2.3.1.52.</t>
  </si>
  <si>
    <t>2.2.2.3.1.53.</t>
  </si>
  <si>
    <t>2.2.2.4.1.11.</t>
  </si>
  <si>
    <t>2.2.2.4.1.12.</t>
  </si>
  <si>
    <t>2.2.2.4.1.13.</t>
  </si>
  <si>
    <t>2.2.2.4.1.14.</t>
  </si>
  <si>
    <t>2.2.2.4.1.15.</t>
  </si>
  <si>
    <t>2.2.2.4.1.16.</t>
  </si>
  <si>
    <t>2.2.2.4.1.17.</t>
  </si>
  <si>
    <t>2.2.2.4.1.21.</t>
  </si>
  <si>
    <t>2.2.2.4.1.22.</t>
  </si>
  <si>
    <t>2.2.2.4.1.23.</t>
  </si>
  <si>
    <t>2.2.2.4.1.24.</t>
  </si>
  <si>
    <t>2.2.2.4.1.25.</t>
  </si>
  <si>
    <t>2.2.2.4.1.26.</t>
  </si>
  <si>
    <t>2.2.2.4.1.27.</t>
  </si>
  <si>
    <t>2.2.2.4.1.28.</t>
  </si>
  <si>
    <t>2.2.2.4.1.29.</t>
  </si>
  <si>
    <t>2.2.2.4.1.31.</t>
  </si>
  <si>
    <t>2.2.2.4.1.32.</t>
  </si>
  <si>
    <t>2.2.2.4.1.33.</t>
  </si>
  <si>
    <t>2.2.2.4.1.35.</t>
  </si>
  <si>
    <t>2.2.2.4.1.41.</t>
  </si>
  <si>
    <t>2.2.2.4.1.42.</t>
  </si>
  <si>
    <t>2.2.2.4.1.43.</t>
  </si>
  <si>
    <t>2.2.2.4.1.50.</t>
  </si>
  <si>
    <t>2.2.2.4.1.51.</t>
  </si>
  <si>
    <t>2.2.2.4.1.52.</t>
  </si>
  <si>
    <t>2.2.2.4.1.53.</t>
  </si>
  <si>
    <t>2.2.2.5.1.11.</t>
  </si>
  <si>
    <t>2.2.2.5.1.12.</t>
  </si>
  <si>
    <t>2.2.2.5.1.13.</t>
  </si>
  <si>
    <t>2.2.2.5.1.14.</t>
  </si>
  <si>
    <t>2.2.2.5.1.15.</t>
  </si>
  <si>
    <t>2.2.2.5.1.16.</t>
  </si>
  <si>
    <t>2.2.2.5.1.17.</t>
  </si>
  <si>
    <t>2.2.2.5.1.21.</t>
  </si>
  <si>
    <t>2.2.2.5.1.22.</t>
  </si>
  <si>
    <t>2.2.2.5.1.23.</t>
  </si>
  <si>
    <t>2.2.2.5.1.24.</t>
  </si>
  <si>
    <t>2.2.2.5.1.25.</t>
  </si>
  <si>
    <t>2.2.2.5.1.26.</t>
  </si>
  <si>
    <t>2.2.2.5.1.27.</t>
  </si>
  <si>
    <t>2.2.2.5.1.28.</t>
  </si>
  <si>
    <t>2.2.2.5.1.29.</t>
  </si>
  <si>
    <t>2.2.2.5.1.31.</t>
  </si>
  <si>
    <t>2.2.2.5.1.32.</t>
  </si>
  <si>
    <t>2.2.2.5.1.33.</t>
  </si>
  <si>
    <t>2.2.2.5.1.35.</t>
  </si>
  <si>
    <t>2.2.2.5.1.41.</t>
  </si>
  <si>
    <t>2.2.2.5.1.42.</t>
  </si>
  <si>
    <t>2.2.2.5.1.43.</t>
  </si>
  <si>
    <t>2.2.2.5.1.50.</t>
  </si>
  <si>
    <t>2.2.2.5.1.51.</t>
  </si>
  <si>
    <t>2.2.2.5.1.52.</t>
  </si>
  <si>
    <t>2.2.2.5.1.53.</t>
  </si>
  <si>
    <t>2.2.2.6.1.11.</t>
  </si>
  <si>
    <t>2.2.2.6.1.12.</t>
  </si>
  <si>
    <t>2.2.2.6.1.13.</t>
  </si>
  <si>
    <t>2.2.2.6.1.14.</t>
  </si>
  <si>
    <t>2.2.2.6.1.15.</t>
  </si>
  <si>
    <t>2.2.2.6.1.16.</t>
  </si>
  <si>
    <t>2.2.2.6.1.17.</t>
  </si>
  <si>
    <t>2.2.2.6.1.21.</t>
  </si>
  <si>
    <t>2.2.2.6.1.22.</t>
  </si>
  <si>
    <t>2.2.2.6.1.23.</t>
  </si>
  <si>
    <t>2.2.2.6.1.24.</t>
  </si>
  <si>
    <t>2.2.2.6.1.25.</t>
  </si>
  <si>
    <t>2.2.2.6.1.26.</t>
  </si>
  <si>
    <t>2.2.2.6.1.27.</t>
  </si>
  <si>
    <t>2.2.2.6.1.28.</t>
  </si>
  <si>
    <t>2.2.2.6.1.29.</t>
  </si>
  <si>
    <t>2.2.2.6.1.31.</t>
  </si>
  <si>
    <t>2.2.2.6.1.32.</t>
  </si>
  <si>
    <t>2.2.2.6.1.33.</t>
  </si>
  <si>
    <t>2.2.2.6.1.35.</t>
  </si>
  <si>
    <t>2.2.2.6.1.41.</t>
  </si>
  <si>
    <t>2.2.2.6.1.42.</t>
  </si>
  <si>
    <t>2.2.2.6.1.43.</t>
  </si>
  <si>
    <t>2.2.2.6.1.50.</t>
  </si>
  <si>
    <t>2.2.2.6.1.51.</t>
  </si>
  <si>
    <t>2.2.2.6.1.52.</t>
  </si>
  <si>
    <t>2.2.2.6.1.53.</t>
  </si>
  <si>
    <t>2.2.2.7.1.11.</t>
  </si>
  <si>
    <t>2.2.2.7.1.12.</t>
  </si>
  <si>
    <t>2.2.2.7.1.13.</t>
  </si>
  <si>
    <t>2.2.2.7.1.14.</t>
  </si>
  <si>
    <t>2.2.2.7.1.15.</t>
  </si>
  <si>
    <t>2.2.2.7.1.16.</t>
  </si>
  <si>
    <t>2.2.2.7.1.17.</t>
  </si>
  <si>
    <t>2.2.2.7.1.21.</t>
  </si>
  <si>
    <t>2.2.2.7.1.22.</t>
  </si>
  <si>
    <t>2.2.2.7.1.23.</t>
  </si>
  <si>
    <t>2.2.2.7.1.24.</t>
  </si>
  <si>
    <t>2.2.2.7.1.25.</t>
  </si>
  <si>
    <t>2.2.2.7.1.26.</t>
  </si>
  <si>
    <t>2.2.2.7.1.27.</t>
  </si>
  <si>
    <t>2.2.2.7.1.28.</t>
  </si>
  <si>
    <t>2.2.2.7.1.29.</t>
  </si>
  <si>
    <t>2.2.2.7.1.31.</t>
  </si>
  <si>
    <t>2.2.2.7.1.32.</t>
  </si>
  <si>
    <t>2.2.2.7.1.33.</t>
  </si>
  <si>
    <t>2.2.2.7.1.35.</t>
  </si>
  <si>
    <t>2.2.2.7.1.41.</t>
  </si>
  <si>
    <t>2.2.2.7.1.42.</t>
  </si>
  <si>
    <t>2.2.2.7.1.43.</t>
  </si>
  <si>
    <t>2.2.2.7.1.50.</t>
  </si>
  <si>
    <t>2.2.2.7.1.51.</t>
  </si>
  <si>
    <t>2.2.2.7.1.52.</t>
  </si>
  <si>
    <t>2.2.2.7.1.53.</t>
  </si>
  <si>
    <t>1.1.1.4.1.</t>
  </si>
  <si>
    <t>1.1.1.5.1.</t>
  </si>
  <si>
    <t>1.1.1.6.1.</t>
  </si>
  <si>
    <t>1.1.2.1.1.</t>
  </si>
  <si>
    <t>1.1.2.2.1.</t>
  </si>
  <si>
    <t>1.1.2.3.1.</t>
  </si>
  <si>
    <t>1.1.2.4.1.</t>
  </si>
  <si>
    <t>1.1.2.5.1.</t>
  </si>
  <si>
    <t>1.1.2.6.1.</t>
  </si>
  <si>
    <t>1.1.2.7.1.</t>
  </si>
  <si>
    <t>1.2.1.4.1.</t>
  </si>
  <si>
    <t>1.2.1.5.1.</t>
  </si>
  <si>
    <t>1.2.1.6.1.</t>
  </si>
  <si>
    <t>1.2.2.1.1.</t>
  </si>
  <si>
    <t>1.2.2.2.1.</t>
  </si>
  <si>
    <t>1.2.2.3.1.</t>
  </si>
  <si>
    <t>1.2.2.4.1.</t>
  </si>
  <si>
    <t>1.2.2.5.1.</t>
  </si>
  <si>
    <t>1.2.2.6.1.</t>
  </si>
  <si>
    <t>1.2.2.7.1.</t>
  </si>
  <si>
    <t>2.1.1.4.1.</t>
  </si>
  <si>
    <t>2.1.1.6.1.</t>
  </si>
  <si>
    <t>2.1.2.1.1.</t>
  </si>
  <si>
    <t>2.1.2.2.1.</t>
  </si>
  <si>
    <t>2.1.2.3.1.</t>
  </si>
  <si>
    <t>2.1.2.4.1.</t>
  </si>
  <si>
    <t>2.1.2.5.1.</t>
  </si>
  <si>
    <t>2.1.2.6.1.</t>
  </si>
  <si>
    <t>2.1.2.7.1.</t>
  </si>
  <si>
    <t>2.2.1.4.1.</t>
  </si>
  <si>
    <t>2.2.1.5.1.</t>
  </si>
  <si>
    <t>2.2.1.6.1.</t>
  </si>
  <si>
    <t>2.2.2.1.1.</t>
  </si>
  <si>
    <t>2.2.2.2.1.</t>
  </si>
  <si>
    <t>2.2.2.3.1.</t>
  </si>
  <si>
    <t>2.2.2.4.1.</t>
  </si>
  <si>
    <t>2.2.2.5.1.</t>
  </si>
  <si>
    <t>2.2.2.6.1.</t>
  </si>
  <si>
    <t>2.2.2.7.1.</t>
  </si>
  <si>
    <t>1.1.1.4.1.35.1.</t>
  </si>
  <si>
    <t>1.1.1.4.1.35.2.</t>
  </si>
  <si>
    <t>1.1.1.6.1.35.1.</t>
  </si>
  <si>
    <t>1.1.1.6.1.35.2.</t>
  </si>
  <si>
    <t>1.1.2.1.1.35.1.</t>
  </si>
  <si>
    <t>1.1.2.1.1.35.2.</t>
  </si>
  <si>
    <t>1.1.2.2.1.35.1.</t>
  </si>
  <si>
    <t>1.1.2.2.1.35.2.</t>
  </si>
  <si>
    <t>1.1.2.3.1.35.1.</t>
  </si>
  <si>
    <t>1.1.2.3.1.35.2.</t>
  </si>
  <si>
    <t>1.1.2.4.1.35.1.</t>
  </si>
  <si>
    <t>1.1.2.4.1.35.2.</t>
  </si>
  <si>
    <t>1.1.2.5.1.35.1.</t>
  </si>
  <si>
    <t>1.1.2.5.1.35.2.</t>
  </si>
  <si>
    <t>1.1.2.6.1.35.1.</t>
  </si>
  <si>
    <t>1.1.2.6.1.35.2.</t>
  </si>
  <si>
    <t>1.1.2.7.1.35.1.</t>
  </si>
  <si>
    <t>1.1.2.7.1.35.2.</t>
  </si>
  <si>
    <t>1.2.1.4.1.35.1.</t>
  </si>
  <si>
    <t>1.2.1.4.1.35.2.</t>
  </si>
  <si>
    <t>1.2.1.6.1.35.1.</t>
  </si>
  <si>
    <t>1.2.1.6.1.35.2.</t>
  </si>
  <si>
    <t>1.2.2.1.1.35.1.</t>
  </si>
  <si>
    <t>1.2.2.1.1.35.2.</t>
  </si>
  <si>
    <t>1.2.2.2.1.35.1.</t>
  </si>
  <si>
    <t>1.2.2.2.1.35.2.</t>
  </si>
  <si>
    <t>1.2.2.3.1.35.1.</t>
  </si>
  <si>
    <t>1.2.2.3.1.35.2.</t>
  </si>
  <si>
    <t>1.2.2.4.1.35.1.</t>
  </si>
  <si>
    <t>1.2.2.4.1.35.2.</t>
  </si>
  <si>
    <t>1.2.2.5.1.35.1.</t>
  </si>
  <si>
    <t>1.2.2.5.1.35.2.</t>
  </si>
  <si>
    <t>1.2.2.6.1.35.1.</t>
  </si>
  <si>
    <t>1.2.2.6.1.35.2.</t>
  </si>
  <si>
    <t>1.2.2.7.1.35.1.</t>
  </si>
  <si>
    <t>1.2.2.7.1.35.2.</t>
  </si>
  <si>
    <t>2.1.1.4.1.35.1.</t>
  </si>
  <si>
    <t>2.1.1.4.1.35.2.</t>
  </si>
  <si>
    <t>2.1.1.6.1.35.1.</t>
  </si>
  <si>
    <t>2.1.1.6.1.35.2.</t>
  </si>
  <si>
    <t>2.1.2.1.1.35.1.</t>
  </si>
  <si>
    <t>2.1.2.1.1.35.2.</t>
  </si>
  <si>
    <t>2.1.2.2.1.35.1.</t>
  </si>
  <si>
    <t>2.1.2.2.1.35.2.</t>
  </si>
  <si>
    <t>2.1.2.3.1.35.1.</t>
  </si>
  <si>
    <t>2.1.2.3.1.35.2.</t>
  </si>
  <si>
    <t>2.1.2.4.1.35.1.</t>
  </si>
  <si>
    <t>2.1.2.4.1.35.2.</t>
  </si>
  <si>
    <t>2.1.2.5.1.35.1.</t>
  </si>
  <si>
    <t>2.1.2.5.1.35.2.</t>
  </si>
  <si>
    <t>2.1.2.6.1.35.1.</t>
  </si>
  <si>
    <t>2.1.2.6.1.35.2.</t>
  </si>
  <si>
    <t>2.1.2.7.1.35.1.</t>
  </si>
  <si>
    <t>2.1.2.7.1.35.2.</t>
  </si>
  <si>
    <t>2.2.1.4.1.35.1.</t>
  </si>
  <si>
    <t>2.2.1.4.1.35.2.</t>
  </si>
  <si>
    <t>2.2.1.6.1.35.1.</t>
  </si>
  <si>
    <t>2.2.1.6.1.35.2.</t>
  </si>
  <si>
    <t>2.2.2.1.1.35.1.</t>
  </si>
  <si>
    <t>2.2.2.1.1.35.2.</t>
  </si>
  <si>
    <t>2.2.2.2.1.35.1.</t>
  </si>
  <si>
    <t>2.2.2.2.1.35.2.</t>
  </si>
  <si>
    <t>2.2.2.3.1.35.1.</t>
  </si>
  <si>
    <t>2.2.2.3.1.35.2.</t>
  </si>
  <si>
    <t>2.2.2.4.1.35.1.</t>
  </si>
  <si>
    <t>2.2.2.4.1.35.2.</t>
  </si>
  <si>
    <t>2.2.2.5.1.35.1.</t>
  </si>
  <si>
    <t>2.2.2.5.1.35.2.</t>
  </si>
  <si>
    <t>2.2.2.6.1.35.1.</t>
  </si>
  <si>
    <t>2.2.2.6.1.35.2.</t>
  </si>
  <si>
    <t>2.2.2.7.1.35.1.</t>
  </si>
  <si>
    <t>2.2.2.7.1.35.2.</t>
  </si>
  <si>
    <t>1.1.1.5.2.</t>
  </si>
  <si>
    <t>Fundos Ações - sem 157</t>
  </si>
  <si>
    <t>2.1.1.5.2.</t>
  </si>
  <si>
    <t>2.1.1.5.2.11.</t>
  </si>
  <si>
    <t>2.1.1.5.2.12.</t>
  </si>
  <si>
    <t>2.1.1.5.2.13.</t>
  </si>
  <si>
    <t>2.1.1.5.2.14.</t>
  </si>
  <si>
    <t>2.1.1.5.2.15.</t>
  </si>
  <si>
    <t>2.1.1.5.2.16.</t>
  </si>
  <si>
    <t>2.1.1.5.2.17.</t>
  </si>
  <si>
    <t>2.1.1.5.2.21.</t>
  </si>
  <si>
    <t>2.1.1.5.2.22.</t>
  </si>
  <si>
    <t>2.1.1.5.2.23.</t>
  </si>
  <si>
    <t>2.1.1.5.2.24.</t>
  </si>
  <si>
    <t>2.1.1.5.2.25.</t>
  </si>
  <si>
    <t>2.1.1.5.2.26.</t>
  </si>
  <si>
    <t>2.1.1.5.2.27.</t>
  </si>
  <si>
    <t>2.1.1.5.2.28.</t>
  </si>
  <si>
    <t>2.1.1.5.2.29.</t>
  </si>
  <si>
    <t>2.1.1.5.2.31.</t>
  </si>
  <si>
    <t>2.1.1.5.2.32.</t>
  </si>
  <si>
    <t>2.1.1.5.2.33.</t>
  </si>
  <si>
    <t>2.1.1.5.2.35.</t>
  </si>
  <si>
    <t>2.1.1.5.2.35.1.</t>
  </si>
  <si>
    <t>2.1.1.5.2.35.2.</t>
  </si>
  <si>
    <t>2.1.1.5.2.41.</t>
  </si>
  <si>
    <t>2.1.1.5.2.42.</t>
  </si>
  <si>
    <t>2.1.1.5.2.43.</t>
  </si>
  <si>
    <t>2.1.1.5.2.50.</t>
  </si>
  <si>
    <t>2.1.1.5.2.51.</t>
  </si>
  <si>
    <t>2.1.1.5.2.52.</t>
  </si>
  <si>
    <t>2.1.1.5.2.53.</t>
  </si>
  <si>
    <t>ÁREA DE VERIFICAÇÃO DOS DADOS</t>
  </si>
  <si>
    <t>Informações Cadastrais:</t>
  </si>
  <si>
    <t>Data de Referência:</t>
  </si>
  <si>
    <t>Contas Totalizadoras:</t>
  </si>
  <si>
    <t>1.1.3.</t>
  </si>
  <si>
    <t>1.1.3.1.</t>
  </si>
  <si>
    <t>1.1.3.1.1.</t>
  </si>
  <si>
    <t>1.1.3.1.1.11.</t>
  </si>
  <si>
    <t>1.1.3.1.1.12.</t>
  </si>
  <si>
    <t>1.1.3.1.1.13.</t>
  </si>
  <si>
    <t>1.1.3.1.1.14.</t>
  </si>
  <si>
    <t>1.1.3.1.1.15.</t>
  </si>
  <si>
    <t>1.1.3.1.1.16.</t>
  </si>
  <si>
    <t>1.1.3.1.1.17.</t>
  </si>
  <si>
    <t>1.1.3.1.1.21.</t>
  </si>
  <si>
    <t>1.1.3.1.1.22.</t>
  </si>
  <si>
    <t>1.1.3.1.1.23.</t>
  </si>
  <si>
    <t>1.1.3.1.1.24.</t>
  </si>
  <si>
    <t>1.1.3.1.1.25.</t>
  </si>
  <si>
    <t>1.1.3.1.1.26.</t>
  </si>
  <si>
    <t>1.1.3.1.1.27.</t>
  </si>
  <si>
    <t>1.1.3.1.1.28.</t>
  </si>
  <si>
    <t>1.1.3.1.1.29.</t>
  </si>
  <si>
    <t>1.1.3.1.1.31.</t>
  </si>
  <si>
    <t>1.1.3.1.1.32.</t>
  </si>
  <si>
    <t>1.1.3.1.1.33.</t>
  </si>
  <si>
    <t>1.1.3.1.1.35.</t>
  </si>
  <si>
    <t>1.1.3.1.1.35.1.</t>
  </si>
  <si>
    <t>1.1.3.1.1.35.2.</t>
  </si>
  <si>
    <t>1.1.3.1.1.41.</t>
  </si>
  <si>
    <t>1.1.3.1.1.42.</t>
  </si>
  <si>
    <t>1.1.3.1.1.43.</t>
  </si>
  <si>
    <t>1.1.3.1.1.50.</t>
  </si>
  <si>
    <t>1.1.3.1.1.51.</t>
  </si>
  <si>
    <t>1.1.3.1.1.52.</t>
  </si>
  <si>
    <t>1.1.3.1.1.53.</t>
  </si>
  <si>
    <t>ETFs</t>
  </si>
  <si>
    <t>1.1.3.3.</t>
  </si>
  <si>
    <t>1.1.3.3.1.</t>
  </si>
  <si>
    <t>1.1.3.3.1.11.</t>
  </si>
  <si>
    <t>1.1.3.3.1.12.</t>
  </si>
  <si>
    <t>1.1.3.3.1.13.</t>
  </si>
  <si>
    <t>1.1.3.3.1.14.</t>
  </si>
  <si>
    <t>1.1.3.3.1.15.</t>
  </si>
  <si>
    <t>1.1.3.3.1.16.</t>
  </si>
  <si>
    <t>1.1.3.3.1.17.</t>
  </si>
  <si>
    <t>1.1.3.3.1.21.</t>
  </si>
  <si>
    <t>1.1.3.3.1.22.</t>
  </si>
  <si>
    <t>1.1.3.3.1.23.</t>
  </si>
  <si>
    <t>1.1.3.3.1.24.</t>
  </si>
  <si>
    <t>1.1.3.3.1.25.</t>
  </si>
  <si>
    <t>1.1.3.3.1.26.</t>
  </si>
  <si>
    <t>1.1.3.3.1.27.</t>
  </si>
  <si>
    <t>1.1.3.3.1.28.</t>
  </si>
  <si>
    <t>1.1.3.3.1.29.</t>
  </si>
  <si>
    <t>1.1.3.3.1.31.</t>
  </si>
  <si>
    <t>1.1.3.3.1.32.</t>
  </si>
  <si>
    <t>1.1.3.3.1.33.</t>
  </si>
  <si>
    <t>1.1.3.3.1.35.</t>
  </si>
  <si>
    <t>1.1.3.3.1.35.1.</t>
  </si>
  <si>
    <t>1.1.3.3.1.35.2.</t>
  </si>
  <si>
    <t>1.1.3.3.1.41.</t>
  </si>
  <si>
    <t>1.1.3.3.1.42.</t>
  </si>
  <si>
    <t>1.1.3.3.1.43.</t>
  </si>
  <si>
    <t>1.1.3.3.1.50.</t>
  </si>
  <si>
    <t>1.1.3.3.1.51.</t>
  </si>
  <si>
    <t>1.1.3.3.1.52.</t>
  </si>
  <si>
    <t>1.1.3.3.1.53.</t>
  </si>
  <si>
    <t>1.1.3.4.</t>
  </si>
  <si>
    <t>1.1.3.5.</t>
  </si>
  <si>
    <t xml:space="preserve">Estruturados </t>
  </si>
  <si>
    <t>1.1.3.3.2.</t>
  </si>
  <si>
    <t>1.1.3.3.2.11.</t>
  </si>
  <si>
    <t>1.1.3.3.2.12.</t>
  </si>
  <si>
    <t>1.1.3.3.2.13.</t>
  </si>
  <si>
    <t>1.1.3.3.2.14.</t>
  </si>
  <si>
    <t>1.1.3.3.2.15.</t>
  </si>
  <si>
    <t>1.1.3.3.2.16.</t>
  </si>
  <si>
    <t>1.1.3.3.2.17.</t>
  </si>
  <si>
    <t>1.1.3.3.2.21.</t>
  </si>
  <si>
    <t>1.1.3.3.2.22.</t>
  </si>
  <si>
    <t>1.1.3.3.2.23.</t>
  </si>
  <si>
    <t>1.1.3.3.2.24.</t>
  </si>
  <si>
    <t>1.1.3.3.2.25.</t>
  </si>
  <si>
    <t>1.1.3.3.2.26.</t>
  </si>
  <si>
    <t>1.1.3.3.2.27.</t>
  </si>
  <si>
    <t>1.1.3.3.2.28.</t>
  </si>
  <si>
    <t>1.1.3.3.2.29.</t>
  </si>
  <si>
    <t>1.1.3.3.2.31.</t>
  </si>
  <si>
    <t>1.1.3.3.2.32.</t>
  </si>
  <si>
    <t>1.1.3.3.2.33.</t>
  </si>
  <si>
    <t>1.1.3.3.2.35.</t>
  </si>
  <si>
    <t>1.1.3.3.2.35.1.</t>
  </si>
  <si>
    <t>1.1.3.3.2.35.2.</t>
  </si>
  <si>
    <t>1.1.3.3.2.41.</t>
  </si>
  <si>
    <t>1.1.3.3.2.42.</t>
  </si>
  <si>
    <t>1.1.3.3.2.43.</t>
  </si>
  <si>
    <t>1.1.3.3.2.50.</t>
  </si>
  <si>
    <t>1.1.3.3.2.51.</t>
  </si>
  <si>
    <t>1.1.3.3.2.52.</t>
  </si>
  <si>
    <t>1.1.3.3.2.53.</t>
  </si>
  <si>
    <t>1.1.3.3.3.</t>
  </si>
  <si>
    <t>1.1.3.3.3.11.</t>
  </si>
  <si>
    <t>1.1.3.3.3.12.</t>
  </si>
  <si>
    <t>1.1.3.3.3.13.</t>
  </si>
  <si>
    <t>1.1.3.3.3.14.</t>
  </si>
  <si>
    <t>1.1.3.3.3.15.</t>
  </si>
  <si>
    <t>1.1.3.3.3.16.</t>
  </si>
  <si>
    <t>1.1.3.3.3.17.</t>
  </si>
  <si>
    <t>1.1.3.3.3.21.</t>
  </si>
  <si>
    <t>1.1.3.3.3.22.</t>
  </si>
  <si>
    <t>1.1.3.3.3.23.</t>
  </si>
  <si>
    <t>1.1.3.3.3.24.</t>
  </si>
  <si>
    <t>1.1.3.3.3.25.</t>
  </si>
  <si>
    <t>1.1.3.3.3.26.</t>
  </si>
  <si>
    <t>1.1.3.3.3.27.</t>
  </si>
  <si>
    <t>1.1.3.3.3.28.</t>
  </si>
  <si>
    <t>1.1.3.3.3.29.</t>
  </si>
  <si>
    <t>1.1.3.3.3.31.</t>
  </si>
  <si>
    <t>1.1.3.3.3.32.</t>
  </si>
  <si>
    <t>1.1.3.3.3.33.</t>
  </si>
  <si>
    <t>1.1.3.3.3.35.</t>
  </si>
  <si>
    <t>1.1.3.3.3.35.1.</t>
  </si>
  <si>
    <t>1.1.3.3.3.35.2.</t>
  </si>
  <si>
    <t>1.1.3.3.3.41.</t>
  </si>
  <si>
    <t>1.1.3.3.3.42.</t>
  </si>
  <si>
    <t>1.1.3.3.3.43.</t>
  </si>
  <si>
    <t>1.1.3.3.3.50.</t>
  </si>
  <si>
    <t>1.1.3.3.3.51.</t>
  </si>
  <si>
    <t>1.1.3.3.3.52.</t>
  </si>
  <si>
    <t>1.1.3.3.3.53.</t>
  </si>
  <si>
    <t>Debêntures</t>
  </si>
  <si>
    <t>1.2.3.</t>
  </si>
  <si>
    <t>1.2.3.1.</t>
  </si>
  <si>
    <t>1.2.3.1.1.</t>
  </si>
  <si>
    <t>1.2.3.1.1.11.</t>
  </si>
  <si>
    <t>1.2.3.1.1.12.</t>
  </si>
  <si>
    <t>1.2.3.1.1.13.</t>
  </si>
  <si>
    <t>1.2.3.1.1.14.</t>
  </si>
  <si>
    <t>1.2.3.1.1.15.</t>
  </si>
  <si>
    <t>1.2.3.1.1.16.</t>
  </si>
  <si>
    <t>1.2.3.1.1.17.</t>
  </si>
  <si>
    <t>1.2.3.1.1.21.</t>
  </si>
  <si>
    <t>1.2.3.1.1.22.</t>
  </si>
  <si>
    <t>1.2.3.1.1.23.</t>
  </si>
  <si>
    <t>1.2.3.1.1.24.</t>
  </si>
  <si>
    <t>1.2.3.1.1.25.</t>
  </si>
  <si>
    <t>1.2.3.1.1.26.</t>
  </si>
  <si>
    <t>1.2.3.1.1.27.</t>
  </si>
  <si>
    <t>1.2.3.1.1.28.</t>
  </si>
  <si>
    <t>1.2.3.1.1.29.</t>
  </si>
  <si>
    <t>1.2.3.1.1.31.</t>
  </si>
  <si>
    <t>1.2.3.1.1.32.</t>
  </si>
  <si>
    <t>1.2.3.1.1.33.</t>
  </si>
  <si>
    <t>1.2.3.1.1.35.</t>
  </si>
  <si>
    <t>1.2.3.1.1.35.1.</t>
  </si>
  <si>
    <t>1.2.3.1.1.35.2.</t>
  </si>
  <si>
    <t>1.2.3.1.1.41.</t>
  </si>
  <si>
    <t>1.2.3.1.1.42.</t>
  </si>
  <si>
    <t>1.2.3.1.1.43.</t>
  </si>
  <si>
    <t>1.2.3.1.1.50.</t>
  </si>
  <si>
    <t>1.2.3.1.1.51.</t>
  </si>
  <si>
    <t>1.2.3.1.1.52.</t>
  </si>
  <si>
    <t>1.2.3.1.1.53.</t>
  </si>
  <si>
    <t>1.2.3.3.</t>
  </si>
  <si>
    <t>1.2.3.3.1.</t>
  </si>
  <si>
    <t>1.2.3.3.1.11.</t>
  </si>
  <si>
    <t>1.2.3.3.1.12.</t>
  </si>
  <si>
    <t>1.2.3.3.1.13.</t>
  </si>
  <si>
    <t>1.2.3.3.1.14.</t>
  </si>
  <si>
    <t>1.2.3.3.1.15.</t>
  </si>
  <si>
    <t>1.2.3.3.1.16.</t>
  </si>
  <si>
    <t>1.2.3.3.1.17.</t>
  </si>
  <si>
    <t>1.2.3.3.1.21.</t>
  </si>
  <si>
    <t>1.2.3.3.1.22.</t>
  </si>
  <si>
    <t>1.2.3.3.1.23.</t>
  </si>
  <si>
    <t>1.2.3.3.1.24.</t>
  </si>
  <si>
    <t>1.2.3.3.1.25.</t>
  </si>
  <si>
    <t>1.2.3.3.1.26.</t>
  </si>
  <si>
    <t>1.2.3.3.1.27.</t>
  </si>
  <si>
    <t>1.2.3.3.1.28.</t>
  </si>
  <si>
    <t>1.2.3.3.1.29.</t>
  </si>
  <si>
    <t>1.2.3.3.1.31.</t>
  </si>
  <si>
    <t>1.2.3.3.1.32.</t>
  </si>
  <si>
    <t>1.2.3.3.1.33.</t>
  </si>
  <si>
    <t>1.2.3.3.1.35.</t>
  </si>
  <si>
    <t>1.2.3.3.1.35.1.</t>
  </si>
  <si>
    <t>1.2.3.3.1.35.2.</t>
  </si>
  <si>
    <t>1.2.3.3.1.41.</t>
  </si>
  <si>
    <t>1.2.3.3.1.42.</t>
  </si>
  <si>
    <t>1.2.3.3.1.43.</t>
  </si>
  <si>
    <t>1.2.3.3.1.50.</t>
  </si>
  <si>
    <t>1.2.3.3.1.51.</t>
  </si>
  <si>
    <t>1.2.3.3.1.52.</t>
  </si>
  <si>
    <t>1.2.3.3.1.53.</t>
  </si>
  <si>
    <t>1.2.3.3.2.</t>
  </si>
  <si>
    <t>1.2.3.3.2.11.</t>
  </si>
  <si>
    <t>1.2.3.3.2.12.</t>
  </si>
  <si>
    <t>1.2.3.3.2.13.</t>
  </si>
  <si>
    <t>1.2.3.3.2.14.</t>
  </si>
  <si>
    <t>1.2.3.3.2.15.</t>
  </si>
  <si>
    <t>1.2.3.3.2.16.</t>
  </si>
  <si>
    <t>1.2.3.3.2.17.</t>
  </si>
  <si>
    <t>1.2.3.3.2.21.</t>
  </si>
  <si>
    <t>1.2.3.3.2.22.</t>
  </si>
  <si>
    <t>1.2.3.3.2.23.</t>
  </si>
  <si>
    <t>1.2.3.3.2.24.</t>
  </si>
  <si>
    <t>1.2.3.3.2.25.</t>
  </si>
  <si>
    <t>1.2.3.3.2.26.</t>
  </si>
  <si>
    <t>1.2.3.3.2.27.</t>
  </si>
  <si>
    <t>1.2.3.3.2.28.</t>
  </si>
  <si>
    <t>1.2.3.3.2.29.</t>
  </si>
  <si>
    <t>1.2.3.3.2.31.</t>
  </si>
  <si>
    <t>1.2.3.3.2.32.</t>
  </si>
  <si>
    <t>1.2.3.3.2.33.</t>
  </si>
  <si>
    <t>1.2.3.3.2.35.</t>
  </si>
  <si>
    <t>1.2.3.3.2.35.1.</t>
  </si>
  <si>
    <t>1.2.3.3.2.35.2.</t>
  </si>
  <si>
    <t>1.2.3.3.2.41.</t>
  </si>
  <si>
    <t>1.2.3.3.2.42.</t>
  </si>
  <si>
    <t>1.2.3.3.2.43.</t>
  </si>
  <si>
    <t>1.2.3.3.2.50.</t>
  </si>
  <si>
    <t>1.2.3.3.2.51.</t>
  </si>
  <si>
    <t>1.2.3.3.2.52.</t>
  </si>
  <si>
    <t>1.2.3.3.2.53.</t>
  </si>
  <si>
    <t>1.2.3.3.3.</t>
  </si>
  <si>
    <t>1.2.3.3.3.11.</t>
  </si>
  <si>
    <t>1.2.3.3.3.12.</t>
  </si>
  <si>
    <t>1.2.3.3.3.13.</t>
  </si>
  <si>
    <t>1.2.3.3.3.14.</t>
  </si>
  <si>
    <t>1.2.3.3.3.15.</t>
  </si>
  <si>
    <t>1.2.3.3.3.16.</t>
  </si>
  <si>
    <t>1.2.3.3.3.17.</t>
  </si>
  <si>
    <t>1.2.3.3.3.21.</t>
  </si>
  <si>
    <t>1.2.3.3.3.22.</t>
  </si>
  <si>
    <t>1.2.3.3.3.23.</t>
  </si>
  <si>
    <t>1.2.3.3.3.24.</t>
  </si>
  <si>
    <t>1.2.3.3.3.25.</t>
  </si>
  <si>
    <t>1.2.3.3.3.26.</t>
  </si>
  <si>
    <t>1.2.3.3.3.27.</t>
  </si>
  <si>
    <t>1.2.3.3.3.28.</t>
  </si>
  <si>
    <t>1.2.3.3.3.29.</t>
  </si>
  <si>
    <t>1.2.3.3.3.31.</t>
  </si>
  <si>
    <t>1.2.3.3.3.32.</t>
  </si>
  <si>
    <t>1.2.3.3.3.33.</t>
  </si>
  <si>
    <t>1.2.3.3.3.35.</t>
  </si>
  <si>
    <t>1.2.3.3.3.35.1.</t>
  </si>
  <si>
    <t>1.2.3.3.3.35.2.</t>
  </si>
  <si>
    <t>1.2.3.3.3.41.</t>
  </si>
  <si>
    <t>1.2.3.3.3.42.</t>
  </si>
  <si>
    <t>1.2.3.3.3.43.</t>
  </si>
  <si>
    <t>1.2.3.3.3.50.</t>
  </si>
  <si>
    <t>1.2.3.3.3.51.</t>
  </si>
  <si>
    <t>1.2.3.3.3.52.</t>
  </si>
  <si>
    <t>1.2.3.3.3.53.</t>
  </si>
  <si>
    <t>1.2.3.4.1.</t>
  </si>
  <si>
    <t>1.2.3.5.1.</t>
  </si>
  <si>
    <t>2.1.3.</t>
  </si>
  <si>
    <t>2.1.3.1.</t>
  </si>
  <si>
    <t>2.1.3.1.1.</t>
  </si>
  <si>
    <t>2.1.3.1.1.11.</t>
  </si>
  <si>
    <t>2.1.3.1.1.12.</t>
  </si>
  <si>
    <t>2.1.3.1.1.13.</t>
  </si>
  <si>
    <t>2.1.3.1.1.14.</t>
  </si>
  <si>
    <t>2.1.3.1.1.15.</t>
  </si>
  <si>
    <t>2.1.3.1.1.16.</t>
  </si>
  <si>
    <t>2.1.3.1.1.17.</t>
  </si>
  <si>
    <t>2.1.3.1.1.21.</t>
  </si>
  <si>
    <t>2.1.3.1.1.22.</t>
  </si>
  <si>
    <t>2.1.3.1.1.23.</t>
  </si>
  <si>
    <t>2.1.3.1.1.24.</t>
  </si>
  <si>
    <t>2.1.3.1.1.25.</t>
  </si>
  <si>
    <t>2.1.3.1.1.26.</t>
  </si>
  <si>
    <t>2.1.3.1.1.27.</t>
  </si>
  <si>
    <t>2.1.3.1.1.28.</t>
  </si>
  <si>
    <t>2.1.3.1.1.29.</t>
  </si>
  <si>
    <t>2.1.3.1.1.31.</t>
  </si>
  <si>
    <t>2.1.3.1.1.32.</t>
  </si>
  <si>
    <t>2.1.3.1.1.33.</t>
  </si>
  <si>
    <t>2.1.3.1.1.35.</t>
  </si>
  <si>
    <t>2.1.3.1.1.35.1.</t>
  </si>
  <si>
    <t>2.1.3.1.1.35.2.</t>
  </si>
  <si>
    <t>2.1.3.1.1.41.</t>
  </si>
  <si>
    <t>2.1.3.1.1.42.</t>
  </si>
  <si>
    <t>2.1.3.1.1.43.</t>
  </si>
  <si>
    <t>2.1.3.1.1.50.</t>
  </si>
  <si>
    <t>2.1.3.1.1.51.</t>
  </si>
  <si>
    <t>2.1.3.1.1.52.</t>
  </si>
  <si>
    <t>2.1.3.1.1.53.</t>
  </si>
  <si>
    <t>2.1.3.2.</t>
  </si>
  <si>
    <t>2.1.3.2.1.</t>
  </si>
  <si>
    <t>2.1.3.2.1.11.</t>
  </si>
  <si>
    <t>2.1.3.2.1.12.</t>
  </si>
  <si>
    <t>2.1.3.2.1.13.</t>
  </si>
  <si>
    <t>2.1.3.2.1.14.</t>
  </si>
  <si>
    <t>2.1.3.2.1.15.</t>
  </si>
  <si>
    <t>2.1.3.2.1.16.</t>
  </si>
  <si>
    <t>2.1.3.2.1.17.</t>
  </si>
  <si>
    <t>2.1.3.2.1.21.</t>
  </si>
  <si>
    <t>2.1.3.2.1.22.</t>
  </si>
  <si>
    <t>2.1.3.2.1.23.</t>
  </si>
  <si>
    <t>2.1.3.2.1.24.</t>
  </si>
  <si>
    <t>2.1.3.2.1.25.</t>
  </si>
  <si>
    <t>2.1.3.2.1.26.</t>
  </si>
  <si>
    <t>2.1.3.2.1.27.</t>
  </si>
  <si>
    <t>2.1.3.2.1.28.</t>
  </si>
  <si>
    <t>2.1.3.2.1.29.</t>
  </si>
  <si>
    <t>2.1.3.2.1.31.</t>
  </si>
  <si>
    <t>2.1.3.2.1.32.</t>
  </si>
  <si>
    <t>2.1.3.2.1.33.</t>
  </si>
  <si>
    <t>2.1.3.2.1.35.</t>
  </si>
  <si>
    <t>2.1.3.2.1.35.1.</t>
  </si>
  <si>
    <t>2.1.3.2.1.35.2.</t>
  </si>
  <si>
    <t>2.1.3.2.1.41.</t>
  </si>
  <si>
    <t>2.1.3.2.1.42.</t>
  </si>
  <si>
    <t>2.1.3.2.1.43.</t>
  </si>
  <si>
    <t>2.1.3.2.1.50.</t>
  </si>
  <si>
    <t>2.1.3.2.1.51.</t>
  </si>
  <si>
    <t>2.1.3.2.1.52.</t>
  </si>
  <si>
    <t>2.1.3.2.1.53.</t>
  </si>
  <si>
    <t>2.1.3.3.</t>
  </si>
  <si>
    <t>2.1.3.3.1.</t>
  </si>
  <si>
    <t>2.1.3.3.1.11.</t>
  </si>
  <si>
    <t>2.1.3.3.1.12.</t>
  </si>
  <si>
    <t>2.1.3.3.1.13.</t>
  </si>
  <si>
    <t>2.1.3.3.1.14.</t>
  </si>
  <si>
    <t>2.1.3.3.1.15.</t>
  </si>
  <si>
    <t>2.1.3.3.1.16.</t>
  </si>
  <si>
    <t>2.1.3.3.1.17.</t>
  </si>
  <si>
    <t>2.1.3.3.1.21.</t>
  </si>
  <si>
    <t>2.1.3.3.1.22.</t>
  </si>
  <si>
    <t>2.1.3.3.1.23.</t>
  </si>
  <si>
    <t>2.1.3.3.1.24.</t>
  </si>
  <si>
    <t>2.1.3.3.1.25.</t>
  </si>
  <si>
    <t>2.1.3.3.1.26.</t>
  </si>
  <si>
    <t>2.1.3.3.1.27.</t>
  </si>
  <si>
    <t>2.1.3.3.1.28.</t>
  </si>
  <si>
    <t>2.1.3.3.1.29.</t>
  </si>
  <si>
    <t>2.1.3.3.1.31.</t>
  </si>
  <si>
    <t>2.1.3.3.1.32.</t>
  </si>
  <si>
    <t>2.1.3.3.1.33.</t>
  </si>
  <si>
    <t>2.1.3.3.1.35.</t>
  </si>
  <si>
    <t>2.1.3.3.1.35.1.</t>
  </si>
  <si>
    <t>2.1.3.3.1.35.2.</t>
  </si>
  <si>
    <t>2.1.3.3.1.41.</t>
  </si>
  <si>
    <t>2.1.3.3.1.42.</t>
  </si>
  <si>
    <t>2.1.3.3.1.43.</t>
  </si>
  <si>
    <t>2.1.3.3.1.50.</t>
  </si>
  <si>
    <t>2.1.3.3.1.51.</t>
  </si>
  <si>
    <t>2.1.3.3.1.52.</t>
  </si>
  <si>
    <t>2.1.3.3.1.53.</t>
  </si>
  <si>
    <t>2.1.3.3.2.</t>
  </si>
  <si>
    <t>2.1.3.3.2.11.</t>
  </si>
  <si>
    <t>2.1.3.3.2.12.</t>
  </si>
  <si>
    <t>2.1.3.3.2.13.</t>
  </si>
  <si>
    <t>2.1.3.3.2.14.</t>
  </si>
  <si>
    <t>2.1.3.3.2.15.</t>
  </si>
  <si>
    <t>2.1.3.3.2.16.</t>
  </si>
  <si>
    <t>2.1.3.3.2.17.</t>
  </si>
  <si>
    <t>2.1.3.3.2.21.</t>
  </si>
  <si>
    <t>2.1.3.3.2.22.</t>
  </si>
  <si>
    <t>2.1.3.3.2.23.</t>
  </si>
  <si>
    <t>2.1.3.3.2.24.</t>
  </si>
  <si>
    <t>2.1.3.3.2.25.</t>
  </si>
  <si>
    <t>2.1.3.3.2.26.</t>
  </si>
  <si>
    <t>2.1.3.3.2.27.</t>
  </si>
  <si>
    <t>2.1.3.3.2.28.</t>
  </si>
  <si>
    <t>2.1.3.3.2.29.</t>
  </si>
  <si>
    <t>2.1.3.3.2.31.</t>
  </si>
  <si>
    <t>2.1.3.3.2.32.</t>
  </si>
  <si>
    <t>2.1.3.3.2.33.</t>
  </si>
  <si>
    <t>2.1.3.3.2.35.</t>
  </si>
  <si>
    <t>2.1.3.3.2.35.1.</t>
  </si>
  <si>
    <t>2.1.3.3.2.35.2.</t>
  </si>
  <si>
    <t>2.1.3.3.2.41.</t>
  </si>
  <si>
    <t>2.1.3.3.2.42.</t>
  </si>
  <si>
    <t>2.1.3.3.2.43.</t>
  </si>
  <si>
    <t>2.1.3.3.2.50.</t>
  </si>
  <si>
    <t>2.1.3.3.2.51.</t>
  </si>
  <si>
    <t>2.1.3.3.2.52.</t>
  </si>
  <si>
    <t>2.1.3.3.2.53.</t>
  </si>
  <si>
    <t>2.1.3.3.3.</t>
  </si>
  <si>
    <t>2.1.3.3.3.11.</t>
  </si>
  <si>
    <t>2.1.3.3.3.12.</t>
  </si>
  <si>
    <t>2.1.3.3.3.13.</t>
  </si>
  <si>
    <t>2.1.3.3.3.14.</t>
  </si>
  <si>
    <t>2.1.3.3.3.15.</t>
  </si>
  <si>
    <t>2.1.3.3.3.16.</t>
  </si>
  <si>
    <t>2.1.3.3.3.17.</t>
  </si>
  <si>
    <t>2.1.3.3.3.21.</t>
  </si>
  <si>
    <t>2.1.3.3.3.22.</t>
  </si>
  <si>
    <t>2.1.3.3.3.23.</t>
  </si>
  <si>
    <t>2.1.3.3.3.24.</t>
  </si>
  <si>
    <t>2.1.3.3.3.25.</t>
  </si>
  <si>
    <t>2.1.3.3.3.26.</t>
  </si>
  <si>
    <t>2.1.3.3.3.27.</t>
  </si>
  <si>
    <t>2.1.3.3.3.28.</t>
  </si>
  <si>
    <t>2.1.3.3.3.29.</t>
  </si>
  <si>
    <t>2.1.3.3.3.31.</t>
  </si>
  <si>
    <t>2.1.3.3.3.32.</t>
  </si>
  <si>
    <t>2.1.3.3.3.33.</t>
  </si>
  <si>
    <t>2.1.3.3.3.35.</t>
  </si>
  <si>
    <t>2.1.3.3.3.35.1.</t>
  </si>
  <si>
    <t>2.1.3.3.3.35.2.</t>
  </si>
  <si>
    <t>2.1.3.3.3.41.</t>
  </si>
  <si>
    <t>2.1.3.3.3.42.</t>
  </si>
  <si>
    <t>2.1.3.3.3.43.</t>
  </si>
  <si>
    <t>2.1.3.3.3.50.</t>
  </si>
  <si>
    <t>2.1.3.3.3.51.</t>
  </si>
  <si>
    <t>2.1.3.3.3.52.</t>
  </si>
  <si>
    <t>2.1.3.3.3.53.</t>
  </si>
  <si>
    <t>2.1.3.4.1.</t>
  </si>
  <si>
    <t>2.1.3.5.1.</t>
  </si>
  <si>
    <t>4.</t>
  </si>
  <si>
    <t>4.1.</t>
  </si>
  <si>
    <t>4.1.11.</t>
  </si>
  <si>
    <t>4.1.12.</t>
  </si>
  <si>
    <t>4.1.13.</t>
  </si>
  <si>
    <t>4.1.14.</t>
  </si>
  <si>
    <t>4.1.15.</t>
  </si>
  <si>
    <t>4.1.16.</t>
  </si>
  <si>
    <t>4.1.17.</t>
  </si>
  <si>
    <t>4.1.21.</t>
  </si>
  <si>
    <t>4.1.22.</t>
  </si>
  <si>
    <t>4.1.23.</t>
  </si>
  <si>
    <t>4.1.24.</t>
  </si>
  <si>
    <t>4.1.25.</t>
  </si>
  <si>
    <t>4.1.26.</t>
  </si>
  <si>
    <t>4.1.27.</t>
  </si>
  <si>
    <t>4.1.28.</t>
  </si>
  <si>
    <t>4.1.29.</t>
  </si>
  <si>
    <t>4.1.31.</t>
  </si>
  <si>
    <t>4.1.32.</t>
  </si>
  <si>
    <t>4.1.33.</t>
  </si>
  <si>
    <t>4.1.35.</t>
  </si>
  <si>
    <t>4.1.35.1.</t>
  </si>
  <si>
    <t>4.1.35.2.</t>
  </si>
  <si>
    <t>4.1.41.</t>
  </si>
  <si>
    <t>4.1.42.</t>
  </si>
  <si>
    <t>4.1.43.</t>
  </si>
  <si>
    <t>4.1.50.</t>
  </si>
  <si>
    <t>4.1.51.</t>
  </si>
  <si>
    <t>4.1.52.</t>
  </si>
  <si>
    <t>4.1.53.</t>
  </si>
  <si>
    <t>4.2.</t>
  </si>
  <si>
    <t>4.2.11.</t>
  </si>
  <si>
    <t>4.2.12.</t>
  </si>
  <si>
    <t>4.2.13.</t>
  </si>
  <si>
    <t>4.2.14.</t>
  </si>
  <si>
    <t>4.2.15.</t>
  </si>
  <si>
    <t>4.2.16.</t>
  </si>
  <si>
    <t>4.2.17.</t>
  </si>
  <si>
    <t>4.2.21.</t>
  </si>
  <si>
    <t>4.2.22.</t>
  </si>
  <si>
    <t>4.2.23.</t>
  </si>
  <si>
    <t>4.2.24.</t>
  </si>
  <si>
    <t>4.2.25.</t>
  </si>
  <si>
    <t>4.2.26.</t>
  </si>
  <si>
    <t>4.2.27.</t>
  </si>
  <si>
    <t>4.2.28.</t>
  </si>
  <si>
    <t>4.2.29.</t>
  </si>
  <si>
    <t>4.2.31.</t>
  </si>
  <si>
    <t>4.2.32.</t>
  </si>
  <si>
    <t>4.2.33.</t>
  </si>
  <si>
    <t>4.2.35.</t>
  </si>
  <si>
    <t>4.2.35.1.</t>
  </si>
  <si>
    <t>4.2.35.2.</t>
  </si>
  <si>
    <t>4.2.41.</t>
  </si>
  <si>
    <t>4.2.42.</t>
  </si>
  <si>
    <t>4.2.43.</t>
  </si>
  <si>
    <t>4.2.50.</t>
  </si>
  <si>
    <t>4.2.51.</t>
  </si>
  <si>
    <t>4.2.52.</t>
  </si>
  <si>
    <t>4.2.53.</t>
  </si>
  <si>
    <t>Fundos Ações ( não inclui fundos 157)</t>
  </si>
  <si>
    <t>2.2.3.1.</t>
  </si>
  <si>
    <t>2.2.3.1.1.</t>
  </si>
  <si>
    <t>2.2.3.1.1.11.</t>
  </si>
  <si>
    <t>2.2.3.1.1.12.</t>
  </si>
  <si>
    <t>2.2.3.1.1.13.</t>
  </si>
  <si>
    <t>2.2.3.1.1.14.</t>
  </si>
  <si>
    <t>2.2.3.1.1.15.</t>
  </si>
  <si>
    <t>2.2.3.1.1.16.</t>
  </si>
  <si>
    <t>2.2.3.1.1.17.</t>
  </si>
  <si>
    <t>2.2.3.1.1.21.</t>
  </si>
  <si>
    <t>2.2.3.1.1.22.</t>
  </si>
  <si>
    <t>2.2.3.1.1.23.</t>
  </si>
  <si>
    <t>2.2.3.1.1.24.</t>
  </si>
  <si>
    <t>2.2.3.1.1.25.</t>
  </si>
  <si>
    <t>2.2.3.1.1.26.</t>
  </si>
  <si>
    <t>2.2.3.1.1.27.</t>
  </si>
  <si>
    <t>2.2.3.1.1.28.</t>
  </si>
  <si>
    <t>2.2.3.1.1.29.</t>
  </si>
  <si>
    <t>2.2.3.1.1.31.</t>
  </si>
  <si>
    <t>2.2.3.1.1.32.</t>
  </si>
  <si>
    <t>2.2.3.1.1.33.</t>
  </si>
  <si>
    <t>2.2.3.1.1.35.</t>
  </si>
  <si>
    <t>2.2.3.1.1.35.1.</t>
  </si>
  <si>
    <t>2.2.3.1.1.35.2.</t>
  </si>
  <si>
    <t>2.2.3.1.1.41.</t>
  </si>
  <si>
    <t>2.2.3.1.1.42.</t>
  </si>
  <si>
    <t>2.2.3.1.1.43.</t>
  </si>
  <si>
    <t>2.2.3.1.1.50.</t>
  </si>
  <si>
    <t>2.2.3.1.1.51.</t>
  </si>
  <si>
    <t>2.2.3.1.1.52.</t>
  </si>
  <si>
    <t>2.2.3.1.1.53.</t>
  </si>
  <si>
    <t>2.2.3.2.1.</t>
  </si>
  <si>
    <t>2.2.3.3.</t>
  </si>
  <si>
    <t>2.2.3.3.1.</t>
  </si>
  <si>
    <t>2.2.3.3.1.11.</t>
  </si>
  <si>
    <t>2.2.3.3.1.12.</t>
  </si>
  <si>
    <t>2.2.3.3.1.13.</t>
  </si>
  <si>
    <t>2.2.3.3.1.14.</t>
  </si>
  <si>
    <t>2.2.3.3.1.15.</t>
  </si>
  <si>
    <t>2.2.3.3.1.16.</t>
  </si>
  <si>
    <t>2.2.3.3.1.17.</t>
  </si>
  <si>
    <t>2.2.3.3.1.21.</t>
  </si>
  <si>
    <t>2.2.3.3.1.22.</t>
  </si>
  <si>
    <t>2.2.3.3.1.23.</t>
  </si>
  <si>
    <t>2.2.3.3.1.24.</t>
  </si>
  <si>
    <t>2.2.3.3.1.25.</t>
  </si>
  <si>
    <t>2.2.3.3.1.26.</t>
  </si>
  <si>
    <t>2.2.3.3.1.27.</t>
  </si>
  <si>
    <t>2.2.3.3.1.28.</t>
  </si>
  <si>
    <t>2.2.3.3.1.29.</t>
  </si>
  <si>
    <t>2.2.3.3.1.31.</t>
  </si>
  <si>
    <t>2.2.3.3.1.32.</t>
  </si>
  <si>
    <t>2.2.3.3.1.33.</t>
  </si>
  <si>
    <t>2.2.3.3.1.35.</t>
  </si>
  <si>
    <t>2.2.3.3.1.35.1.</t>
  </si>
  <si>
    <t>2.2.3.3.1.35.2.</t>
  </si>
  <si>
    <t>2.2.3.3.1.41.</t>
  </si>
  <si>
    <t>2.2.3.3.1.42.</t>
  </si>
  <si>
    <t>2.2.3.3.1.43.</t>
  </si>
  <si>
    <t>2.2.3.3.1.50.</t>
  </si>
  <si>
    <t>2.2.3.3.1.51.</t>
  </si>
  <si>
    <t>2.2.3.3.1.52.</t>
  </si>
  <si>
    <t>2.2.3.3.1.53.</t>
  </si>
  <si>
    <t>2.2.3.3.2.</t>
  </si>
  <si>
    <t>2.2.3.3.2.11.</t>
  </si>
  <si>
    <t>2.2.3.3.2.12.</t>
  </si>
  <si>
    <t>2.2.3.3.2.13.</t>
  </si>
  <si>
    <t>2.2.3.3.2.14.</t>
  </si>
  <si>
    <t>2.2.3.3.2.15.</t>
  </si>
  <si>
    <t>2.2.3.3.2.16.</t>
  </si>
  <si>
    <t>2.2.3.3.2.17.</t>
  </si>
  <si>
    <t>2.2.3.3.2.21.</t>
  </si>
  <si>
    <t>2.2.3.3.2.22.</t>
  </si>
  <si>
    <t>2.2.3.3.2.23.</t>
  </si>
  <si>
    <t>2.2.3.3.2.24.</t>
  </si>
  <si>
    <t>2.2.3.3.2.25.</t>
  </si>
  <si>
    <t>2.2.3.3.2.26.</t>
  </si>
  <si>
    <t>2.2.3.3.2.27.</t>
  </si>
  <si>
    <t>2.2.3.3.2.28.</t>
  </si>
  <si>
    <t>2.2.3.3.2.29.</t>
  </si>
  <si>
    <t>2.2.3.3.2.31.</t>
  </si>
  <si>
    <t>2.2.3.3.2.32.</t>
  </si>
  <si>
    <t>2.2.3.3.2.33.</t>
  </si>
  <si>
    <t>2.2.3.3.2.35.</t>
  </si>
  <si>
    <t>2.2.3.3.2.35.1.</t>
  </si>
  <si>
    <t>2.2.3.3.2.35.2.</t>
  </si>
  <si>
    <t>2.2.3.3.2.41.</t>
  </si>
  <si>
    <t>2.2.3.3.2.42.</t>
  </si>
  <si>
    <t>2.2.3.3.2.43.</t>
  </si>
  <si>
    <t>2.2.3.3.2.50.</t>
  </si>
  <si>
    <t>2.2.3.3.2.51.</t>
  </si>
  <si>
    <t>2.2.3.3.2.52.</t>
  </si>
  <si>
    <t>2.2.3.3.2.53.</t>
  </si>
  <si>
    <t>2.2.3.3.3.</t>
  </si>
  <si>
    <t>2.2.3.3.3.11.</t>
  </si>
  <si>
    <t>2.2.3.3.3.12.</t>
  </si>
  <si>
    <t>2.2.3.3.3.13.</t>
  </si>
  <si>
    <t>2.2.3.3.3.14.</t>
  </si>
  <si>
    <t>2.2.3.3.3.15.</t>
  </si>
  <si>
    <t>2.2.3.3.3.16.</t>
  </si>
  <si>
    <t>2.2.3.3.3.17.</t>
  </si>
  <si>
    <t>2.2.3.3.3.21.</t>
  </si>
  <si>
    <t>2.2.3.3.3.22.</t>
  </si>
  <si>
    <t>2.2.3.3.3.23.</t>
  </si>
  <si>
    <t>2.2.3.3.3.24.</t>
  </si>
  <si>
    <t>2.2.3.3.3.25.</t>
  </si>
  <si>
    <t>2.2.3.3.3.26.</t>
  </si>
  <si>
    <t>2.2.3.3.3.27.</t>
  </si>
  <si>
    <t>2.2.3.3.3.28.</t>
  </si>
  <si>
    <t>2.2.3.3.3.29.</t>
  </si>
  <si>
    <t>2.2.3.3.3.31.</t>
  </si>
  <si>
    <t>2.2.3.3.3.32.</t>
  </si>
  <si>
    <t>2.2.3.3.3.33.</t>
  </si>
  <si>
    <t>2.2.3.3.3.35.</t>
  </si>
  <si>
    <t>2.2.3.3.3.35.1.</t>
  </si>
  <si>
    <t>2.2.3.3.3.35.2.</t>
  </si>
  <si>
    <t>2.2.3.3.3.41.</t>
  </si>
  <si>
    <t>2.2.3.3.3.42.</t>
  </si>
  <si>
    <t>2.2.3.3.3.43.</t>
  </si>
  <si>
    <t>2.2.3.3.3.50.</t>
  </si>
  <si>
    <t>2.2.3.3.3.51.</t>
  </si>
  <si>
    <t>2.2.3.3.3.52.</t>
  </si>
  <si>
    <t>2.2.3.3.3.53.</t>
  </si>
  <si>
    <t>2.2.3.4.1.</t>
  </si>
  <si>
    <t>2.2.3.5.1.</t>
  </si>
  <si>
    <t>2.2.3.</t>
  </si>
  <si>
    <t>1.1.1.5.2.11.</t>
  </si>
  <si>
    <t>1.1.1.5.2.12.</t>
  </si>
  <si>
    <t>1.1.1.5.2.13.</t>
  </si>
  <si>
    <t>1.1.1.5.2.14.</t>
  </si>
  <si>
    <t>1.1.1.5.2.15.</t>
  </si>
  <si>
    <t>1.1.1.5.2.16.</t>
  </si>
  <si>
    <t>1.1.1.5.2.17.</t>
  </si>
  <si>
    <t>1.1.1.5.2.21.</t>
  </si>
  <si>
    <t>1.1.1.5.2.22.</t>
  </si>
  <si>
    <t>1.1.1.5.2.23.</t>
  </si>
  <si>
    <t>1.1.1.5.2.24.</t>
  </si>
  <si>
    <t>1.1.1.5.2.25.</t>
  </si>
  <si>
    <t>1.1.1.5.2.26.</t>
  </si>
  <si>
    <t>1.1.1.5.2.27.</t>
  </si>
  <si>
    <t>1.1.1.5.2.28.</t>
  </si>
  <si>
    <t>1.1.1.5.2.29.</t>
  </si>
  <si>
    <t>1.1.1.5.2.31.</t>
  </si>
  <si>
    <t>1.1.1.5.2.32.</t>
  </si>
  <si>
    <t>1.1.1.5.2.33.</t>
  </si>
  <si>
    <t>1.1.1.5.2.35.</t>
  </si>
  <si>
    <t>1.1.1.5.2.35.1.</t>
  </si>
  <si>
    <t>1.1.1.5.2.35.2.</t>
  </si>
  <si>
    <t>1.1.1.5.2.41.</t>
  </si>
  <si>
    <t>1.1.1.5.2.42.</t>
  </si>
  <si>
    <t>1.1.1.5.2.43.</t>
  </si>
  <si>
    <t>1.1.1.5.2.50.</t>
  </si>
  <si>
    <t>1.1.1.5.2.51.</t>
  </si>
  <si>
    <t>1.1.1.5.2.52.</t>
  </si>
  <si>
    <t>1.1.1.5.2.53.</t>
  </si>
  <si>
    <t>1.1.4.</t>
  </si>
  <si>
    <t>Poupança</t>
  </si>
  <si>
    <t>1.1.4.1.11.</t>
  </si>
  <si>
    <t>1.1.4.1.12.</t>
  </si>
  <si>
    <t>1.1.4.1.14.</t>
  </si>
  <si>
    <t>1.1.4.1.15.</t>
  </si>
  <si>
    <t>1.1.4.1.16.</t>
  </si>
  <si>
    <t>1.1.4.1.17.</t>
  </si>
  <si>
    <t>1.1.4.1.21.</t>
  </si>
  <si>
    <t>1.1.4.1.22.</t>
  </si>
  <si>
    <t>1.1.4.1.23.</t>
  </si>
  <si>
    <t>1.1.4.1.24.</t>
  </si>
  <si>
    <t>1.1.4.1.25.</t>
  </si>
  <si>
    <t>1.1.4.1.26.</t>
  </si>
  <si>
    <t>1.1.4.1.27.</t>
  </si>
  <si>
    <t>1.1.4.1.28.</t>
  </si>
  <si>
    <t>1.1.4.1.29.</t>
  </si>
  <si>
    <t>1.1.4.1.31.</t>
  </si>
  <si>
    <t>1.1.4.1.32.</t>
  </si>
  <si>
    <t>1.1.4.1.33.</t>
  </si>
  <si>
    <t>1.1.4.1.35.</t>
  </si>
  <si>
    <t>1.1.4.1.35.1.</t>
  </si>
  <si>
    <t>1.1.4.1.35.2.</t>
  </si>
  <si>
    <t>1.1.4.1.41.</t>
  </si>
  <si>
    <t>1.1.4.1.42.</t>
  </si>
  <si>
    <t>1.1.4.1.43.</t>
  </si>
  <si>
    <t>1.1.4.1.50.</t>
  </si>
  <si>
    <t>1.1.4.1.51.</t>
  </si>
  <si>
    <t>1.1.4.1.52.</t>
  </si>
  <si>
    <t>1.1.4.1.53.</t>
  </si>
  <si>
    <t>1.1.4.2.</t>
  </si>
  <si>
    <t>1.2.4.</t>
  </si>
  <si>
    <t>1.2.4.1.11.</t>
  </si>
  <si>
    <t>1.2.4.1.12.</t>
  </si>
  <si>
    <t>1.2.4.1.14.</t>
  </si>
  <si>
    <t>1.2.4.1.15.</t>
  </si>
  <si>
    <t>1.2.4.1.16.</t>
  </si>
  <si>
    <t>1.2.4.1.17.</t>
  </si>
  <si>
    <t>1.2.4.1.21.</t>
  </si>
  <si>
    <t>1.2.4.1.22.</t>
  </si>
  <si>
    <t>1.2.4.1.23.</t>
  </si>
  <si>
    <t>1.2.4.1.24.</t>
  </si>
  <si>
    <t>1.2.4.1.25.</t>
  </si>
  <si>
    <t>1.2.4.1.26.</t>
  </si>
  <si>
    <t>1.2.4.1.27.</t>
  </si>
  <si>
    <t>1.2.4.1.28.</t>
  </si>
  <si>
    <t>1.2.4.1.29.</t>
  </si>
  <si>
    <t>1.2.4.1.31.</t>
  </si>
  <si>
    <t>1.2.4.1.32.</t>
  </si>
  <si>
    <t>1.2.4.1.33.</t>
  </si>
  <si>
    <t>1.2.4.1.35.</t>
  </si>
  <si>
    <t>1.2.4.1.35.1.</t>
  </si>
  <si>
    <t>1.2.4.1.35.2.</t>
  </si>
  <si>
    <t>1.2.4.1.41.</t>
  </si>
  <si>
    <t>1.2.4.1.42.</t>
  </si>
  <si>
    <t>1.2.4.1.43.</t>
  </si>
  <si>
    <t>1.2.4.1.50.</t>
  </si>
  <si>
    <t>1.2.4.1.51.</t>
  </si>
  <si>
    <t>1.2.4.1.52.</t>
  </si>
  <si>
    <t>1.2.4.1.53.</t>
  </si>
  <si>
    <t>1.2.4.2.</t>
  </si>
  <si>
    <t>2.1.4.</t>
  </si>
  <si>
    <t>2.2.4.1.11.</t>
  </si>
  <si>
    <t>2.2.4.1.12.</t>
  </si>
  <si>
    <t>2.2.4.1.14.</t>
  </si>
  <si>
    <t>2.2.4.1.15.</t>
  </si>
  <si>
    <t>2.2.4.1.16.</t>
  </si>
  <si>
    <t>2.2.4.1.17.</t>
  </si>
  <si>
    <t>2.2.4.1.21.</t>
  </si>
  <si>
    <t>2.2.4.1.22.</t>
  </si>
  <si>
    <t>2.2.4.1.23.</t>
  </si>
  <si>
    <t>2.2.4.1.24.</t>
  </si>
  <si>
    <t>2.2.4.1.25.</t>
  </si>
  <si>
    <t>2.2.4.1.26.</t>
  </si>
  <si>
    <t>2.2.4.1.27.</t>
  </si>
  <si>
    <t>2.2.4.1.28.</t>
  </si>
  <si>
    <t>2.2.4.1.29.</t>
  </si>
  <si>
    <t>2.2.4.1.31.</t>
  </si>
  <si>
    <t>2.2.4.1.32.</t>
  </si>
  <si>
    <t>2.2.4.1.33.</t>
  </si>
  <si>
    <t>2.2.4.1.35.</t>
  </si>
  <si>
    <t>2.2.4.1.35.1.</t>
  </si>
  <si>
    <t>2.2.4.1.35.2.</t>
  </si>
  <si>
    <t>2.2.4.1.41.</t>
  </si>
  <si>
    <t>2.2.4.1.42.</t>
  </si>
  <si>
    <t>2.2.4.1.43.</t>
  </si>
  <si>
    <t>2.2.4.1.50.</t>
  </si>
  <si>
    <t>2.2.4.1.51.</t>
  </si>
  <si>
    <t>2.2.4.1.52.</t>
  </si>
  <si>
    <t>2.2.4.1.53.</t>
  </si>
  <si>
    <t>2.2.4.2.</t>
  </si>
  <si>
    <t>2.1.4.1.11.</t>
  </si>
  <si>
    <t>2.1.4.1.12.</t>
  </si>
  <si>
    <t>2.1.4.1.14.</t>
  </si>
  <si>
    <t>2.1.4.1.15.</t>
  </si>
  <si>
    <t>2.1.4.1.16.</t>
  </si>
  <si>
    <t>2.1.4.1.17.</t>
  </si>
  <si>
    <t>2.1.4.1.21.</t>
  </si>
  <si>
    <t>2.1.4.1.22.</t>
  </si>
  <si>
    <t>2.1.4.1.23.</t>
  </si>
  <si>
    <t>2.1.4.1.24.</t>
  </si>
  <si>
    <t>2.1.4.1.25.</t>
  </si>
  <si>
    <t>2.1.4.1.26.</t>
  </si>
  <si>
    <t>2.1.4.1.27.</t>
  </si>
  <si>
    <t>2.1.4.1.28.</t>
  </si>
  <si>
    <t>2.1.4.1.29.</t>
  </si>
  <si>
    <t>2.1.4.1.31.</t>
  </si>
  <si>
    <t>2.1.4.1.32.</t>
  </si>
  <si>
    <t>2.1.4.1.33.</t>
  </si>
  <si>
    <t>2.1.4.1.35.</t>
  </si>
  <si>
    <t>2.1.4.1.35.1.</t>
  </si>
  <si>
    <t>2.1.4.1.35.2.</t>
  </si>
  <si>
    <t>2.1.4.1.41.</t>
  </si>
  <si>
    <t>2.1.4.1.42.</t>
  </si>
  <si>
    <t>2.1.4.1.43.</t>
  </si>
  <si>
    <t>2.1.4.1.50.</t>
  </si>
  <si>
    <t>2.1.4.1.51.</t>
  </si>
  <si>
    <t>2.1.4.1.52.</t>
  </si>
  <si>
    <t>2.1.4.1.53.</t>
  </si>
  <si>
    <t>2.1.4.2.</t>
  </si>
  <si>
    <t>2.2.4.</t>
  </si>
  <si>
    <t>INTERIOR</t>
  </si>
  <si>
    <t xml:space="preserve">        Renda Fixa</t>
  </si>
  <si>
    <t xml:space="preserve">        Multimercados</t>
  </si>
  <si>
    <t xml:space="preserve">        FMP</t>
  </si>
  <si>
    <t>2. FUNDOS ESTRUTURADOS / ETFs</t>
  </si>
  <si>
    <t>3. TÍTULOS E VALORES MOBILIÁRIOS</t>
  </si>
  <si>
    <t xml:space="preserve">   Renda Variável</t>
  </si>
  <si>
    <t xml:space="preserve">        Ações</t>
  </si>
  <si>
    <t xml:space="preserve">   Renda Fixa</t>
  </si>
  <si>
    <t xml:space="preserve">     Titulos Públicos</t>
  </si>
  <si>
    <t xml:space="preserve">     Titulos Privados</t>
  </si>
  <si>
    <t xml:space="preserve">        CDB</t>
  </si>
  <si>
    <t xml:space="preserve">        Op. Compromissada</t>
  </si>
  <si>
    <t xml:space="preserve">        Debêntures</t>
  </si>
  <si>
    <r>
      <rPr>
        <vertAlign val="superscript"/>
        <sz val="11"/>
        <color indexed="8"/>
        <rFont val="Arial"/>
        <family val="2"/>
      </rPr>
      <t>1</t>
    </r>
    <r>
      <rPr>
        <sz val="11"/>
        <color indexed="8"/>
        <rFont val="Arial"/>
        <family val="2"/>
      </rPr>
      <t xml:space="preserve"> Não incluem as informações oriundas do Decreto Lei 157.</t>
    </r>
  </si>
  <si>
    <r>
      <rPr>
        <vertAlign val="superscript"/>
        <sz val="11"/>
        <color indexed="8"/>
        <rFont val="Arial"/>
        <family val="2"/>
      </rPr>
      <t>2</t>
    </r>
    <r>
      <rPr>
        <sz val="11"/>
        <color indexed="8"/>
        <rFont val="Arial"/>
        <family val="2"/>
      </rPr>
      <t xml:space="preserve"> Não incluem as informações dos clientes que possuem até R$ 100,00 aplicados na poupança.</t>
    </r>
  </si>
  <si>
    <r>
      <rPr>
        <vertAlign val="superscript"/>
        <sz val="11"/>
        <color indexed="8"/>
        <rFont val="Arial"/>
        <family val="2"/>
      </rPr>
      <t>3</t>
    </r>
    <r>
      <rPr>
        <sz val="11"/>
        <color indexed="8"/>
        <rFont val="Arial"/>
        <family val="2"/>
      </rPr>
      <t xml:space="preserve"> Consideram as informações dos clientes que possuem até R$ 100,00 aplicados na poupança.</t>
    </r>
  </si>
  <si>
    <r>
      <rPr>
        <vertAlign val="superscript"/>
        <sz val="11"/>
        <color indexed="8"/>
        <rFont val="Arial"/>
        <family val="2"/>
      </rPr>
      <t>4</t>
    </r>
    <r>
      <rPr>
        <sz val="11"/>
        <color indexed="8"/>
        <rFont val="Arial"/>
        <family val="2"/>
      </rPr>
      <t xml:space="preserve">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</si>
  <si>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t xml:space="preserve">        Total com dupla contagem</t>
  </si>
  <si>
    <t xml:space="preserve">        Dupla contagem</t>
  </si>
  <si>
    <t>¹ Não incluem as informações oriundas do Decreto Lei 157.</t>
  </si>
  <si>
    <r>
      <rPr>
        <vertAlign val="superscript"/>
        <sz val="11"/>
        <color indexed="8"/>
        <rFont val="Arial"/>
        <family val="2"/>
      </rPr>
      <t>2</t>
    </r>
    <r>
      <rPr>
        <sz val="11"/>
        <color indexed="8"/>
        <rFont val="Arial"/>
        <family val="2"/>
      </rPr>
      <t xml:space="preserve"> Não incluem as informações dos clientes que possuem até R$ 100,00 aplicados na poupança.</t>
    </r>
  </si>
  <si>
    <r>
      <rPr>
        <vertAlign val="superscript"/>
        <sz val="11"/>
        <color indexed="8"/>
        <rFont val="Arial"/>
        <family val="2"/>
      </rPr>
      <t>3</t>
    </r>
    <r>
      <rPr>
        <sz val="11"/>
        <color indexed="8"/>
        <rFont val="Arial"/>
        <family val="2"/>
      </rPr>
      <t xml:space="preserve"> Consideram as informações dos clientes que possuem menos que R$ 100,00 aplicados na poupança.</t>
    </r>
  </si>
  <si>
    <r>
      <rPr>
        <vertAlign val="superscript"/>
        <sz val="11"/>
        <color indexed="8"/>
        <rFont val="Arial"/>
        <family val="2"/>
      </rPr>
      <t xml:space="preserve">4 </t>
    </r>
    <r>
      <rPr>
        <sz val="11"/>
        <color indexed="8"/>
        <rFont val="Arial"/>
        <family val="2"/>
      </rPr>
      <t xml:space="preserve">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</si>
  <si>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r>
      <rPr>
        <vertAlign val="superscript"/>
        <sz val="11"/>
        <color indexed="8"/>
        <rFont val="Arial"/>
        <family val="2"/>
      </rPr>
      <t>5</t>
    </r>
    <r>
      <rPr>
        <sz val="11"/>
        <color indexed="8"/>
        <rFont val="Arial"/>
        <family val="2"/>
      </rPr>
      <t xml:space="preserve"> Desconsidera a dupla contagem em Fundos de Investimentos 409 / FMP (1 cliente com aplicações em 1 fundo multimercado e 1 fundo de ações é considerado apenas 1 vez no total).</t>
    </r>
  </si>
  <si>
    <r>
      <rPr>
        <vertAlign val="superscript"/>
        <sz val="11"/>
        <color indexed="8"/>
        <rFont val="Arial"/>
        <family val="2"/>
      </rPr>
      <t>6</t>
    </r>
    <r>
      <rPr>
        <sz val="11"/>
        <color indexed="8"/>
        <rFont val="Arial"/>
        <family val="2"/>
      </rPr>
      <t xml:space="preserve"> Não desconsidera a dupla contagem entre Fundos de Investimentos 409 / FMP, Fundos Estruturados / ETFs, TVM e Poupança (1 cliente com aplicações em 1  CDB e 1 fundo é considerado 2 vezes no total).</t>
    </r>
  </si>
  <si>
    <r>
      <rPr>
        <vertAlign val="superscript"/>
        <sz val="11"/>
        <color indexed="8"/>
        <rFont val="Arial"/>
        <family val="2"/>
      </rPr>
      <t>7</t>
    </r>
    <r>
      <rPr>
        <sz val="11"/>
        <color indexed="8"/>
        <rFont val="Arial"/>
        <family val="2"/>
      </rPr>
      <t xml:space="preserve"> Desconsidera a dupla contagem (1 cliente que possue mais de uma conta poupança na mesma Instituição é considerado apenas 1 vez no total).</t>
    </r>
  </si>
  <si>
    <t>2.2.3.5.1.53.</t>
  </si>
  <si>
    <t>1.2.4.1.</t>
  </si>
  <si>
    <t>1.2.4.1.13.</t>
  </si>
  <si>
    <t>2.2.4.1.</t>
  </si>
  <si>
    <t>2.2.4.1.13.</t>
  </si>
  <si>
    <t>1.1.4.1.</t>
  </si>
  <si>
    <t>1.1.4.1.13.</t>
  </si>
  <si>
    <t>2.1.4.1.</t>
  </si>
  <si>
    <t>2.1.4.1.13.</t>
  </si>
  <si>
    <t>Favor preencher todos os campos</t>
  </si>
  <si>
    <t>1.1.2.8.</t>
  </si>
  <si>
    <t>1.1.2.8.1.</t>
  </si>
  <si>
    <t>1.1.2.8.1.11.</t>
  </si>
  <si>
    <t>1.1.2.8.1.12.</t>
  </si>
  <si>
    <t>1.1.2.8.1.13.</t>
  </si>
  <si>
    <t>1.1.2.8.1.14.</t>
  </si>
  <si>
    <t>1.1.2.8.1.15.</t>
  </si>
  <si>
    <t>1.1.2.8.1.16.</t>
  </si>
  <si>
    <t>1.1.2.8.1.21.</t>
  </si>
  <si>
    <t>1.1.2.8.1.22.</t>
  </si>
  <si>
    <t>1.1.2.8.1.23.</t>
  </si>
  <si>
    <t>1.1.2.8.1.24.</t>
  </si>
  <si>
    <t>1.1.2.8.1.25.</t>
  </si>
  <si>
    <t>1.1.2.8.1.26.</t>
  </si>
  <si>
    <t>1.1.2.8.1.28.</t>
  </si>
  <si>
    <t>1.1.2.8.1.29.</t>
  </si>
  <si>
    <t>1.1.2.8.1.31.</t>
  </si>
  <si>
    <t>1.1.2.8.1.32.</t>
  </si>
  <si>
    <t>1.1.2.8.1.33.</t>
  </si>
  <si>
    <t>1.1.2.8.1.35.</t>
  </si>
  <si>
    <t>1.1.2.8.1.35.1.</t>
  </si>
  <si>
    <t>1.1.2.8.1.35.2.</t>
  </si>
  <si>
    <t>1.1.2.8.1.41.</t>
  </si>
  <si>
    <t>1.1.2.8.1.42.</t>
  </si>
  <si>
    <t>1.1.2.8.1.43.</t>
  </si>
  <si>
    <t>1.1.2.8.1.50.</t>
  </si>
  <si>
    <t>1.1.2.8.1.51.</t>
  </si>
  <si>
    <t>1.1.2.8.1.52.</t>
  </si>
  <si>
    <t>1.1.2.8.1.53.</t>
  </si>
  <si>
    <t>1.1.2.8.1.17.</t>
  </si>
  <si>
    <t>1.1.2.8.1.27.</t>
  </si>
  <si>
    <t>1.1.3.6.</t>
  </si>
  <si>
    <t>1.1.3.6.1.</t>
  </si>
  <si>
    <t>BOX</t>
  </si>
  <si>
    <t>1.1.3.6.1.11.</t>
  </si>
  <si>
    <t>1.1.3.6.1.12.</t>
  </si>
  <si>
    <t>1.1.3.6.1.13.</t>
  </si>
  <si>
    <t>1.1.3.6.1.14.</t>
  </si>
  <si>
    <t>1.1.3.6.1.16.</t>
  </si>
  <si>
    <t>1.1.3.6.1.17.</t>
  </si>
  <si>
    <t>1.1.3.6.1.21.</t>
  </si>
  <si>
    <t>1.1.3.6.1.22.</t>
  </si>
  <si>
    <t>1.1.3.6.1.23.</t>
  </si>
  <si>
    <t>1.1.3.6.1.24.</t>
  </si>
  <si>
    <t>1.1.3.6.1.26.</t>
  </si>
  <si>
    <t>1.1.3.6.1.27.</t>
  </si>
  <si>
    <t>1.1.3.6.1.28.</t>
  </si>
  <si>
    <t>1.1.3.6.1.29.</t>
  </si>
  <si>
    <t>1.1.3.6.1.31.</t>
  </si>
  <si>
    <t>1.1.3.6.1.32.</t>
  </si>
  <si>
    <t>1.1.3.6.1.33.</t>
  </si>
  <si>
    <t>1.1.3.6.1.41.</t>
  </si>
  <si>
    <t>1.1.3.6.1.42.</t>
  </si>
  <si>
    <t>1.1.3.6.1.43.</t>
  </si>
  <si>
    <t>1.1.3.6.1.15.</t>
  </si>
  <si>
    <t>1.1.3.6.1.25.</t>
  </si>
  <si>
    <t>1.1.3.6.1.35.</t>
  </si>
  <si>
    <t>1.1.3.6.1.35.1.</t>
  </si>
  <si>
    <t>1.1.3.6.1.35.2.</t>
  </si>
  <si>
    <t>1.1.3.6.1.50.</t>
  </si>
  <si>
    <t>1.1.3.6.1.51.</t>
  </si>
  <si>
    <t>1.1.3.6.1.52.</t>
  </si>
  <si>
    <t>1.1.3.6.1.53.</t>
  </si>
  <si>
    <t>1.2.2.8.</t>
  </si>
  <si>
    <t>1.2.2.8.1.</t>
  </si>
  <si>
    <t>1.2.2.8.1.11.</t>
  </si>
  <si>
    <t>1.2.2.8.1.12.</t>
  </si>
  <si>
    <t>1.2.2.8.1.13.</t>
  </si>
  <si>
    <t>1.2.2.8.1.14.</t>
  </si>
  <si>
    <t>1.2.2.8.1.15.</t>
  </si>
  <si>
    <t>1.2.2.8.1.16.</t>
  </si>
  <si>
    <t>1.2.2.8.1.21.</t>
  </si>
  <si>
    <t>1.2.2.8.1.22.</t>
  </si>
  <si>
    <t>1.2.2.8.1.23.</t>
  </si>
  <si>
    <t>1.2.2.8.1.24.</t>
  </si>
  <si>
    <t>1.2.2.8.1.25.</t>
  </si>
  <si>
    <t>1.2.2.8.1.26.</t>
  </si>
  <si>
    <t>1.2.2.8.1.28.</t>
  </si>
  <si>
    <t>1.2.2.8.1.29.</t>
  </si>
  <si>
    <t>1.2.2.8.1.31.</t>
  </si>
  <si>
    <t>1.2.2.8.1.32.</t>
  </si>
  <si>
    <t>1.2.2.8.1.33.</t>
  </si>
  <si>
    <t>1.2.2.8.1.35.</t>
  </si>
  <si>
    <t>1.2.2.8.1.35.1.</t>
  </si>
  <si>
    <t>1.2.2.8.1.35.2.</t>
  </si>
  <si>
    <t>1.2.2.8.1.41.</t>
  </si>
  <si>
    <t>1.2.2.8.1.42.</t>
  </si>
  <si>
    <t>1.2.2.8.1.43.</t>
  </si>
  <si>
    <t>1.2.2.8.1.50.</t>
  </si>
  <si>
    <t>1.2.2.8.1.51.</t>
  </si>
  <si>
    <t>1.2.2.8.1.52.</t>
  </si>
  <si>
    <t>1.2.2.8.1.53.</t>
  </si>
  <si>
    <t>1.2.2.8.1.17.</t>
  </si>
  <si>
    <t>1.2.2.8.1.27.</t>
  </si>
  <si>
    <t>1.2.3.6.</t>
  </si>
  <si>
    <t>1.2.3.6.1.</t>
  </si>
  <si>
    <t>1.2.3.6.1.11.</t>
  </si>
  <si>
    <t>1.2.3.6.1.12.</t>
  </si>
  <si>
    <t>1.2.3.6.1.13.</t>
  </si>
  <si>
    <t>1.2.3.6.1.14.</t>
  </si>
  <si>
    <t>1.2.3.6.1.16.</t>
  </si>
  <si>
    <t>1.2.3.6.1.17.</t>
  </si>
  <si>
    <t>1.2.3.6.1.21.</t>
  </si>
  <si>
    <t>1.2.3.6.1.22.</t>
  </si>
  <si>
    <t>1.2.3.6.1.23.</t>
  </si>
  <si>
    <t>1.2.3.6.1.24.</t>
  </si>
  <si>
    <t>1.2.3.6.1.26.</t>
  </si>
  <si>
    <t>1.2.3.6.1.27.</t>
  </si>
  <si>
    <t>1.2.3.6.1.28.</t>
  </si>
  <si>
    <t>1.2.3.6.1.29.</t>
  </si>
  <si>
    <t>1.2.3.6.1.31.</t>
  </si>
  <si>
    <t>1.2.3.6.1.32.</t>
  </si>
  <si>
    <t>1.2.3.6.1.33.</t>
  </si>
  <si>
    <t>1.2.3.6.1.41.</t>
  </si>
  <si>
    <t>1.2.3.6.1.42.</t>
  </si>
  <si>
    <t>1.2.3.6.1.43.</t>
  </si>
  <si>
    <t>1.2.3.6.1.15.</t>
  </si>
  <si>
    <t>1.2.3.6.1.25.</t>
  </si>
  <si>
    <t>1.2.3.6.1.35.</t>
  </si>
  <si>
    <t>1.2.3.6.1.35.1.</t>
  </si>
  <si>
    <t>1.2.3.6.1.35.2.</t>
  </si>
  <si>
    <t>1.2.3.6.1.50.</t>
  </si>
  <si>
    <t>1.2.3.6.1.51.</t>
  </si>
  <si>
    <t>1.2.3.6.1.52.</t>
  </si>
  <si>
    <t>1.2.3.6.1.53.</t>
  </si>
  <si>
    <t>2.1.2.8.</t>
  </si>
  <si>
    <t>2.1.2.8.1.</t>
  </si>
  <si>
    <t>2.1.2.8.1.11.</t>
  </si>
  <si>
    <t>2.1.2.8.1.12.</t>
  </si>
  <si>
    <t>2.1.2.8.1.13.</t>
  </si>
  <si>
    <t>2.1.2.8.1.14.</t>
  </si>
  <si>
    <t>2.1.2.8.1.15.</t>
  </si>
  <si>
    <t>2.1.2.8.1.16.</t>
  </si>
  <si>
    <t>2.1.2.8.1.21.</t>
  </si>
  <si>
    <t>2.1.2.8.1.22.</t>
  </si>
  <si>
    <t>2.1.2.8.1.23.</t>
  </si>
  <si>
    <t>2.1.2.8.1.24.</t>
  </si>
  <si>
    <t>2.1.2.8.1.25.</t>
  </si>
  <si>
    <t>2.1.2.8.1.26.</t>
  </si>
  <si>
    <t>2.1.2.8.1.28.</t>
  </si>
  <si>
    <t>2.1.2.8.1.29.</t>
  </si>
  <si>
    <t>2.1.2.8.1.31.</t>
  </si>
  <si>
    <t>2.1.2.8.1.32.</t>
  </si>
  <si>
    <t>2.1.2.8.1.33.</t>
  </si>
  <si>
    <t>2.1.2.8.1.35.</t>
  </si>
  <si>
    <t>2.1.2.8.1.35.1.</t>
  </si>
  <si>
    <t>2.1.2.8.1.35.2.</t>
  </si>
  <si>
    <t>2.1.2.8.1.41.</t>
  </si>
  <si>
    <t>2.1.2.8.1.42.</t>
  </si>
  <si>
    <t>2.1.2.8.1.43.</t>
  </si>
  <si>
    <t>2.1.2.8.1.50.</t>
  </si>
  <si>
    <t>2.1.2.8.1.51.</t>
  </si>
  <si>
    <t>2.1.2.8.1.52.</t>
  </si>
  <si>
    <t>2.1.2.8.1.53.</t>
  </si>
  <si>
    <t>2.1.2.8.1.17.</t>
  </si>
  <si>
    <t>2.1.2.8.1.27.</t>
  </si>
  <si>
    <t>2.1.3.6.</t>
  </si>
  <si>
    <t>2.1.3.6.1.</t>
  </si>
  <si>
    <t>2.1.3.6.1.11.</t>
  </si>
  <si>
    <t>2.1.3.6.1.12.</t>
  </si>
  <si>
    <t>2.1.3.6.1.13.</t>
  </si>
  <si>
    <t>2.1.3.6.1.14.</t>
  </si>
  <si>
    <t>2.1.3.6.1.16.</t>
  </si>
  <si>
    <t>2.1.3.6.1.17.</t>
  </si>
  <si>
    <t>2.1.3.6.1.21.</t>
  </si>
  <si>
    <t>2.1.3.6.1.22.</t>
  </si>
  <si>
    <t>2.1.3.6.1.23.</t>
  </si>
  <si>
    <t>2.1.3.6.1.24.</t>
  </si>
  <si>
    <t>2.1.3.6.1.26.</t>
  </si>
  <si>
    <t>2.1.3.6.1.27.</t>
  </si>
  <si>
    <t>2.1.3.6.1.28.</t>
  </si>
  <si>
    <t>2.1.3.6.1.29.</t>
  </si>
  <si>
    <t>2.1.3.6.1.31.</t>
  </si>
  <si>
    <t>2.1.3.6.1.32.</t>
  </si>
  <si>
    <t>2.1.3.6.1.33.</t>
  </si>
  <si>
    <t>2.1.3.6.1.41.</t>
  </si>
  <si>
    <t>2.1.3.6.1.42.</t>
  </si>
  <si>
    <t>2.1.3.6.1.43.</t>
  </si>
  <si>
    <t>2.1.3.6.1.15.</t>
  </si>
  <si>
    <t>2.1.3.6.1.25.</t>
  </si>
  <si>
    <t>2.1.3.6.1.35.</t>
  </si>
  <si>
    <t>2.1.3.6.1.35.1.</t>
  </si>
  <si>
    <t>2.1.3.6.1.35.2.</t>
  </si>
  <si>
    <t>2.1.3.6.1.50.</t>
  </si>
  <si>
    <t>2.1.3.6.1.51.</t>
  </si>
  <si>
    <t>2.1.3.6.1.52.</t>
  </si>
  <si>
    <t>2.1.3.6.1.53.</t>
  </si>
  <si>
    <t>2.2.2.8.</t>
  </si>
  <si>
    <t>2.2.2.8.1.</t>
  </si>
  <si>
    <t>2.2.2.8.1.11.</t>
  </si>
  <si>
    <t>2.2.2.8.1.12.</t>
  </si>
  <si>
    <t>2.2.2.8.1.13.</t>
  </si>
  <si>
    <t>2.2.2.8.1.14.</t>
  </si>
  <si>
    <t>2.2.2.8.1.15.</t>
  </si>
  <si>
    <t>2.2.2.8.1.16.</t>
  </si>
  <si>
    <t>2.2.2.8.1.21.</t>
  </si>
  <si>
    <t>2.2.2.8.1.22.</t>
  </si>
  <si>
    <t>2.2.2.8.1.23.</t>
  </si>
  <si>
    <t>2.2.2.8.1.24.</t>
  </si>
  <si>
    <t>2.2.2.8.1.25.</t>
  </si>
  <si>
    <t>2.2.2.8.1.26.</t>
  </si>
  <si>
    <t>2.2.2.8.1.28.</t>
  </si>
  <si>
    <t>2.2.2.8.1.29.</t>
  </si>
  <si>
    <t>2.2.2.8.1.31.</t>
  </si>
  <si>
    <t>2.2.2.8.1.32.</t>
  </si>
  <si>
    <t>2.2.2.8.1.33.</t>
  </si>
  <si>
    <t>2.2.2.8.1.35.</t>
  </si>
  <si>
    <t>2.2.2.8.1.35.1.</t>
  </si>
  <si>
    <t>2.2.2.8.1.35.2.</t>
  </si>
  <si>
    <t>2.2.2.8.1.41.</t>
  </si>
  <si>
    <t>2.2.2.8.1.42.</t>
  </si>
  <si>
    <t>2.2.2.8.1.43.</t>
  </si>
  <si>
    <t>2.2.2.8.1.50.</t>
  </si>
  <si>
    <t>2.2.2.8.1.51.</t>
  </si>
  <si>
    <t>2.2.2.8.1.52.</t>
  </si>
  <si>
    <t>2.2.2.8.1.53.</t>
  </si>
  <si>
    <t>2.2.2.8.1.17.</t>
  </si>
  <si>
    <t>2.2.2.8.1.27.</t>
  </si>
  <si>
    <t>2.2.3.6.</t>
  </si>
  <si>
    <t>2.2.3.6.1.</t>
  </si>
  <si>
    <t>2.2.3.6.1.11.</t>
  </si>
  <si>
    <t>2.2.3.6.1.12.</t>
  </si>
  <si>
    <t>2.2.3.6.1.13.</t>
  </si>
  <si>
    <t>2.2.3.6.1.14.</t>
  </si>
  <si>
    <t>2.2.3.6.1.16.</t>
  </si>
  <si>
    <t>2.2.3.6.1.17.</t>
  </si>
  <si>
    <t>2.2.3.6.1.21.</t>
  </si>
  <si>
    <t>2.2.3.6.1.22.</t>
  </si>
  <si>
    <t>2.2.3.6.1.23.</t>
  </si>
  <si>
    <t>2.2.3.6.1.24.</t>
  </si>
  <si>
    <t>2.2.3.6.1.26.</t>
  </si>
  <si>
    <t>2.2.3.6.1.27.</t>
  </si>
  <si>
    <t>2.2.3.6.1.28.</t>
  </si>
  <si>
    <t>2.2.3.6.1.29.</t>
  </si>
  <si>
    <t>2.2.3.6.1.31.</t>
  </si>
  <si>
    <t>2.2.3.6.1.32.</t>
  </si>
  <si>
    <t>2.2.3.6.1.33.</t>
  </si>
  <si>
    <t>2.2.3.6.1.41.</t>
  </si>
  <si>
    <t>2.2.3.6.1.42.</t>
  </si>
  <si>
    <t>2.2.3.6.1.43.</t>
  </si>
  <si>
    <t>2.2.3.6.1.15.</t>
  </si>
  <si>
    <t>2.2.3.6.1.25.</t>
  </si>
  <si>
    <t>2.2.3.6.1.35.</t>
  </si>
  <si>
    <t>2.2.3.6.1.35.1.</t>
  </si>
  <si>
    <t>2.2.3.6.1.35.2.</t>
  </si>
  <si>
    <t>2.2.3.6.1.50.</t>
  </si>
  <si>
    <t>2.2.3.6.1.51.</t>
  </si>
  <si>
    <t>2.2.3.6.1.52.</t>
  </si>
  <si>
    <t>2.2.3.6.1.53.</t>
  </si>
  <si>
    <t>1.1.1.8.</t>
  </si>
  <si>
    <t>1.1.1.8.1.</t>
  </si>
  <si>
    <t>1.1.1.8.2.</t>
  </si>
  <si>
    <t>1.1.1.8.1.11.</t>
  </si>
  <si>
    <t>1.1.1.8.1.12.</t>
  </si>
  <si>
    <t>1.1.1.8.1.13.</t>
  </si>
  <si>
    <t>1.1.1.8.1.15.</t>
  </si>
  <si>
    <t>1.1.1.8.1.16.</t>
  </si>
  <si>
    <t>1.1.1.8.1.17.</t>
  </si>
  <si>
    <t>1.1.1.8.1.21.</t>
  </si>
  <si>
    <t>1.1.1.8.1.22.</t>
  </si>
  <si>
    <t>1.1.1.8.1.23.</t>
  </si>
  <si>
    <t>1.1.1.8.1.28.</t>
  </si>
  <si>
    <t>1.1.1.8.1.25.</t>
  </si>
  <si>
    <t>1.1.1.8.1.26.</t>
  </si>
  <si>
    <t>1.1.1.8.1.27.</t>
  </si>
  <si>
    <t>1.1.1.8.1.29.</t>
  </si>
  <si>
    <t>1.1.1.8.1.31.</t>
  </si>
  <si>
    <t>1.1.1.8.1.32.</t>
  </si>
  <si>
    <t>1.1.1.8.1.33.</t>
  </si>
  <si>
    <t>1.1.1.8.1.35.</t>
  </si>
  <si>
    <t>1.1.1.8.1.35.1.</t>
  </si>
  <si>
    <t>1.1.1.8.1.35.2.</t>
  </si>
  <si>
    <t>1.1.1.8.1.50.</t>
  </si>
  <si>
    <t>1.1.1.8.1.51.</t>
  </si>
  <si>
    <t>1.1.1.8.1.52.</t>
  </si>
  <si>
    <t>1.1.1.8.1.53.</t>
  </si>
  <si>
    <t>1.1.1.8.1.14.</t>
  </si>
  <si>
    <t>1.1.1.8.1.24.</t>
  </si>
  <si>
    <t>1.1.1.8.1.41.</t>
  </si>
  <si>
    <t>1.1.1.8.1.42.</t>
  </si>
  <si>
    <t>1.1.1.8.1.43.</t>
  </si>
  <si>
    <t>1.1.1.8.2.11.</t>
  </si>
  <si>
    <t>1.1.1.8.2.12.</t>
  </si>
  <si>
    <t>1.1.1.8.2.13.</t>
  </si>
  <si>
    <t>1.1.1.8.2.15.</t>
  </si>
  <si>
    <t>1.1.1.8.2.16.</t>
  </si>
  <si>
    <t>1.1.1.8.2.17.</t>
  </si>
  <si>
    <t>1.1.1.8.2.21.</t>
  </si>
  <si>
    <t>1.1.1.8.2.22.</t>
  </si>
  <si>
    <t>1.1.1.8.2.23.</t>
  </si>
  <si>
    <t>1.1.1.8.2.28.</t>
  </si>
  <si>
    <t>1.1.1.8.2.25.</t>
  </si>
  <si>
    <t>1.1.1.8.2.26.</t>
  </si>
  <si>
    <t>1.1.1.8.2.27.</t>
  </si>
  <si>
    <t>1.1.1.8.2.29.</t>
  </si>
  <si>
    <t>1.1.1.8.2.31.</t>
  </si>
  <si>
    <t>1.1.1.8.2.32.</t>
  </si>
  <si>
    <t>1.1.1.8.2.33.</t>
  </si>
  <si>
    <t>1.1.1.8.2.35.</t>
  </si>
  <si>
    <t>1.1.1.8.2.35.1.</t>
  </si>
  <si>
    <t>1.1.1.8.2.35.2.</t>
  </si>
  <si>
    <t>1.1.1.8.2.50.</t>
  </si>
  <si>
    <t>1.1.1.8.2.51.</t>
  </si>
  <si>
    <t>1.1.1.8.2.52.</t>
  </si>
  <si>
    <t>1.1.1.8.2.53.</t>
  </si>
  <si>
    <t>1.1.1.8.2.14.</t>
  </si>
  <si>
    <t>1.1.1.8.2.24.</t>
  </si>
  <si>
    <t>1.1.1.8.2.41.</t>
  </si>
  <si>
    <t>1.1.1.8.2.42.</t>
  </si>
  <si>
    <t>1.1.1.8.2.43.</t>
  </si>
  <si>
    <t>1.1.1.9.</t>
  </si>
  <si>
    <t>1.1.1.9.1.</t>
  </si>
  <si>
    <t>Fundos Cambial</t>
  </si>
  <si>
    <t>1.1.1.9.1.11.</t>
  </si>
  <si>
    <t>1.1.1.9.1.12.</t>
  </si>
  <si>
    <t>1.1.1.9.1.13.</t>
  </si>
  <si>
    <t>1.1.1.9.1.14.</t>
  </si>
  <si>
    <t>1.1.1.9.1.15.</t>
  </si>
  <si>
    <t>1.1.1.9.1.16.</t>
  </si>
  <si>
    <t>1.1.1.9.1.17.</t>
  </si>
  <si>
    <t>1.1.1.9.1.21.</t>
  </si>
  <si>
    <t>1.1.1.9.1.22.</t>
  </si>
  <si>
    <t>1.1.1.9.1.23.</t>
  </si>
  <si>
    <t>1.1.1.9.1.24.</t>
  </si>
  <si>
    <t>1.1.1.9.1.25.</t>
  </si>
  <si>
    <t>1.1.1.9.1.26.</t>
  </si>
  <si>
    <t>1.1.1.9.1.27.</t>
  </si>
  <si>
    <t>1.1.1.9.1.29.</t>
  </si>
  <si>
    <t>1.1.1.9.1.31.</t>
  </si>
  <si>
    <t>1.1.1.9.1.32.</t>
  </si>
  <si>
    <t>1.1.1.9.1.33.</t>
  </si>
  <si>
    <t>1.1.1.9.1.35.</t>
  </si>
  <si>
    <t>1.1.1.9.1.35.1.</t>
  </si>
  <si>
    <t>1.1.1.9.1.35.2.</t>
  </si>
  <si>
    <t>1.1.1.9.1.41.</t>
  </si>
  <si>
    <t>1.1.1.9.1.42.</t>
  </si>
  <si>
    <t>1.1.1.9.1.43.</t>
  </si>
  <si>
    <t>1.1.1.9.1.50.</t>
  </si>
  <si>
    <t>1.1.1.9.1.51.</t>
  </si>
  <si>
    <t>1.1.1.9.1.52.</t>
  </si>
  <si>
    <t>1.1.1.9.1.53.</t>
  </si>
  <si>
    <t>1.1.1.9.1.28.</t>
  </si>
  <si>
    <t>Fundos 555/14 e FMP</t>
  </si>
  <si>
    <t>1.2.1.8.</t>
  </si>
  <si>
    <t>1.2.1.8.1.</t>
  </si>
  <si>
    <t>1.2.1.8.1.11.</t>
  </si>
  <si>
    <t>1.2.1.8.1.12.</t>
  </si>
  <si>
    <t>1.2.1.8.1.13.</t>
  </si>
  <si>
    <t>1.2.1.8.1.15.</t>
  </si>
  <si>
    <t>1.2.1.8.1.16.</t>
  </si>
  <si>
    <t>1.2.1.8.1.17.</t>
  </si>
  <si>
    <t>1.2.1.8.1.21.</t>
  </si>
  <si>
    <t>1.2.1.8.1.22.</t>
  </si>
  <si>
    <t>1.2.1.8.1.23.</t>
  </si>
  <si>
    <t>1.2.1.8.1.28.</t>
  </si>
  <si>
    <t>1.2.1.8.1.25.</t>
  </si>
  <si>
    <t>1.2.1.8.1.26.</t>
  </si>
  <si>
    <t>1.2.1.8.1.27.</t>
  </si>
  <si>
    <t>1.2.1.8.1.29.</t>
  </si>
  <si>
    <t>1.2.1.8.1.31.</t>
  </si>
  <si>
    <t>1.2.1.8.1.32.</t>
  </si>
  <si>
    <t>1.2.1.8.1.33.</t>
  </si>
  <si>
    <t>1.2.1.8.1.35.</t>
  </si>
  <si>
    <t>1.2.1.8.1.35.1.</t>
  </si>
  <si>
    <t>1.2.1.8.1.35.2.</t>
  </si>
  <si>
    <t>1.2.1.8.1.50.</t>
  </si>
  <si>
    <t>1.2.1.8.1.51.</t>
  </si>
  <si>
    <t>1.2.1.8.1.52.</t>
  </si>
  <si>
    <t>1.2.1.8.1.53.</t>
  </si>
  <si>
    <t>1.2.1.8.1.14.</t>
  </si>
  <si>
    <t>1.2.1.8.1.24.</t>
  </si>
  <si>
    <t>1.2.1.8.1.41.</t>
  </si>
  <si>
    <t>1.2.1.8.1.42.</t>
  </si>
  <si>
    <t>1.2.1.8.1.43.</t>
  </si>
  <si>
    <t>1.2.1.8.2.</t>
  </si>
  <si>
    <t>1.2.1.8.2.11.</t>
  </si>
  <si>
    <t>1.2.1.8.2.12.</t>
  </si>
  <si>
    <t>1.2.1.8.2.13.</t>
  </si>
  <si>
    <t>1.2.1.8.2.15.</t>
  </si>
  <si>
    <t>1.2.1.8.2.16.</t>
  </si>
  <si>
    <t>1.2.1.8.2.17.</t>
  </si>
  <si>
    <t>1.2.1.8.2.21.</t>
  </si>
  <si>
    <t>1.2.1.8.2.22.</t>
  </si>
  <si>
    <t>1.2.1.8.2.23.</t>
  </si>
  <si>
    <t>1.2.1.8.2.28.</t>
  </si>
  <si>
    <t>1.2.1.8.2.25.</t>
  </si>
  <si>
    <t>1.2.1.8.2.26.</t>
  </si>
  <si>
    <t>1.2.1.8.2.27.</t>
  </si>
  <si>
    <t>1.2.1.8.2.29.</t>
  </si>
  <si>
    <t>1.2.1.8.2.31.</t>
  </si>
  <si>
    <t>1.2.1.8.2.32.</t>
  </si>
  <si>
    <t>1.2.1.8.2.33.</t>
  </si>
  <si>
    <t>1.2.1.8.2.35.</t>
  </si>
  <si>
    <t>1.2.1.8.2.35.1.</t>
  </si>
  <si>
    <t>1.2.1.8.2.35.2.</t>
  </si>
  <si>
    <t>1.2.1.8.2.50.</t>
  </si>
  <si>
    <t>1.2.1.8.2.51.</t>
  </si>
  <si>
    <t>1.2.1.8.2.52.</t>
  </si>
  <si>
    <t>1.2.1.8.2.53.</t>
  </si>
  <si>
    <t>1.2.1.8.2.14.</t>
  </si>
  <si>
    <t>1.2.1.8.2.24.</t>
  </si>
  <si>
    <t>1.2.1.8.2.41.</t>
  </si>
  <si>
    <t>1.2.1.8.2.42.</t>
  </si>
  <si>
    <t>1.2.1.8.2.43.</t>
  </si>
  <si>
    <t>1.2.1.9.</t>
  </si>
  <si>
    <t>1.2.1.9.1.</t>
  </si>
  <si>
    <t>1.2.1.9.1.11.</t>
  </si>
  <si>
    <t>1.2.1.9.1.12.</t>
  </si>
  <si>
    <t>1.2.1.9.1.13.</t>
  </si>
  <si>
    <t>1.2.1.9.1.14.</t>
  </si>
  <si>
    <t>1.2.1.9.1.15.</t>
  </si>
  <si>
    <t>1.2.1.9.1.17.</t>
  </si>
  <si>
    <t>1.2.1.9.1.21.</t>
  </si>
  <si>
    <t>1.2.1.9.1.22.</t>
  </si>
  <si>
    <t>1.2.1.9.1.23.</t>
  </si>
  <si>
    <t>1.2.1.9.1.24.</t>
  </si>
  <si>
    <t>1.2.1.9.1.25.</t>
  </si>
  <si>
    <t>1.2.1.9.1.29.</t>
  </si>
  <si>
    <t>1.2.1.9.1.27.</t>
  </si>
  <si>
    <t>1.2.1.9.1.28.</t>
  </si>
  <si>
    <t>1.2.1.9.1.31.</t>
  </si>
  <si>
    <t>1.2.1.9.1.32.</t>
  </si>
  <si>
    <t>1.2.1.9.1.33.</t>
  </si>
  <si>
    <t>1.2.1.9.1.35.</t>
  </si>
  <si>
    <t>1.2.1.9.1.35.1.</t>
  </si>
  <si>
    <t>1.2.1.9.1.35.2.</t>
  </si>
  <si>
    <t>1.2.1.9.1.41.</t>
  </si>
  <si>
    <t>1.2.1.9.1.42.</t>
  </si>
  <si>
    <t>1.2.1.9.1.43.</t>
  </si>
  <si>
    <t>1.2.1.9.1.50.</t>
  </si>
  <si>
    <t>1.2.1.9.1.51.</t>
  </si>
  <si>
    <t>1.2.1.9.1.52.</t>
  </si>
  <si>
    <t>1.2.1.9.1.53.</t>
  </si>
  <si>
    <t>1.2.1.9.1.16.</t>
  </si>
  <si>
    <t>1.2.1.9.1.26.</t>
  </si>
  <si>
    <t>2.1.1.8.</t>
  </si>
  <si>
    <t>2.1.1.8.1.</t>
  </si>
  <si>
    <t>2.1.1.8.1.11.</t>
  </si>
  <si>
    <t>2.1.1.8.1.12.</t>
  </si>
  <si>
    <t>2.1.1.8.1.13.</t>
  </si>
  <si>
    <t>2.1.1.8.1.15.</t>
  </si>
  <si>
    <t>2.1.1.8.1.16.</t>
  </si>
  <si>
    <t>2.1.1.8.1.17.</t>
  </si>
  <si>
    <t>2.1.1.8.1.21.</t>
  </si>
  <si>
    <t>2.1.1.8.1.22.</t>
  </si>
  <si>
    <t>2.1.1.8.1.23.</t>
  </si>
  <si>
    <t>2.1.1.8.1.28.</t>
  </si>
  <si>
    <t>2.1.1.8.1.25.</t>
  </si>
  <si>
    <t>2.1.1.8.1.26.</t>
  </si>
  <si>
    <t>2.1.1.8.1.27.</t>
  </si>
  <si>
    <t>2.1.1.8.1.29.</t>
  </si>
  <si>
    <t>2.1.1.8.1.31.</t>
  </si>
  <si>
    <t>2.1.1.8.1.32.</t>
  </si>
  <si>
    <t>2.1.1.8.1.33.</t>
  </si>
  <si>
    <t>2.1.1.8.1.35.</t>
  </si>
  <si>
    <t>2.1.1.8.1.35.1.</t>
  </si>
  <si>
    <t>2.1.1.8.1.35.2.</t>
  </si>
  <si>
    <t>2.1.1.8.1.50.</t>
  </si>
  <si>
    <t>2.1.1.8.1.51.</t>
  </si>
  <si>
    <t>2.1.1.8.1.52.</t>
  </si>
  <si>
    <t>2.1.1.8.1.53.</t>
  </si>
  <si>
    <t>2.1.1.8.1.14.</t>
  </si>
  <si>
    <t>2.1.1.8.1.24.</t>
  </si>
  <si>
    <t>2.1.1.8.1.41.</t>
  </si>
  <si>
    <t>2.1.1.8.1.42.</t>
  </si>
  <si>
    <t>2.1.1.8.1.43.</t>
  </si>
  <si>
    <t>2.1.1.8.2.</t>
  </si>
  <si>
    <t>2.1.1.8.2.11.</t>
  </si>
  <si>
    <t>2.1.1.8.2.12.</t>
  </si>
  <si>
    <t>2.1.1.8.2.13.</t>
  </si>
  <si>
    <t>2.1.1.8.2.15.</t>
  </si>
  <si>
    <t>2.1.1.8.2.16.</t>
  </si>
  <si>
    <t>2.1.1.8.2.17.</t>
  </si>
  <si>
    <t>2.1.1.8.2.21.</t>
  </si>
  <si>
    <t>2.1.1.8.2.22.</t>
  </si>
  <si>
    <t>2.1.1.8.2.23.</t>
  </si>
  <si>
    <t>2.1.1.8.2.28.</t>
  </si>
  <si>
    <t>2.1.1.8.2.25.</t>
  </si>
  <si>
    <t>2.1.1.8.2.26.</t>
  </si>
  <si>
    <t>2.1.1.8.2.27.</t>
  </si>
  <si>
    <t>2.1.1.8.2.29.</t>
  </si>
  <si>
    <t>2.1.1.8.2.31.</t>
  </si>
  <si>
    <t>2.1.1.8.2.32.</t>
  </si>
  <si>
    <t>2.1.1.8.2.33.</t>
  </si>
  <si>
    <t>2.1.1.8.2.35.</t>
  </si>
  <si>
    <t>2.1.1.8.2.35.1.</t>
  </si>
  <si>
    <t>2.1.1.8.2.35.2.</t>
  </si>
  <si>
    <t>2.1.1.8.2.50.</t>
  </si>
  <si>
    <t>2.1.1.8.2.51.</t>
  </si>
  <si>
    <t>2.1.1.8.2.52.</t>
  </si>
  <si>
    <t>2.1.1.8.2.53.</t>
  </si>
  <si>
    <t>2.1.1.8.2.14.</t>
  </si>
  <si>
    <t>2.1.1.8.2.24.</t>
  </si>
  <si>
    <t>2.1.1.8.2.41.</t>
  </si>
  <si>
    <t>2.1.1.8.2.42.</t>
  </si>
  <si>
    <t>2.1.1.8.2.43.</t>
  </si>
  <si>
    <t>2.1.1.9.</t>
  </si>
  <si>
    <t>2.1.1.9.1.</t>
  </si>
  <si>
    <t>2.1.1.9.1.11.</t>
  </si>
  <si>
    <t>2.1.1.9.1.12.</t>
  </si>
  <si>
    <t>2.1.1.9.1.13.</t>
  </si>
  <si>
    <t>2.1.1.9.1.14.</t>
  </si>
  <si>
    <t>2.1.1.9.1.15.</t>
  </si>
  <si>
    <t>2.1.1.9.1.16.</t>
  </si>
  <si>
    <t>2.1.1.9.1.21.</t>
  </si>
  <si>
    <t>2.1.1.9.1.22.</t>
  </si>
  <si>
    <t>2.1.1.9.1.23.</t>
  </si>
  <si>
    <t>2.1.1.9.1.24.</t>
  </si>
  <si>
    <t>2.1.1.9.1.25.</t>
  </si>
  <si>
    <t>2.1.1.9.1.26.</t>
  </si>
  <si>
    <t>2.1.1.9.1.29.</t>
  </si>
  <si>
    <t>2.1.1.9.1.28.</t>
  </si>
  <si>
    <t>2.1.1.9.1.31.</t>
  </si>
  <si>
    <t>2.1.1.9.1.32.</t>
  </si>
  <si>
    <t>2.1.1.9.1.33.</t>
  </si>
  <si>
    <t>2.1.1.9.1.35.</t>
  </si>
  <si>
    <t>2.1.1.9.1.35.1.</t>
  </si>
  <si>
    <t>2.1.1.9.1.35.2.</t>
  </si>
  <si>
    <t>2.1.1.9.1.41.</t>
  </si>
  <si>
    <t>2.1.1.9.1.42.</t>
  </si>
  <si>
    <t>2.1.1.9.1.43.</t>
  </si>
  <si>
    <t>2.1.1.9.1.50.</t>
  </si>
  <si>
    <t>2.1.1.9.1.51.</t>
  </si>
  <si>
    <t>2.1.1.9.1.52.</t>
  </si>
  <si>
    <t>2.1.1.9.1.53.</t>
  </si>
  <si>
    <t>2.1.1.9.1.17.</t>
  </si>
  <si>
    <t>2.1.1.9.1.27.</t>
  </si>
  <si>
    <t>2.2.1.8.</t>
  </si>
  <si>
    <t>2.2.1.8.1.</t>
  </si>
  <si>
    <t>2.2.1.8.1.11.</t>
  </si>
  <si>
    <t>2.2.1.8.1.12.</t>
  </si>
  <si>
    <t>2.2.1.8.1.13.</t>
  </si>
  <si>
    <t>2.2.1.8.1.15.</t>
  </si>
  <si>
    <t>2.2.1.8.1.16.</t>
  </si>
  <si>
    <t>2.2.1.8.1.17.</t>
  </si>
  <si>
    <t>2.2.1.8.1.21.</t>
  </si>
  <si>
    <t>2.2.1.8.1.22.</t>
  </si>
  <si>
    <t>2.2.1.8.1.23.</t>
  </si>
  <si>
    <t>2.2.1.8.1.28.</t>
  </si>
  <si>
    <t>2.2.1.8.1.25.</t>
  </si>
  <si>
    <t>2.2.1.8.1.26.</t>
  </si>
  <si>
    <t>2.2.1.8.1.27.</t>
  </si>
  <si>
    <t>2.2.1.8.1.29.</t>
  </si>
  <si>
    <t>2.2.1.8.1.31.</t>
  </si>
  <si>
    <t>2.2.1.8.1.32.</t>
  </si>
  <si>
    <t>2.2.1.8.1.33.</t>
  </si>
  <si>
    <t>2.2.1.8.1.35.</t>
  </si>
  <si>
    <t>2.2.1.8.1.35.1.</t>
  </si>
  <si>
    <t>2.2.1.8.1.35.2.</t>
  </si>
  <si>
    <t>2.2.1.8.1.50.</t>
  </si>
  <si>
    <t>2.2.1.8.1.51.</t>
  </si>
  <si>
    <t>2.2.1.8.1.52.</t>
  </si>
  <si>
    <t>2.2.1.8.1.53.</t>
  </si>
  <si>
    <t>2.2.1.8.1.14.</t>
  </si>
  <si>
    <t>2.2.1.8.1.24.</t>
  </si>
  <si>
    <t>2.2.1.8.1.41.</t>
  </si>
  <si>
    <t>2.2.1.8.1.42.</t>
  </si>
  <si>
    <t>2.2.1.8.1.43.</t>
  </si>
  <si>
    <t>2.2.1.8.2.</t>
  </si>
  <si>
    <t>2.2.1.8.2.11.</t>
  </si>
  <si>
    <t>2.2.1.8.2.12.</t>
  </si>
  <si>
    <t>2.2.1.8.2.13.</t>
  </si>
  <si>
    <t>2.2.1.8.2.14.</t>
  </si>
  <si>
    <t>2.2.1.8.2.15.</t>
  </si>
  <si>
    <t>2.2.1.8.2.16.</t>
  </si>
  <si>
    <t>2.2.1.8.2.17.</t>
  </si>
  <si>
    <t>2.2.1.8.2.21.</t>
  </si>
  <si>
    <t>2.2.1.8.2.22.</t>
  </si>
  <si>
    <t>2.2.1.8.2.23.</t>
  </si>
  <si>
    <t>2.2.1.8.2.24.</t>
  </si>
  <si>
    <t>2.2.1.8.2.25.</t>
  </si>
  <si>
    <t>2.2.1.8.2.26.</t>
  </si>
  <si>
    <t>2.2.1.8.2.27.</t>
  </si>
  <si>
    <t>2.2.1.8.2.28.</t>
  </si>
  <si>
    <t>2.2.1.8.2.29.</t>
  </si>
  <si>
    <t>2.2.1.8.2.31.</t>
  </si>
  <si>
    <t>2.2.1.8.2.32.</t>
  </si>
  <si>
    <t>2.2.1.8.2.33.</t>
  </si>
  <si>
    <t>2.2.1.8.2.35.</t>
  </si>
  <si>
    <t>2.2.1.8.2.35.1.</t>
  </si>
  <si>
    <t>2.2.1.8.2.35.2.</t>
  </si>
  <si>
    <t>2.2.1.8.2.41.</t>
  </si>
  <si>
    <t>2.2.1.8.2.42.</t>
  </si>
  <si>
    <t>2.2.1.8.2.43.</t>
  </si>
  <si>
    <t>2.2.1.8.2.50.</t>
  </si>
  <si>
    <t>2.2.1.8.2.51.</t>
  </si>
  <si>
    <t>2.2.1.8.2.52.</t>
  </si>
  <si>
    <t>2.2.1.8.2.53.</t>
  </si>
  <si>
    <t>2.2.1.9.</t>
  </si>
  <si>
    <t>2.2.1.9.1.</t>
  </si>
  <si>
    <t>2.2.1.9.1.11.</t>
  </si>
  <si>
    <t>2.2.1.9.1.12.</t>
  </si>
  <si>
    <t>2.2.1.9.1.13.</t>
  </si>
  <si>
    <t>2.2.1.9.1.14.</t>
  </si>
  <si>
    <t>2.2.1.9.1.15.</t>
  </si>
  <si>
    <t>2.2.1.9.1.16.</t>
  </si>
  <si>
    <t>2.2.1.9.1.21.</t>
  </si>
  <si>
    <t>2.2.1.9.1.22.</t>
  </si>
  <si>
    <t>2.2.1.9.1.23.</t>
  </si>
  <si>
    <t>2.2.1.9.1.24.</t>
  </si>
  <si>
    <t>2.2.1.9.1.25.</t>
  </si>
  <si>
    <t>2.2.1.9.1.26.</t>
  </si>
  <si>
    <t>2.2.1.9.1.29.</t>
  </si>
  <si>
    <t>2.2.1.9.1.28.</t>
  </si>
  <si>
    <t>2.2.1.9.1.31.</t>
  </si>
  <si>
    <t>2.2.1.9.1.32.</t>
  </si>
  <si>
    <t>2.2.1.9.1.33.</t>
  </si>
  <si>
    <t>2.2.1.9.1.35.</t>
  </si>
  <si>
    <t>2.2.1.9.1.35.1.</t>
  </si>
  <si>
    <t>2.2.1.9.1.35.2.</t>
  </si>
  <si>
    <t>2.2.1.9.1.41.</t>
  </si>
  <si>
    <t>2.2.1.9.1.42.</t>
  </si>
  <si>
    <t>2.2.1.9.1.43.</t>
  </si>
  <si>
    <t>2.2.1.9.1.50.</t>
  </si>
  <si>
    <t>2.2.1.9.1.51.</t>
  </si>
  <si>
    <t>2.2.1.9.1.52.</t>
  </si>
  <si>
    <t>2.2.1.9.1.53.</t>
  </si>
  <si>
    <t>2.2.1.9.1.17.</t>
  </si>
  <si>
    <t>2.2.1.9.1.27.</t>
  </si>
  <si>
    <t xml:space="preserve">        Cambial</t>
  </si>
  <si>
    <t xml:space="preserve">        COE</t>
  </si>
  <si>
    <t xml:space="preserve">        BOX</t>
  </si>
  <si>
    <t>Poupança (Saldo &lt;= R$ 100,00)</t>
  </si>
  <si>
    <t xml:space="preserve">        Outros</t>
  </si>
  <si>
    <t>COE - Certificado de Operações Estruturadas</t>
  </si>
  <si>
    <t>FIDCs - Fundos de Investimentos em Direitos Creditórios</t>
  </si>
  <si>
    <t>FIIs - Fundos de Investimento Imobiliário</t>
  </si>
  <si>
    <t>FIPs - Fundos de Investimento em Participações</t>
  </si>
  <si>
    <t>Produtos de Corretora</t>
  </si>
  <si>
    <t>1.1.2.9.</t>
  </si>
  <si>
    <t>1.1.2.9.1.</t>
  </si>
  <si>
    <t>1.1.2.9.1.11.</t>
  </si>
  <si>
    <t>1.1.2.9.1.12.</t>
  </si>
  <si>
    <t>1.1.2.9.1.13.</t>
  </si>
  <si>
    <t>1.1.2.9.1.14.</t>
  </si>
  <si>
    <t>1.1.2.9.1.15.</t>
  </si>
  <si>
    <t>1.1.2.9.1.16.</t>
  </si>
  <si>
    <t>1.1.2.9.1.17.</t>
  </si>
  <si>
    <t>1.1.2.9.1.21.</t>
  </si>
  <si>
    <t>1.1.2.9.1.22.</t>
  </si>
  <si>
    <t>1.1.2.9.1.23.</t>
  </si>
  <si>
    <t>1.1.2.9.1.24.</t>
  </si>
  <si>
    <t>1.1.2.9.1.25.</t>
  </si>
  <si>
    <t>1.1.2.9.1.26.</t>
  </si>
  <si>
    <t>1.1.2.9.1.27.</t>
  </si>
  <si>
    <t>1.1.2.9.1.29.</t>
  </si>
  <si>
    <t>1.1.2.9.1.31.</t>
  </si>
  <si>
    <t>1.1.2.9.1.32.</t>
  </si>
  <si>
    <t>1.1.2.9.1.33.</t>
  </si>
  <si>
    <t>1.1.2.9.1.35.</t>
  </si>
  <si>
    <t>1.1.2.9.1.35.1.</t>
  </si>
  <si>
    <t>1.1.2.9.1.35.2.</t>
  </si>
  <si>
    <t>1.1.2.9.1.41.</t>
  </si>
  <si>
    <t>1.1.2.9.1.42.</t>
  </si>
  <si>
    <t>1.1.2.9.1.43.</t>
  </si>
  <si>
    <t>1.1.2.9.1.50.</t>
  </si>
  <si>
    <t>1.1.2.9.1.51.</t>
  </si>
  <si>
    <t>1.1.2.9.1.52.</t>
  </si>
  <si>
    <t>1.1.2.9.1.53.</t>
  </si>
  <si>
    <t>1.1.2.9.1.28.</t>
  </si>
  <si>
    <t>1.2.2.9.</t>
  </si>
  <si>
    <t>1.2.2.9.1.</t>
  </si>
  <si>
    <t>1.2.2.9.1.11.</t>
  </si>
  <si>
    <t>1.2.2.9.1.12.</t>
  </si>
  <si>
    <t>1.2.2.9.1.13.</t>
  </si>
  <si>
    <t>1.2.2.9.1.14.</t>
  </si>
  <si>
    <t>1.2.2.9.1.15.</t>
  </si>
  <si>
    <t>1.2.2.9.1.16.</t>
  </si>
  <si>
    <t>1.2.2.9.1.17.</t>
  </si>
  <si>
    <t>1.2.2.9.1.21.</t>
  </si>
  <si>
    <t>1.2.2.9.1.22.</t>
  </si>
  <si>
    <t>1.2.2.9.1.23.</t>
  </si>
  <si>
    <t>1.2.2.9.1.24.</t>
  </si>
  <si>
    <t>1.2.2.9.1.25.</t>
  </si>
  <si>
    <t>1.2.2.9.1.26.</t>
  </si>
  <si>
    <t>1.2.2.9.1.27.</t>
  </si>
  <si>
    <t>1.2.2.9.1.29.</t>
  </si>
  <si>
    <t>1.2.2.9.1.31.</t>
  </si>
  <si>
    <t>1.2.2.9.1.32.</t>
  </si>
  <si>
    <t>1.2.2.9.1.33.</t>
  </si>
  <si>
    <t>1.2.2.9.1.35.</t>
  </si>
  <si>
    <t>1.2.2.9.1.35.1.</t>
  </si>
  <si>
    <t>1.2.2.9.1.35.2.</t>
  </si>
  <si>
    <t>1.2.2.9.1.41.</t>
  </si>
  <si>
    <t>1.2.2.9.1.42.</t>
  </si>
  <si>
    <t>1.2.2.9.1.43.</t>
  </si>
  <si>
    <t>1.2.2.9.1.50.</t>
  </si>
  <si>
    <t>1.2.2.9.1.51.</t>
  </si>
  <si>
    <t>1.2.2.9.1.52.</t>
  </si>
  <si>
    <t>1.2.2.9.1.53.</t>
  </si>
  <si>
    <t>1.2.2.9.1.28.</t>
  </si>
  <si>
    <t>2.1.2.9.</t>
  </si>
  <si>
    <t>2.1.2.9.1.</t>
  </si>
  <si>
    <t>2.1.2.9.1.11.</t>
  </si>
  <si>
    <t>2.1.2.9.1.12.</t>
  </si>
  <si>
    <t>2.1.2.9.1.13.</t>
  </si>
  <si>
    <t>2.1.2.9.1.14.</t>
  </si>
  <si>
    <t>2.1.2.9.1.15.</t>
  </si>
  <si>
    <t>2.1.2.9.1.16.</t>
  </si>
  <si>
    <t>2.1.2.9.1.17.</t>
  </si>
  <si>
    <t>2.1.2.9.1.21.</t>
  </si>
  <si>
    <t>2.1.2.9.1.22.</t>
  </si>
  <si>
    <t>2.1.2.9.1.23.</t>
  </si>
  <si>
    <t>2.1.2.9.1.24.</t>
  </si>
  <si>
    <t>2.1.2.9.1.25.</t>
  </si>
  <si>
    <t>2.1.2.9.1.26.</t>
  </si>
  <si>
    <t>2.1.2.9.1.27.</t>
  </si>
  <si>
    <t>2.1.2.9.1.29.</t>
  </si>
  <si>
    <t>2.1.2.9.1.31.</t>
  </si>
  <si>
    <t>2.1.2.9.1.32.</t>
  </si>
  <si>
    <t>2.1.2.9.1.33.</t>
  </si>
  <si>
    <t>2.1.2.9.1.35.</t>
  </si>
  <si>
    <t>2.1.2.9.1.35.1.</t>
  </si>
  <si>
    <t>2.1.2.9.1.35.2.</t>
  </si>
  <si>
    <t>2.1.2.9.1.41.</t>
  </si>
  <si>
    <t>2.1.2.9.1.42.</t>
  </si>
  <si>
    <t>2.1.2.9.1.43.</t>
  </si>
  <si>
    <t>2.1.2.9.1.50.</t>
  </si>
  <si>
    <t>2.1.2.9.1.51.</t>
  </si>
  <si>
    <t>2.1.2.9.1.52.</t>
  </si>
  <si>
    <t>2.1.2.9.1.53.</t>
  </si>
  <si>
    <t>2.1.2.9.1.28.</t>
  </si>
  <si>
    <t>2.2.2.9.</t>
  </si>
  <si>
    <t>2.2.2.9.1.</t>
  </si>
  <si>
    <t>2.2.2.9.1.11.</t>
  </si>
  <si>
    <t>2.2.2.9.1.12.</t>
  </si>
  <si>
    <t>2.2.2.9.1.13.</t>
  </si>
  <si>
    <t>2.2.2.9.1.14.</t>
  </si>
  <si>
    <t>2.2.2.9.1.15.</t>
  </si>
  <si>
    <t>2.2.2.9.1.16.</t>
  </si>
  <si>
    <t>2.2.2.9.1.17.</t>
  </si>
  <si>
    <t>2.2.2.9.1.21.</t>
  </si>
  <si>
    <t>2.2.2.9.1.22.</t>
  </si>
  <si>
    <t>2.2.2.9.1.23.</t>
  </si>
  <si>
    <t>2.2.2.9.1.24.</t>
  </si>
  <si>
    <t>2.2.2.9.1.25.</t>
  </si>
  <si>
    <t>2.2.2.9.1.26.</t>
  </si>
  <si>
    <t>2.2.2.9.1.27.</t>
  </si>
  <si>
    <t>2.2.2.9.1.29.</t>
  </si>
  <si>
    <t>2.2.2.9.1.31.</t>
  </si>
  <si>
    <t>2.2.2.9.1.32.</t>
  </si>
  <si>
    <t>2.2.2.9.1.33.</t>
  </si>
  <si>
    <t>2.2.2.9.1.35.</t>
  </si>
  <si>
    <t>2.2.2.9.1.35.1.</t>
  </si>
  <si>
    <t>2.2.2.9.1.35.2.</t>
  </si>
  <si>
    <t>2.2.2.9.1.41.</t>
  </si>
  <si>
    <t>2.2.2.9.1.42.</t>
  </si>
  <si>
    <t>2.2.2.9.1.43.</t>
  </si>
  <si>
    <t>2.2.2.9.1.50.</t>
  </si>
  <si>
    <t>2.2.2.9.1.51.</t>
  </si>
  <si>
    <t>2.2.2.9.1.52.</t>
  </si>
  <si>
    <t>2.2.2.9.1.53.</t>
  </si>
  <si>
    <t>2.2.2.9.1.28.</t>
  </si>
  <si>
    <t xml:space="preserve">        Total com dupla contagem Renda Fixa</t>
  </si>
  <si>
    <t xml:space="preserve">        Dupla contagem Renda Fixa</t>
  </si>
  <si>
    <t>Dupla Contagem de Clientes Varejo Alta Renda</t>
  </si>
  <si>
    <t>Dupla Contagem de Clientes entre Classes de Fundos</t>
  </si>
  <si>
    <t>5.</t>
  </si>
  <si>
    <t>5.1.</t>
  </si>
  <si>
    <t>5.1.11.</t>
  </si>
  <si>
    <t>5.1.12.</t>
  </si>
  <si>
    <t>5.1.15.</t>
  </si>
  <si>
    <t>5.1.14.</t>
  </si>
  <si>
    <t>5.1.16.</t>
  </si>
  <si>
    <t>5.1.17.</t>
  </si>
  <si>
    <t>5.1.21.</t>
  </si>
  <si>
    <t>5.1.22.</t>
  </si>
  <si>
    <t>5.1.25.</t>
  </si>
  <si>
    <t>5.1.24.</t>
  </si>
  <si>
    <t>5.1.26.</t>
  </si>
  <si>
    <t>5.1.27.</t>
  </si>
  <si>
    <t>5.1.28.</t>
  </si>
  <si>
    <t>5.1.29.</t>
  </si>
  <si>
    <t>5.1.51.</t>
  </si>
  <si>
    <t>5.1.52.</t>
  </si>
  <si>
    <t>5.1.41.</t>
  </si>
  <si>
    <t>5.1.42.</t>
  </si>
  <si>
    <t>5.1.50.</t>
  </si>
  <si>
    <t>5.1.13.</t>
  </si>
  <si>
    <t>5.1.23.</t>
  </si>
  <si>
    <t>5.1.31.</t>
  </si>
  <si>
    <t>5.1.32.</t>
  </si>
  <si>
    <t>5.1.35.</t>
  </si>
  <si>
    <t>5.1.33.</t>
  </si>
  <si>
    <t>5.1.35.1.</t>
  </si>
  <si>
    <t>5.1.35.2.</t>
  </si>
  <si>
    <t>5.1.43.</t>
  </si>
  <si>
    <t>5.1.53.</t>
  </si>
  <si>
    <t>5.2.</t>
  </si>
  <si>
    <t>5.2.11.</t>
  </si>
  <si>
    <t>5.2.12.</t>
  </si>
  <si>
    <t>5.2.15.</t>
  </si>
  <si>
    <t>5.2.14.</t>
  </si>
  <si>
    <t>5.2.16.</t>
  </si>
  <si>
    <t>5.2.17.</t>
  </si>
  <si>
    <t>5.2.21.</t>
  </si>
  <si>
    <t>5.2.22.</t>
  </si>
  <si>
    <t>5.2.25.</t>
  </si>
  <si>
    <t>5.2.24.</t>
  </si>
  <si>
    <t>5.2.26.</t>
  </si>
  <si>
    <t>5.2.27.</t>
  </si>
  <si>
    <t>5.2.28.</t>
  </si>
  <si>
    <t>5.2.29.</t>
  </si>
  <si>
    <t>5.2.51.</t>
  </si>
  <si>
    <t>5.2.52.</t>
  </si>
  <si>
    <t>5.2.41.</t>
  </si>
  <si>
    <t>5.2.42.</t>
  </si>
  <si>
    <t>5.2.50.</t>
  </si>
  <si>
    <t>5.2.13.</t>
  </si>
  <si>
    <t>5.2.23.</t>
  </si>
  <si>
    <t>5.2.31.</t>
  </si>
  <si>
    <t>5.2.32.</t>
  </si>
  <si>
    <t>5.2.33.</t>
  </si>
  <si>
    <t>5.2.35.</t>
  </si>
  <si>
    <t>5.2.35.1.</t>
  </si>
  <si>
    <t>5.2.35.2.</t>
  </si>
  <si>
    <t>5.2.43.</t>
  </si>
  <si>
    <t>5.2.53.</t>
  </si>
  <si>
    <r>
      <rPr>
        <b/>
        <sz val="20"/>
        <color indexed="9"/>
        <rFont val="Calibri"/>
        <family val="2"/>
      </rPr>
      <t>ANBIMA</t>
    </r>
    <r>
      <rPr>
        <sz val="20"/>
        <color indexed="9"/>
        <rFont val="Calibri"/>
        <family val="2"/>
      </rPr>
      <t xml:space="preserve"> » Varejo | Estatísticas</t>
    </r>
  </si>
  <si>
    <t>Consolidado Mensal de Distribuição de Produtos do Varejo</t>
  </si>
  <si>
    <r>
      <t xml:space="preserve">        Ações </t>
    </r>
    <r>
      <rPr>
        <vertAlign val="superscript"/>
        <sz val="14"/>
        <color indexed="8"/>
        <rFont val="Arial"/>
        <family val="2"/>
      </rPr>
      <t>[1]</t>
    </r>
  </si>
  <si>
    <t xml:space="preserve">        CDB/RDB</t>
  </si>
  <si>
    <r>
      <t xml:space="preserve">4. POUPANÇA </t>
    </r>
    <r>
      <rPr>
        <b/>
        <vertAlign val="superscript"/>
        <sz val="14"/>
        <color indexed="63"/>
        <rFont val="Arial"/>
        <family val="2"/>
      </rPr>
      <t>[2]</t>
    </r>
  </si>
  <si>
    <r>
      <t xml:space="preserve">        Fundos de Ações - 157 </t>
    </r>
    <r>
      <rPr>
        <vertAlign val="superscript"/>
        <sz val="14"/>
        <color indexed="8"/>
        <rFont val="Arial"/>
        <family val="2"/>
      </rPr>
      <t>[4]</t>
    </r>
  </si>
  <si>
    <r>
      <t xml:space="preserve">        Poupança (Saldo &lt;= R$ 100,00) </t>
    </r>
    <r>
      <rPr>
        <vertAlign val="superscript"/>
        <sz val="14"/>
        <color indexed="8"/>
        <rFont val="Arial"/>
        <family val="2"/>
      </rPr>
      <t>[3]</t>
    </r>
  </si>
  <si>
    <r>
      <t xml:space="preserve">1. FUNDOS DE INVESTIMENTO 555 / FMP </t>
    </r>
    <r>
      <rPr>
        <b/>
        <vertAlign val="superscript"/>
        <sz val="14"/>
        <color indexed="63"/>
        <rFont val="Arial"/>
        <family val="2"/>
      </rPr>
      <t>[1]</t>
    </r>
  </si>
  <si>
    <r>
      <t xml:space="preserve">VAREJO ALTA RENDA </t>
    </r>
    <r>
      <rPr>
        <b/>
        <vertAlign val="superscript"/>
        <sz val="16"/>
        <color indexed="63"/>
        <rFont val="Arial"/>
        <family val="2"/>
      </rPr>
      <t>[1] [2]</t>
    </r>
  </si>
  <si>
    <r>
      <t xml:space="preserve">TOTAL </t>
    </r>
    <r>
      <rPr>
        <b/>
        <vertAlign val="superscript"/>
        <sz val="18"/>
        <color indexed="9"/>
        <rFont val="Arial"/>
        <family val="2"/>
      </rPr>
      <t>[1] [2]</t>
    </r>
  </si>
  <si>
    <r>
      <t xml:space="preserve">TOTAL </t>
    </r>
    <r>
      <rPr>
        <b/>
        <vertAlign val="superscript"/>
        <sz val="16"/>
        <color indexed="9"/>
        <rFont val="Arial"/>
        <family val="2"/>
      </rPr>
      <t>[1] [2] [5] [6]</t>
    </r>
  </si>
  <si>
    <r>
      <t xml:space="preserve">4. POUPANÇA </t>
    </r>
    <r>
      <rPr>
        <b/>
        <vertAlign val="superscript"/>
        <sz val="14"/>
        <color indexed="63"/>
        <rFont val="Arial"/>
        <family val="2"/>
      </rPr>
      <t>[2] [7]</t>
    </r>
  </si>
  <si>
    <r>
      <t xml:space="preserve">VAREJO ALTA RENDA </t>
    </r>
    <r>
      <rPr>
        <b/>
        <vertAlign val="superscript"/>
        <sz val="16"/>
        <color indexed="63"/>
        <rFont val="Arial"/>
        <family val="2"/>
      </rPr>
      <t>[1] [2] [5] [6]</t>
    </r>
  </si>
  <si>
    <t>Consolidado da Indústria de Pessoa Física (R$ Milhões)</t>
  </si>
  <si>
    <t>Consolidado da Indústria de Pessoa Física - Número de Clientes por Produto</t>
  </si>
  <si>
    <t>Fundos Ações (não inclui 157)</t>
  </si>
  <si>
    <t>Fundos Renda Fixa (não inclui Fundos Renda Fixa Duração Baixa e Renda Fixa Simples)</t>
  </si>
  <si>
    <t>Fundos Renda Fixa Duração Baixa e Renda Fixa Simples</t>
  </si>
  <si>
    <t>Dupla Contagem de Clientes entre os grupos Fundos de RF (exceto Baixa Duração + Simples) e Fundos de RF Baixa Duração + Simples</t>
  </si>
  <si>
    <t>Outros Tesouraria</t>
  </si>
  <si>
    <t>Outros Corretora</t>
  </si>
  <si>
    <t>Dupla Contagem de Clientes em Produtos de Corretora</t>
  </si>
  <si>
    <t>SP - Região Metropolitana</t>
  </si>
  <si>
    <t>Poupança (Saldo &gt; R$ 100,00)</t>
  </si>
  <si>
    <t xml:space="preserve">   Hibrido</t>
  </si>
  <si>
    <t>Soma de Recursos de Clientes - Varejo Alta Renda</t>
  </si>
  <si>
    <t>Número de Clientes - Varejo Alta Renda</t>
  </si>
  <si>
    <t>Dupla Contagem de Clientes - Varejo Alta Renda</t>
  </si>
  <si>
    <t>CRI - Certificado de Recebíveis Imobiliários</t>
  </si>
  <si>
    <t>1.1.3.7.</t>
  </si>
  <si>
    <t>1.1.3.7.1.</t>
  </si>
  <si>
    <t>1.1.3.7.1.11.</t>
  </si>
  <si>
    <t>1.1.3.7.1.12.</t>
  </si>
  <si>
    <t>1.1.3.7.1.13.</t>
  </si>
  <si>
    <t>1.1.3.7.1.14.</t>
  </si>
  <si>
    <t>1.1.3.7.1.17.</t>
  </si>
  <si>
    <t>1.1.3.7.1.16.</t>
  </si>
  <si>
    <t>1.1.3.7.1.21.</t>
  </si>
  <si>
    <t>1.1.3.7.1.22.</t>
  </si>
  <si>
    <t>1.1.3.7.1.23.</t>
  </si>
  <si>
    <t>1.1.3.7.1.24.</t>
  </si>
  <si>
    <t>1.1.3.7.1.27.</t>
  </si>
  <si>
    <t>1.1.3.7.1.26.</t>
  </si>
  <si>
    <t>1.1.3.7.1.28.</t>
  </si>
  <si>
    <t>1.1.3.7.1.29.</t>
  </si>
  <si>
    <t>1.1.3.7.1.31.</t>
  </si>
  <si>
    <t>1.1.3.7.1.32.</t>
  </si>
  <si>
    <t>1.1.3.7.1.33.</t>
  </si>
  <si>
    <t>1.1.3.7.1.41.</t>
  </si>
  <si>
    <t>1.1.3.7.1.42.</t>
  </si>
  <si>
    <t>1.1.3.7.1.43.</t>
  </si>
  <si>
    <t>1.1.3.7.1.15.</t>
  </si>
  <si>
    <t>1.1.3.7.1.25.</t>
  </si>
  <si>
    <t>1.1.3.7.1.35.</t>
  </si>
  <si>
    <t>1.1.3.7.1.35.1.</t>
  </si>
  <si>
    <t>1.1.3.7.1.35.2.</t>
  </si>
  <si>
    <t>1.1.3.7.1.50.</t>
  </si>
  <si>
    <t>1.1.3.7.1.51.</t>
  </si>
  <si>
    <t>1.1.3.7.1.52.</t>
  </si>
  <si>
    <t>1.1.3.7.1.53.</t>
  </si>
  <si>
    <t>1.1.3.8.</t>
  </si>
  <si>
    <t>1.1.3.8.1.</t>
  </si>
  <si>
    <t>1.1.3.8.1.11.</t>
  </si>
  <si>
    <t>1.1.3.8.1.12.</t>
  </si>
  <si>
    <t>1.1.3.8.1.13.</t>
  </si>
  <si>
    <t>1.1.3.8.1.14.</t>
  </si>
  <si>
    <t>1.1.3.8.1.15.</t>
  </si>
  <si>
    <t>1.1.3.8.1.17.</t>
  </si>
  <si>
    <t>1.1.3.8.1.21.</t>
  </si>
  <si>
    <t>1.1.3.8.1.22.</t>
  </si>
  <si>
    <t>1.1.3.8.1.23.</t>
  </si>
  <si>
    <t>1.1.3.8.1.24.</t>
  </si>
  <si>
    <t>1.1.3.8.1.25.</t>
  </si>
  <si>
    <t>1.1.3.8.1.28.</t>
  </si>
  <si>
    <t>1.1.3.8.1.27.</t>
  </si>
  <si>
    <t>1.1.3.8.1.29.</t>
  </si>
  <si>
    <t>1.1.3.8.1.31.</t>
  </si>
  <si>
    <t>1.1.3.8.1.32.</t>
  </si>
  <si>
    <t>1.1.3.8.1.33.</t>
  </si>
  <si>
    <t>1.1.3.8.1.35.</t>
  </si>
  <si>
    <t>1.1.3.8.1.35.1.</t>
  </si>
  <si>
    <t>1.1.3.8.1.35.2.</t>
  </si>
  <si>
    <t>1.1.3.8.1.41.</t>
  </si>
  <si>
    <t>1.1.3.8.1.42.</t>
  </si>
  <si>
    <t>1.1.3.8.1.43.</t>
  </si>
  <si>
    <t>1.1.3.8.1.50.</t>
  </si>
  <si>
    <t>1.1.3.8.1.51.</t>
  </si>
  <si>
    <t>1.1.3.8.1.52.</t>
  </si>
  <si>
    <t>1.1.3.8.1.53.</t>
  </si>
  <si>
    <t>1.1.3.8.1.16.</t>
  </si>
  <si>
    <t>1.1.3.8.1.26.</t>
  </si>
  <si>
    <t>1.2.3.7.</t>
  </si>
  <si>
    <t>1.2.3.7.1.</t>
  </si>
  <si>
    <t>1.2.3.7.1.11.</t>
  </si>
  <si>
    <t>1.2.3.7.1.12.</t>
  </si>
  <si>
    <t>1.2.3.7.1.13.</t>
  </si>
  <si>
    <t>1.2.3.7.1.14.</t>
  </si>
  <si>
    <t>1.2.3.7.1.15.</t>
  </si>
  <si>
    <t>1.2.3.7.1.17.</t>
  </si>
  <si>
    <t>1.2.3.7.1.21.</t>
  </si>
  <si>
    <t>1.2.3.7.1.22.</t>
  </si>
  <si>
    <t>1.2.3.7.1.23.</t>
  </si>
  <si>
    <t>1.2.3.7.1.24.</t>
  </si>
  <si>
    <t>1.2.3.7.1.25.</t>
  </si>
  <si>
    <t>1.2.3.7.1.27.</t>
  </si>
  <si>
    <t>1.2.3.7.1.28.</t>
  </si>
  <si>
    <t>1.2.3.7.1.29.</t>
  </si>
  <si>
    <t>1.2.3.7.1.31.</t>
  </si>
  <si>
    <t>1.2.3.7.1.32.</t>
  </si>
  <si>
    <t>1.2.3.7.1.33.</t>
  </si>
  <si>
    <t>1.2.3.7.1.35.</t>
  </si>
  <si>
    <t>1.2.3.7.1.35.1.</t>
  </si>
  <si>
    <t>1.2.3.7.1.35.2.</t>
  </si>
  <si>
    <t>1.2.3.7.1.41.</t>
  </si>
  <si>
    <t>1.2.3.7.1.42.</t>
  </si>
  <si>
    <t>1.2.3.7.1.43.</t>
  </si>
  <si>
    <t>1.2.3.7.1.50.</t>
  </si>
  <si>
    <t>1.2.3.7.1.51.</t>
  </si>
  <si>
    <t>1.2.3.7.1.52.</t>
  </si>
  <si>
    <t>1.2.3.7.1.53.</t>
  </si>
  <si>
    <t>1.2.3.7.1.16.</t>
  </si>
  <si>
    <t>1.2.3.7.1.26.</t>
  </si>
  <si>
    <t>1.2.3.8.</t>
  </si>
  <si>
    <t>1.2.3.8.1.</t>
  </si>
  <si>
    <t>1.2.3.8.1.11.</t>
  </si>
  <si>
    <t>1.2.3.8.1.12.</t>
  </si>
  <si>
    <t>1.2.3.8.1.13.</t>
  </si>
  <si>
    <t>1.2.3.8.1.14.</t>
  </si>
  <si>
    <t>1.2.3.8.1.15.</t>
  </si>
  <si>
    <t>1.2.3.8.1.17.</t>
  </si>
  <si>
    <t>1.2.3.8.1.21.</t>
  </si>
  <si>
    <t>1.2.3.8.1.22.</t>
  </si>
  <si>
    <t>1.2.3.8.1.23.</t>
  </si>
  <si>
    <t>1.2.3.8.1.24.</t>
  </si>
  <si>
    <t>1.2.3.8.1.25.</t>
  </si>
  <si>
    <t>1.2.3.8.1.28.</t>
  </si>
  <si>
    <t>1.2.3.8.1.27.</t>
  </si>
  <si>
    <t>1.2.3.8.1.29.</t>
  </si>
  <si>
    <t>1.2.3.8.1.31.</t>
  </si>
  <si>
    <t>1.2.3.8.1.32.</t>
  </si>
  <si>
    <t>1.2.3.8.1.33.</t>
  </si>
  <si>
    <t>1.2.3.8.1.35.</t>
  </si>
  <si>
    <t>1.2.3.8.1.35.1.</t>
  </si>
  <si>
    <t>1.2.3.8.1.35.2.</t>
  </si>
  <si>
    <t>1.2.3.8.1.41.</t>
  </si>
  <si>
    <t>1.2.3.8.1.42.</t>
  </si>
  <si>
    <t>1.2.3.8.1.43.</t>
  </si>
  <si>
    <t>1.2.3.8.1.50.</t>
  </si>
  <si>
    <t>1.2.3.8.1.51.</t>
  </si>
  <si>
    <t>1.2.3.8.1.52.</t>
  </si>
  <si>
    <t>1.2.3.8.1.53.</t>
  </si>
  <si>
    <t>1.2.3.8.1.16.</t>
  </si>
  <si>
    <t>1.2.3.8.1.26.</t>
  </si>
  <si>
    <t>2.1.3.7.</t>
  </si>
  <si>
    <t>2.1.3.7.1.</t>
  </si>
  <si>
    <t>2.1.3.7.1.11.</t>
  </si>
  <si>
    <t>2.1.3.7.1.12.</t>
  </si>
  <si>
    <t>2.1.3.7.1.13.</t>
  </si>
  <si>
    <t>2.1.3.7.1.14.</t>
  </si>
  <si>
    <t>2.1.3.7.1.15.</t>
  </si>
  <si>
    <t>2.1.3.7.1.17.</t>
  </si>
  <si>
    <t>2.1.3.7.1.21.</t>
  </si>
  <si>
    <t>2.1.3.7.1.22.</t>
  </si>
  <si>
    <t>2.1.3.7.1.23.</t>
  </si>
  <si>
    <t>2.1.3.7.1.24.</t>
  </si>
  <si>
    <t>2.1.3.7.1.25.</t>
  </si>
  <si>
    <t>2.1.3.7.1.27.</t>
  </si>
  <si>
    <t>2.1.3.7.1.28.</t>
  </si>
  <si>
    <t>2.1.3.7.1.29.</t>
  </si>
  <si>
    <t>2.1.3.7.1.31.</t>
  </si>
  <si>
    <t>2.1.3.7.1.32.</t>
  </si>
  <si>
    <t>2.1.3.7.1.33.</t>
  </si>
  <si>
    <t>2.1.3.7.1.35.</t>
  </si>
  <si>
    <t>2.1.3.7.1.35.1.</t>
  </si>
  <si>
    <t>2.1.3.7.1.35.2.</t>
  </si>
  <si>
    <t>2.1.3.7.1.41.</t>
  </si>
  <si>
    <t>2.1.3.7.1.42.</t>
  </si>
  <si>
    <t>2.1.3.7.1.43.</t>
  </si>
  <si>
    <t>2.1.3.7.1.50.</t>
  </si>
  <si>
    <t>2.1.3.7.1.51.</t>
  </si>
  <si>
    <t>2.1.3.7.1.52.</t>
  </si>
  <si>
    <t>2.1.3.7.1.53.</t>
  </si>
  <si>
    <t>2.1.3.7.1.16.</t>
  </si>
  <si>
    <t>2.1.3.7.1.26.</t>
  </si>
  <si>
    <t>2.1.3.8.</t>
  </si>
  <si>
    <t>2.1.3.8.1.</t>
  </si>
  <si>
    <t>2.1.3.8.1.11.</t>
  </si>
  <si>
    <t>2.1.3.8.1.12.</t>
  </si>
  <si>
    <t>2.1.3.8.1.13.</t>
  </si>
  <si>
    <t>2.1.3.8.1.14.</t>
  </si>
  <si>
    <t>2.1.3.8.1.15.</t>
  </si>
  <si>
    <t>2.1.3.8.1.17.</t>
  </si>
  <si>
    <t>2.1.3.8.1.21.</t>
  </si>
  <si>
    <t>2.1.3.8.1.22.</t>
  </si>
  <si>
    <t>2.1.3.8.1.23.</t>
  </si>
  <si>
    <t>2.1.3.8.1.24.</t>
  </si>
  <si>
    <t>2.1.3.8.1.25.</t>
  </si>
  <si>
    <t>2.1.3.8.1.28.</t>
  </si>
  <si>
    <t>2.1.3.8.1.27.</t>
  </si>
  <si>
    <t>2.1.3.8.1.29.</t>
  </si>
  <si>
    <t>2.1.3.8.1.31.</t>
  </si>
  <si>
    <t>2.1.3.8.1.32.</t>
  </si>
  <si>
    <t>2.1.3.8.1.33.</t>
  </si>
  <si>
    <t>2.1.3.8.1.35.</t>
  </si>
  <si>
    <t>2.1.3.8.1.35.1.</t>
  </si>
  <si>
    <t>2.1.3.8.1.35.2.</t>
  </si>
  <si>
    <t>2.1.3.8.1.41.</t>
  </si>
  <si>
    <t>2.1.3.8.1.42.</t>
  </si>
  <si>
    <t>2.1.3.8.1.43.</t>
  </si>
  <si>
    <t>2.1.3.8.1.50.</t>
  </si>
  <si>
    <t>2.1.3.8.1.51.</t>
  </si>
  <si>
    <t>2.1.3.8.1.52.</t>
  </si>
  <si>
    <t>2.1.3.8.1.53.</t>
  </si>
  <si>
    <t>2.1.3.8.1.16.</t>
  </si>
  <si>
    <t>2.1.3.8.1.26.</t>
  </si>
  <si>
    <t>2.2.3.7.</t>
  </si>
  <si>
    <t>2.2.3.7.1.</t>
  </si>
  <si>
    <t>2.2.3.7.1.11.</t>
  </si>
  <si>
    <t>2.2.3.7.1.12.</t>
  </si>
  <si>
    <t>2.2.3.7.1.13.</t>
  </si>
  <si>
    <t>2.2.3.7.1.14.</t>
  </si>
  <si>
    <t>2.2.3.7.1.15.</t>
  </si>
  <si>
    <t>2.2.3.7.1.17.</t>
  </si>
  <si>
    <t>2.2.3.7.1.21.</t>
  </si>
  <si>
    <t>2.2.3.7.1.22.</t>
  </si>
  <si>
    <t>2.2.3.7.1.23.</t>
  </si>
  <si>
    <t>2.2.3.7.1.24.</t>
  </si>
  <si>
    <t>2.2.3.7.1.25.</t>
  </si>
  <si>
    <t>2.2.3.7.1.27.</t>
  </si>
  <si>
    <t>2.2.3.7.1.28.</t>
  </si>
  <si>
    <t>2.2.3.7.1.29.</t>
  </si>
  <si>
    <t>2.2.3.7.1.31.</t>
  </si>
  <si>
    <t>2.2.3.7.1.32.</t>
  </si>
  <si>
    <t>2.2.3.7.1.33.</t>
  </si>
  <si>
    <t>2.2.3.7.1.35.</t>
  </si>
  <si>
    <t>2.2.3.7.1.35.1.</t>
  </si>
  <si>
    <t>2.2.3.7.1.35.2.</t>
  </si>
  <si>
    <t>2.2.3.7.1.41.</t>
  </si>
  <si>
    <t>2.2.3.7.1.42.</t>
  </si>
  <si>
    <t>2.2.3.7.1.43.</t>
  </si>
  <si>
    <t>2.2.3.7.1.50.</t>
  </si>
  <si>
    <t>2.2.3.7.1.51.</t>
  </si>
  <si>
    <t>2.2.3.7.1.52.</t>
  </si>
  <si>
    <t>2.2.3.7.1.53.</t>
  </si>
  <si>
    <t>2.2.3.7.1.16.</t>
  </si>
  <si>
    <t>2.2.3.7.1.26.</t>
  </si>
  <si>
    <t>2.2.3.8.</t>
  </si>
  <si>
    <t>2.2.3.8.1.</t>
  </si>
  <si>
    <t>2.2.3.8.1.11.</t>
  </si>
  <si>
    <t>2.2.3.8.1.12.</t>
  </si>
  <si>
    <t>2.2.3.8.1.13.</t>
  </si>
  <si>
    <t>2.2.3.8.1.14.</t>
  </si>
  <si>
    <t>2.2.3.8.1.15.</t>
  </si>
  <si>
    <t>2.2.3.8.1.17.</t>
  </si>
  <si>
    <t>2.2.3.8.1.21.</t>
  </si>
  <si>
    <t>2.2.3.8.1.22.</t>
  </si>
  <si>
    <t>2.2.3.8.1.23.</t>
  </si>
  <si>
    <t>2.2.3.8.1.24.</t>
  </si>
  <si>
    <t>2.2.3.8.1.25.</t>
  </si>
  <si>
    <t>2.2.3.8.1.28.</t>
  </si>
  <si>
    <t>2.2.3.8.1.27.</t>
  </si>
  <si>
    <t>2.2.3.8.1.29.</t>
  </si>
  <si>
    <t>2.2.3.8.1.31.</t>
  </si>
  <si>
    <t>2.2.3.8.1.32.</t>
  </si>
  <si>
    <t>2.2.3.8.1.33.</t>
  </si>
  <si>
    <t>2.2.3.8.1.35.</t>
  </si>
  <si>
    <t>2.2.3.8.1.35.1.</t>
  </si>
  <si>
    <t>2.2.3.8.1.35.2.</t>
  </si>
  <si>
    <t>2.2.3.8.1.41.</t>
  </si>
  <si>
    <t>2.2.3.8.1.42.</t>
  </si>
  <si>
    <t>2.2.3.8.1.43.</t>
  </si>
  <si>
    <t>2.2.3.8.1.50.</t>
  </si>
  <si>
    <t>2.2.3.8.1.51.</t>
  </si>
  <si>
    <t>2.2.3.8.1.52.</t>
  </si>
  <si>
    <t>2.2.3.8.1.53.</t>
  </si>
  <si>
    <t>2.2.3.8.1.16.</t>
  </si>
  <si>
    <t>2.2.3.8.1.26.</t>
  </si>
  <si>
    <t>Soma de Recursos de Clientes - Varejo Tradicional</t>
  </si>
  <si>
    <t>Número de Clientes - Varejo Tradicional</t>
  </si>
  <si>
    <t>Dupla Contagem de Clientes Varejo Tradicional</t>
  </si>
  <si>
    <t>Dupla Contagem de Clientes - Varejo Tradicional</t>
  </si>
  <si>
    <r>
      <t xml:space="preserve">VAREJO TRADICIONAL </t>
    </r>
    <r>
      <rPr>
        <b/>
        <vertAlign val="superscript"/>
        <sz val="16"/>
        <color indexed="63"/>
        <rFont val="Arial"/>
        <family val="2"/>
      </rPr>
      <t>[1] [2]</t>
    </r>
  </si>
  <si>
    <r>
      <t xml:space="preserve">VAREJO TRADICIONAL </t>
    </r>
    <r>
      <rPr>
        <b/>
        <vertAlign val="superscript"/>
        <sz val="16"/>
        <color indexed="63"/>
        <rFont val="Arial"/>
        <family val="2"/>
      </rPr>
      <t>[1] [2] [5] [6]</t>
    </r>
  </si>
  <si>
    <t>Área de Verificação de Informações Cadastrais</t>
  </si>
  <si>
    <t xml:space="preserve">CONDIÇÕES GERAIS PARA ENVIO DO ARQUIVO:  </t>
  </si>
  <si>
    <t>Código do Fundo</t>
  </si>
  <si>
    <t>Lista de Fundos do Varejo</t>
  </si>
  <si>
    <t>Ticket de Entrada                         (R$ reais )</t>
  </si>
  <si>
    <t>DATA DE REFERÊNCIA</t>
  </si>
  <si>
    <t>CRA - Certificado de Recebíveis do Agronogócio</t>
  </si>
  <si>
    <t>Patrimônio Líquido no Varejo Tradicional             (R$ mil)</t>
  </si>
  <si>
    <t>Patrimônio Líquido no Varejo Alta Renda            (R$ mil)</t>
  </si>
  <si>
    <t>Preenchimento por Fundo :</t>
  </si>
  <si>
    <t>Número de Clientes</t>
  </si>
  <si>
    <t>Taxa de Administração Máxima (%)</t>
  </si>
  <si>
    <t xml:space="preserve">                Renda Fixa (Baixa Duração)</t>
  </si>
  <si>
    <t xml:space="preserve">                Renda Fixa (Exceto Baixa Duração)</t>
  </si>
  <si>
    <t>Código da Instituição</t>
  </si>
  <si>
    <t>REGIÃO METROPOLITANA</t>
  </si>
  <si>
    <t>Títulos Públicos</t>
  </si>
  <si>
    <t>1.1.3.4.1.1.11.</t>
  </si>
  <si>
    <t>1.1.3.4.1.1.12.</t>
  </si>
  <si>
    <t>1.1.3.4.1.1.13.</t>
  </si>
  <si>
    <t>1.1.3.4.1.1.14.</t>
  </si>
  <si>
    <t>1.1.3.4.1.1.15.</t>
  </si>
  <si>
    <t>1.1.3.4.1.1.16.</t>
  </si>
  <si>
    <t>1.1.3.4.1.1.17.</t>
  </si>
  <si>
    <t>1.1.3.4.1.1.21.</t>
  </si>
  <si>
    <t>1.1.3.4.1.1.22.</t>
  </si>
  <si>
    <t>1.1.3.4.1.1.23.</t>
  </si>
  <si>
    <t>1.1.3.4.1.1.24.</t>
  </si>
  <si>
    <t>1.1.3.4.1.1.25.</t>
  </si>
  <si>
    <t>1.1.3.4.1.1.26.</t>
  </si>
  <si>
    <t>1.1.3.4.1.1.27.</t>
  </si>
  <si>
    <t>1.1.3.4.1.1.28.</t>
  </si>
  <si>
    <t>1.1.3.4.1.1.29.</t>
  </si>
  <si>
    <t>1.1.3.4.1.1.31.</t>
  </si>
  <si>
    <t>1.1.3.4.1.1.32.</t>
  </si>
  <si>
    <t>1.1.3.4.1.1.33.</t>
  </si>
  <si>
    <t>1.1.3.4.1.1.35.</t>
  </si>
  <si>
    <t>1.1.3.4.1.1.35.1.</t>
  </si>
  <si>
    <t>1.1.3.4.1.1.35.2.</t>
  </si>
  <si>
    <t>1.1.3.4.1.1.41.</t>
  </si>
  <si>
    <t>1.1.3.4.1.1.42.</t>
  </si>
  <si>
    <t>1.1.3.4.1.1.43.</t>
  </si>
  <si>
    <t>1.1.3.4.1.1.50.</t>
  </si>
  <si>
    <t>1.1.3.4.1.1.51.</t>
  </si>
  <si>
    <t>1.1.3.4.1.1.52.</t>
  </si>
  <si>
    <t>1.1.3.4.1.1.53.</t>
  </si>
  <si>
    <t>1.1.3.4.1.2.11.</t>
  </si>
  <si>
    <t>1.1.3.4.1.2.12.</t>
  </si>
  <si>
    <t>1.1.3.4.1.2.13.</t>
  </si>
  <si>
    <t>1.1.3.4.1.2.14.</t>
  </si>
  <si>
    <t>1.1.3.4.1.2.15.</t>
  </si>
  <si>
    <t>1.1.3.4.1.2.16.</t>
  </si>
  <si>
    <t>1.1.3.4.1.2.17.</t>
  </si>
  <si>
    <t>1.1.3.4.1.2.21.</t>
  </si>
  <si>
    <t>1.1.3.4.1.2.22.</t>
  </si>
  <si>
    <t>1.1.3.4.1.2.23.</t>
  </si>
  <si>
    <t>1.1.3.4.1.2.24.</t>
  </si>
  <si>
    <t>1.1.3.4.1.2.25.</t>
  </si>
  <si>
    <t>1.1.3.4.1.2.26.</t>
  </si>
  <si>
    <t>1.1.3.4.1.2.27.</t>
  </si>
  <si>
    <t>1.1.3.4.1.2.28.</t>
  </si>
  <si>
    <t>1.1.3.4.1.2.29.</t>
  </si>
  <si>
    <t>1.1.3.4.1.2.31.</t>
  </si>
  <si>
    <t>1.1.3.4.1.2.32.</t>
  </si>
  <si>
    <t>1.1.3.4.1.2.33.</t>
  </si>
  <si>
    <t>1.1.3.4.1.2.35.</t>
  </si>
  <si>
    <t>1.1.3.4.1.2.35.1.</t>
  </si>
  <si>
    <t>1.1.3.4.1.2.35.2.</t>
  </si>
  <si>
    <t>1.1.3.4.1.2.41.</t>
  </si>
  <si>
    <t>1.1.3.4.1.2.42.</t>
  </si>
  <si>
    <t>1.1.3.4.1.2.43.</t>
  </si>
  <si>
    <t>1.1.3.4.1.2.50.</t>
  </si>
  <si>
    <t>1.1.3.4.1.2.51.</t>
  </si>
  <si>
    <t>1.1.3.4.1.2.52.</t>
  </si>
  <si>
    <t>1.1.3.4.1.2.53.</t>
  </si>
  <si>
    <t>1.1.3.4.1.3.11.</t>
  </si>
  <si>
    <t>1.1.3.4.1.3.12.</t>
  </si>
  <si>
    <t>1.1.3.4.1.3.13.</t>
  </si>
  <si>
    <t>1.1.3.4.1.3.14.</t>
  </si>
  <si>
    <t>1.1.3.4.1.3.15.</t>
  </si>
  <si>
    <t>1.1.3.4.1.3.16.</t>
  </si>
  <si>
    <t>1.1.3.4.1.3.17.</t>
  </si>
  <si>
    <t>1.1.3.4.1.3.21.</t>
  </si>
  <si>
    <t>1.1.3.4.1.3.22.</t>
  </si>
  <si>
    <t>1.1.3.4.1.3.23.</t>
  </si>
  <si>
    <t>1.1.3.4.1.3.24.</t>
  </si>
  <si>
    <t>1.1.3.4.1.3.25.</t>
  </si>
  <si>
    <t>1.1.3.4.1.3.26.</t>
  </si>
  <si>
    <t>1.1.3.4.1.3.27.</t>
  </si>
  <si>
    <t>1.1.3.4.1.3.28.</t>
  </si>
  <si>
    <t>1.1.3.4.1.3.29.</t>
  </si>
  <si>
    <t>1.1.3.4.1.3.31.</t>
  </si>
  <si>
    <t>1.1.3.4.1.3.32.</t>
  </si>
  <si>
    <t>1.1.3.4.1.3.33.</t>
  </si>
  <si>
    <t>1.1.3.4.1.3.35.</t>
  </si>
  <si>
    <t>1.1.3.4.1.3.35.1.</t>
  </si>
  <si>
    <t>1.1.3.4.1.3.35.2.</t>
  </si>
  <si>
    <t>1.1.3.4.1.3.41.</t>
  </si>
  <si>
    <t>1.1.3.4.1.3.42.</t>
  </si>
  <si>
    <t>1.1.3.4.1.3.43.</t>
  </si>
  <si>
    <t>1.1.3.4.1.3.50.</t>
  </si>
  <si>
    <t>1.1.3.4.1.3.51.</t>
  </si>
  <si>
    <t>1.1.3.4.1.3.52.</t>
  </si>
  <si>
    <t>1.1.3.4.1.3.53.</t>
  </si>
  <si>
    <t>1.2.3.2.1.1.</t>
  </si>
  <si>
    <t>1.2.3.2.1.1.11.</t>
  </si>
  <si>
    <t>1.2.3.2.1.1.12.</t>
  </si>
  <si>
    <t>1.2.3.2.1.1.13.</t>
  </si>
  <si>
    <t>1.2.3.2.1.1.14.</t>
  </si>
  <si>
    <t>1.2.3.2.1.1.15.</t>
  </si>
  <si>
    <t>1.2.3.2.1.1.16.</t>
  </si>
  <si>
    <t>1.2.3.2.1.1.17.</t>
  </si>
  <si>
    <t>1.2.3.2.1.1.21.</t>
  </si>
  <si>
    <t>1.2.3.2.1.1.22.</t>
  </si>
  <si>
    <t>1.2.3.2.1.1.23.</t>
  </si>
  <si>
    <t>1.2.3.2.1.1.24.</t>
  </si>
  <si>
    <t>1.2.3.2.1.1.25.</t>
  </si>
  <si>
    <t>1.2.3.2.1.1.26.</t>
  </si>
  <si>
    <t>1.2.3.2.1.1.27.</t>
  </si>
  <si>
    <t>1.2.3.2.1.1.28.</t>
  </si>
  <si>
    <t>1.2.3.2.1.1.29.</t>
  </si>
  <si>
    <t>Debêntures Incentivadas (Lei 12.431)</t>
  </si>
  <si>
    <t>Debêntures Tradicionais (não relacionadas a lei 12.431)</t>
  </si>
  <si>
    <t>1.1.3.5.1.1.</t>
  </si>
  <si>
    <t>1.1.3.5.1.1.11.</t>
  </si>
  <si>
    <t>1.1.3.5.1.1.12.</t>
  </si>
  <si>
    <t>1.1.3.5.1.1.13.</t>
  </si>
  <si>
    <t>1.1.3.5.1.1.14.</t>
  </si>
  <si>
    <t>1.1.3.5.1.1;15.</t>
  </si>
  <si>
    <t>1.1.3.5.1.1.16.</t>
  </si>
  <si>
    <t>1.1.3.5.1.1.17.</t>
  </si>
  <si>
    <t>1.1.3.5.1.1.21.</t>
  </si>
  <si>
    <t>1.1.3.5.1.1.22.</t>
  </si>
  <si>
    <t>1.1.3.5.1.1.23.</t>
  </si>
  <si>
    <t>1.1.3.5.1.1.24.</t>
  </si>
  <si>
    <t>1.1.3.5.1.1.25.</t>
  </si>
  <si>
    <t>1.1.3.5.1.1.26.</t>
  </si>
  <si>
    <t>1.1.3.5.1.1.27.</t>
  </si>
  <si>
    <t>1.1.3.5.1.1.28.</t>
  </si>
  <si>
    <t>1.1.3.5.1.1.29.</t>
  </si>
  <si>
    <t>1.1.3.5.1.1.31.</t>
  </si>
  <si>
    <t>1.1.3.5.1.1.32.</t>
  </si>
  <si>
    <t>1.1.3.5.1.1.33.</t>
  </si>
  <si>
    <t>1.1.3.5.1.1.35.</t>
  </si>
  <si>
    <t>1.1.3.5.1.1.35.1.</t>
  </si>
  <si>
    <t>1.1.3.5.1.1.35.2.</t>
  </si>
  <si>
    <t>1.1.3.5.1.1.41.</t>
  </si>
  <si>
    <t>1.1.3.5.1.1.42.</t>
  </si>
  <si>
    <t>1.1.3.5.1.1.43.</t>
  </si>
  <si>
    <t>1.1.3.5.1.1.50.</t>
  </si>
  <si>
    <t>1.1.3.5.1.1.51.</t>
  </si>
  <si>
    <t>1.1.3.5.1.1.52.</t>
  </si>
  <si>
    <t>1.1.3.5.1.1.53.</t>
  </si>
  <si>
    <t>1.1.3.5.1.2</t>
  </si>
  <si>
    <t>1.1.3.5.1.2.11.</t>
  </si>
  <si>
    <t>1.1.3.5.1.2.12.</t>
  </si>
  <si>
    <t>1.1.3.5.1.2.13.</t>
  </si>
  <si>
    <t>1.1.3.5.1.2.14.</t>
  </si>
  <si>
    <t>1.1.3.5.1.2.15.</t>
  </si>
  <si>
    <t>1.1.3.5.1.2.16.</t>
  </si>
  <si>
    <t>1.1.3.5.1.2.17.</t>
  </si>
  <si>
    <t>1.1.3.5.1.2.21.</t>
  </si>
  <si>
    <t>1.1.3.5.1.2.22.</t>
  </si>
  <si>
    <t>1.1.3.5.1.2.23.</t>
  </si>
  <si>
    <t>1.1.3.5.1.2.24.</t>
  </si>
  <si>
    <t>1.1.3.5.1.2.25.</t>
  </si>
  <si>
    <t>1.1.3.5.1.2.26.</t>
  </si>
  <si>
    <t>1.1.3.5.1.2.27.</t>
  </si>
  <si>
    <t>1.1.3.5.1.2.28.</t>
  </si>
  <si>
    <t>1.1.3.5.1.2.29.</t>
  </si>
  <si>
    <t>1.1.3.5.1.2.31.</t>
  </si>
  <si>
    <t>1.1.3.5.1.2.32.</t>
  </si>
  <si>
    <t>1.1.3.5.1.2.33.</t>
  </si>
  <si>
    <t>1.1.3.5.1.2.35.</t>
  </si>
  <si>
    <t>1.1.3.5.1.2.35.1.</t>
  </si>
  <si>
    <t>1.1.3.5.1.2.35.2.</t>
  </si>
  <si>
    <t>1.1.3.5.1.2.41.</t>
  </si>
  <si>
    <t>1.1.3.5.1.2.42.</t>
  </si>
  <si>
    <t>1.1.3.5.1.2.43.</t>
  </si>
  <si>
    <t>1.1.3.5.1.2.50.</t>
  </si>
  <si>
    <t>1.1.3.5.1.2.51.</t>
  </si>
  <si>
    <t>1.1.3.5.1.2.52.</t>
  </si>
  <si>
    <t>1.1.3.5.1.2.53.</t>
  </si>
  <si>
    <t>Letra de Arrendamento Mercantil (LAM)</t>
  </si>
  <si>
    <t>1.1.5.</t>
  </si>
  <si>
    <t>1.1.5.1.</t>
  </si>
  <si>
    <t>1.1.5.1.11.</t>
  </si>
  <si>
    <t>1.1.5.1.12.</t>
  </si>
  <si>
    <t>1.1.5.1.13.</t>
  </si>
  <si>
    <t>1.1.5.1.14.</t>
  </si>
  <si>
    <t>1.1.5.1.15.</t>
  </si>
  <si>
    <t>1.1.5.1.16.</t>
  </si>
  <si>
    <t>1.1.5.1.17.</t>
  </si>
  <si>
    <t>1.1.5.1.21.</t>
  </si>
  <si>
    <t>1.1.5.1.22.</t>
  </si>
  <si>
    <t>1.1.5.1.23.</t>
  </si>
  <si>
    <t>1.1.5.1.24.</t>
  </si>
  <si>
    <t>1.1.5.1.25.</t>
  </si>
  <si>
    <t>1.1.5.1.26.</t>
  </si>
  <si>
    <t>1.1.5.1.27.</t>
  </si>
  <si>
    <t>1.1.5.1.28.</t>
  </si>
  <si>
    <t>1.1.5.1.29.</t>
  </si>
  <si>
    <t>1.1.5.1.31.</t>
  </si>
  <si>
    <t>1.1.5.1.32.</t>
  </si>
  <si>
    <t>1.1.5.1.33.</t>
  </si>
  <si>
    <t>1.1.5.1.35.</t>
  </si>
  <si>
    <t>1.1.5.1.35.1.</t>
  </si>
  <si>
    <t>1.1.5.1.35.2.</t>
  </si>
  <si>
    <t>1.1.5.1.50.</t>
  </si>
  <si>
    <t>1.1.5.1.51.</t>
  </si>
  <si>
    <t>1.1.5.1.52.</t>
  </si>
  <si>
    <t>1.1.5.1.53.</t>
  </si>
  <si>
    <t>1.1.5.1.41.</t>
  </si>
  <si>
    <t>1.1.5.1.42.</t>
  </si>
  <si>
    <t>1.1.5.1.43.</t>
  </si>
  <si>
    <t>Letra Imobiliária Garantida (LIG)</t>
  </si>
  <si>
    <t>1.1.6.</t>
  </si>
  <si>
    <t>1.1.6.1.</t>
  </si>
  <si>
    <t>1.1.6.1.11.</t>
  </si>
  <si>
    <t>1.1.6.1.12.</t>
  </si>
  <si>
    <t>1.1.6.1.13.</t>
  </si>
  <si>
    <t>1.1.6.1.14.</t>
  </si>
  <si>
    <t>1.1.6.1.16.</t>
  </si>
  <si>
    <t>1.1.6.1.17.</t>
  </si>
  <si>
    <t>1.1.6.1.21.</t>
  </si>
  <si>
    <t>1.1.6.1.22.</t>
  </si>
  <si>
    <t>1.1.6.1.23.</t>
  </si>
  <si>
    <t>1.1.6.1.24.</t>
  </si>
  <si>
    <t>1.1.6.1.26.</t>
  </si>
  <si>
    <t>1.1.6.1.27.</t>
  </si>
  <si>
    <t>1.1.6.1.28.</t>
  </si>
  <si>
    <t>1.1.6.1.29.</t>
  </si>
  <si>
    <t>1.1.6.1.31.</t>
  </si>
  <si>
    <t>1.1.6.1.32.</t>
  </si>
  <si>
    <t>1.1.6.1.33.</t>
  </si>
  <si>
    <t>1.1.6.1.41.</t>
  </si>
  <si>
    <t>1.1.6.1.42.</t>
  </si>
  <si>
    <t>1.1.6.1.43.</t>
  </si>
  <si>
    <t>1.1.6.1.25.</t>
  </si>
  <si>
    <t>1.1.6.1.35.</t>
  </si>
  <si>
    <t>1.1.6.1.35.1.</t>
  </si>
  <si>
    <t>1.1.6.1.35.2.</t>
  </si>
  <si>
    <t>1.1.6.1.50.</t>
  </si>
  <si>
    <t>1.1.6.1.51.</t>
  </si>
  <si>
    <t>1.1.6.1.52.</t>
  </si>
  <si>
    <t>1.1.6.1.53.</t>
  </si>
  <si>
    <t>Letra de Câmbio (LC)</t>
  </si>
  <si>
    <t>1.1.7.</t>
  </si>
  <si>
    <t>1.1.7.1.</t>
  </si>
  <si>
    <t>1.1.7.1.11.</t>
  </si>
  <si>
    <t>1.1.7.1.12.</t>
  </si>
  <si>
    <t>1.1.7.1.13.</t>
  </si>
  <si>
    <t>1.1.7.1.14.</t>
  </si>
  <si>
    <t>1.1.7.1.15.</t>
  </si>
  <si>
    <t>1.1.7.1.16.</t>
  </si>
  <si>
    <t>1.1.7.1.17.</t>
  </si>
  <si>
    <t>1.1.7.1.21.</t>
  </si>
  <si>
    <t>1.1.7.1.22.</t>
  </si>
  <si>
    <t>1.1.7.1.23.</t>
  </si>
  <si>
    <t>1.1.7.1.24.</t>
  </si>
  <si>
    <t>1.1.7.1.25.</t>
  </si>
  <si>
    <t>1.1.7.1.27.</t>
  </si>
  <si>
    <t>1.1.7.1.28.</t>
  </si>
  <si>
    <t>1.1.7.1.29.</t>
  </si>
  <si>
    <t>1.1.7.1.31.</t>
  </si>
  <si>
    <t>1.1.7.1.32.</t>
  </si>
  <si>
    <t>1.1.7.1.33.</t>
  </si>
  <si>
    <t>1.1.7.1.35.</t>
  </si>
  <si>
    <t>1.1.7.1.35.1.</t>
  </si>
  <si>
    <t>1.1.7.1.35.2.</t>
  </si>
  <si>
    <t>1.1.7.1.41.</t>
  </si>
  <si>
    <t>1.1.7.1.42.</t>
  </si>
  <si>
    <t>1.1.7.1.43.</t>
  </si>
  <si>
    <t>1.1.7.1.50.</t>
  </si>
  <si>
    <t>1.1.7.1.51.</t>
  </si>
  <si>
    <t>1.1.7.1.52.</t>
  </si>
  <si>
    <t>1.1.7.1.53.</t>
  </si>
  <si>
    <t>1.1.7.1.26.</t>
  </si>
  <si>
    <t>1.2.3.2.1.1.31.</t>
  </si>
  <si>
    <t>1.2.3.2.1.1.32.</t>
  </si>
  <si>
    <t>1.2.3.2.1.1.33.</t>
  </si>
  <si>
    <t>1.2.3.2.1.1.35.</t>
  </si>
  <si>
    <t>1.2.3.2.1.1.35.1.</t>
  </si>
  <si>
    <t>1.2.3.2.1.1.35.2.</t>
  </si>
  <si>
    <t>1.2.3.2.1.1.41.</t>
  </si>
  <si>
    <t>1.2.3.2.1.1.42.</t>
  </si>
  <si>
    <t>1.2.3.2.1.1.43.</t>
  </si>
  <si>
    <t>1.2.3.2.1.1.50.</t>
  </si>
  <si>
    <t>1.2.3.2.1.1.51.</t>
  </si>
  <si>
    <t>1.2.3.2.1.1.52.</t>
  </si>
  <si>
    <t>1.2.3.2.1.1.53.</t>
  </si>
  <si>
    <t>1.2.3.4.1.1.</t>
  </si>
  <si>
    <t>1.2.3.4.1.1.11.</t>
  </si>
  <si>
    <t>1.2.3.4.1.1.12.</t>
  </si>
  <si>
    <t>1.2.3.4.1.1.13.</t>
  </si>
  <si>
    <t>1.2.3.4.1.1.14.</t>
  </si>
  <si>
    <t>1.2.3.4.1.1.15.</t>
  </si>
  <si>
    <t>1.2.3.4.1.1.16.</t>
  </si>
  <si>
    <t>1.2.3.4.1.1.17.</t>
  </si>
  <si>
    <t>1.2.3.4.1.1.21.</t>
  </si>
  <si>
    <t>1.2.3.4.1.1.22.</t>
  </si>
  <si>
    <t>1.2.3.4.1.1.23.</t>
  </si>
  <si>
    <t>1.2.3.4.1.1.24.</t>
  </si>
  <si>
    <t>1.2.3.4.1.1.25.</t>
  </si>
  <si>
    <t>1.2.3.4.1.1.26.</t>
  </si>
  <si>
    <t>1.2.3.4.1.1.27.</t>
  </si>
  <si>
    <t>1.2.3.4.1.1.28.</t>
  </si>
  <si>
    <t>1.2.3.4.1.1.29.</t>
  </si>
  <si>
    <t>1.2.3.4.1.1.31.</t>
  </si>
  <si>
    <t>1.2.3.4.1.1.32.</t>
  </si>
  <si>
    <t>1.2.3.4.1.1.33.</t>
  </si>
  <si>
    <t>1.2.3.4.1.1.35.</t>
  </si>
  <si>
    <t>1.2.3.4.1.1.35.1.</t>
  </si>
  <si>
    <t>1.2.3.4.1.1.35.2.</t>
  </si>
  <si>
    <t>1.2.3.4.1.1.41.</t>
  </si>
  <si>
    <t>1.2.3.4.1.1.42.</t>
  </si>
  <si>
    <t>1.2.3.4.1.1.43.</t>
  </si>
  <si>
    <t>1.2.3.4.1.1.50.</t>
  </si>
  <si>
    <t>1.2.3.4.1.1;51.</t>
  </si>
  <si>
    <t>1.2.3.4.1.1;52.</t>
  </si>
  <si>
    <t>1.2.3.4.1.1;53.</t>
  </si>
  <si>
    <t>1.2.3.4.1.2.</t>
  </si>
  <si>
    <t>1.2.3.4.1.2.11.</t>
  </si>
  <si>
    <t>1.2.3.4.1.2.12.</t>
  </si>
  <si>
    <t>1.2.3.4.1.2.13.</t>
  </si>
  <si>
    <t>1.2.3.4.1.2.14.</t>
  </si>
  <si>
    <t>1.2.3.4.1.2.15.</t>
  </si>
  <si>
    <t>1.2.3.4.1.2.16.</t>
  </si>
  <si>
    <t>1.2.3.4.1.2.17.</t>
  </si>
  <si>
    <t>1.2.3.4.1.2.21.</t>
  </si>
  <si>
    <t>1.2.3.4.1.2.22.</t>
  </si>
  <si>
    <t>1.2.3.4.1.2.23.</t>
  </si>
  <si>
    <t>1.2.3.4.1.2.24.</t>
  </si>
  <si>
    <t>1.2.3.4.1.2.25.</t>
  </si>
  <si>
    <t>1.2.3.4.1.2.26.</t>
  </si>
  <si>
    <t>1.2.3.4.1.2.27.</t>
  </si>
  <si>
    <t>1.2.3.4.1.2.28.</t>
  </si>
  <si>
    <t>1.2.3.4.1.2.29.</t>
  </si>
  <si>
    <t>1.2.3.4.1.2.31.</t>
  </si>
  <si>
    <t>1.2.3.4.1.2.32.</t>
  </si>
  <si>
    <t>1.2.3.4.1.2.33.</t>
  </si>
  <si>
    <t>1.2.3.4.1.2.35.</t>
  </si>
  <si>
    <t>1.2.3.4.1.2.35.1.</t>
  </si>
  <si>
    <t>1.2.3.4.1.2.35.2.</t>
  </si>
  <si>
    <t>1.2.3.4.1.2.41.</t>
  </si>
  <si>
    <t>1.2.3.4.1.2.42.</t>
  </si>
  <si>
    <t>1.2.3.4.1.2.43.</t>
  </si>
  <si>
    <t>1.2.3.4.1.2.50.</t>
  </si>
  <si>
    <t>1.2.3.4.1.2.51.</t>
  </si>
  <si>
    <t>1.2.3.4.1.2.52.</t>
  </si>
  <si>
    <t>1.2.3.4.1.2.53.</t>
  </si>
  <si>
    <t>1.2.3.4.1.3.</t>
  </si>
  <si>
    <t>1.2.3.4.1.3.11.</t>
  </si>
  <si>
    <t>1.2.3.4.1.3.12.</t>
  </si>
  <si>
    <t>1.2.3.4.1.3.13.</t>
  </si>
  <si>
    <t>1.2.3.4.1.3.14.</t>
  </si>
  <si>
    <t>1.2.3.4.1.3.15.</t>
  </si>
  <si>
    <t>1.2.3.4.1.3.16.</t>
  </si>
  <si>
    <t>1.2.3.4.1.3.17.</t>
  </si>
  <si>
    <t>1.2.3.4.1.3.21.</t>
  </si>
  <si>
    <t>1.2.3.4.1.3.22.</t>
  </si>
  <si>
    <t>1.2.3.4.1.3.23.</t>
  </si>
  <si>
    <t>1.2.3.4.1.3.24.</t>
  </si>
  <si>
    <t>1.2.3.4.1.3.25.</t>
  </si>
  <si>
    <t>1.2.3.4.1.3.26.</t>
  </si>
  <si>
    <t>1.2.3.4.1.3.27.</t>
  </si>
  <si>
    <t>1.2.3.4.1.3.28.</t>
  </si>
  <si>
    <t>1.2.3.4.1.3.29.</t>
  </si>
  <si>
    <t>1.2.3.4.1.3.31.</t>
  </si>
  <si>
    <t>1.2.3.4.1.3.32.</t>
  </si>
  <si>
    <t>1.2.3.4.1.3.33.</t>
  </si>
  <si>
    <t>1.2.3.4.1.3.35.</t>
  </si>
  <si>
    <t>1.2.3.4.1.3.35.1.</t>
  </si>
  <si>
    <t>1.2.3.4.1.3.35.2.</t>
  </si>
  <si>
    <t>1.2.3.4.1.3.41.</t>
  </si>
  <si>
    <t>1.2.3.4.1.3.42.</t>
  </si>
  <si>
    <t>1.2.3.4.1.3.43.</t>
  </si>
  <si>
    <t>1.2.3.4.1.3.50.</t>
  </si>
  <si>
    <t>1.2.3.4.1.3.51.</t>
  </si>
  <si>
    <t>1.2.3.4.1.3.52.</t>
  </si>
  <si>
    <t>1.2.3.4.1.3.53.</t>
  </si>
  <si>
    <t>1.2.3.5.1.1.</t>
  </si>
  <si>
    <t>1.2.3.5.1.1.11.</t>
  </si>
  <si>
    <t>1.2.3.5.1.1.12.</t>
  </si>
  <si>
    <t>1.2.3.5.1.1.13.</t>
  </si>
  <si>
    <t>1.2.3.5.1.1.14.</t>
  </si>
  <si>
    <t>1.2.3.5.1.1.15.</t>
  </si>
  <si>
    <t>1.2.3.5.1.1.16.</t>
  </si>
  <si>
    <t>1.2.3.5.1.1.17.</t>
  </si>
  <si>
    <t>1.2.3.5.1.1.21.</t>
  </si>
  <si>
    <t>1.2.3.5.1.1.22.</t>
  </si>
  <si>
    <t>1.2.3.5.1.1.23.</t>
  </si>
  <si>
    <t>1.2.3.5.1.1.24.</t>
  </si>
  <si>
    <t>1.2.3.5.1.1.25.</t>
  </si>
  <si>
    <t>1.2.3.5.1.1.26.</t>
  </si>
  <si>
    <t>1.2.3.5.1.1.27.</t>
  </si>
  <si>
    <t>1.2.3.5.1.1.28.</t>
  </si>
  <si>
    <t>1.2.3.5.1.1.29.</t>
  </si>
  <si>
    <t>1.2.3.5.1.1.31.</t>
  </si>
  <si>
    <t>1.2.3.5.1.1.32.</t>
  </si>
  <si>
    <t>1.2.3.5.1.1.33.</t>
  </si>
  <si>
    <t>1.2.3.5.1.1.35.</t>
  </si>
  <si>
    <t>1.2.3.5.1.1.35.1.</t>
  </si>
  <si>
    <t>1.2.3.5.1.1.35.2.</t>
  </si>
  <si>
    <t>1.2.3.5.1.1.41.</t>
  </si>
  <si>
    <t>1.2.3.5.1.1.42.</t>
  </si>
  <si>
    <t>1.2.3.5.1.1.43.</t>
  </si>
  <si>
    <t>1.2.3.5.1.1.50.</t>
  </si>
  <si>
    <t>1.2.3.5.1.1.51.</t>
  </si>
  <si>
    <t>1.2.3.5.1.1.52.</t>
  </si>
  <si>
    <t>1.2.3.5.1.1.53.</t>
  </si>
  <si>
    <t>1.2.5.</t>
  </si>
  <si>
    <t>1.2.5.1.</t>
  </si>
  <si>
    <t>1.2.5.1.11.</t>
  </si>
  <si>
    <t>1.2.5.1.12.</t>
  </si>
  <si>
    <t>1.2.5.1.13.</t>
  </si>
  <si>
    <t>1.2.5.1.14.</t>
  </si>
  <si>
    <t>1.2.5.1.15.</t>
  </si>
  <si>
    <t>1.2.5.1.16.</t>
  </si>
  <si>
    <t>1.2.5.1.17.</t>
  </si>
  <si>
    <t>1.2.5.1.21.</t>
  </si>
  <si>
    <t>1.2.5.1.22.</t>
  </si>
  <si>
    <t>1.2.5.1.23.</t>
  </si>
  <si>
    <t>1.2.5.1.24.</t>
  </si>
  <si>
    <t>1.2.5.1.25.</t>
  </si>
  <si>
    <t>1.2.5.1.26.</t>
  </si>
  <si>
    <t>1.2.5.1.27.</t>
  </si>
  <si>
    <t>1.2.5.1.28.</t>
  </si>
  <si>
    <t>1.2.5.1.29.</t>
  </si>
  <si>
    <t>1.2.5.1.31.</t>
  </si>
  <si>
    <t>1.2.5.1.32.</t>
  </si>
  <si>
    <t>1.2.5.1.33.</t>
  </si>
  <si>
    <t>1.2.5.1.35.</t>
  </si>
  <si>
    <t>1.2.5.1.35.1.</t>
  </si>
  <si>
    <t>1.2.5.1.35.2.</t>
  </si>
  <si>
    <t>1.2.5.1.41.</t>
  </si>
  <si>
    <t>1.2.5.1.42.</t>
  </si>
  <si>
    <t>1.2.5.1.43.</t>
  </si>
  <si>
    <t>1.2.5.1.50.</t>
  </si>
  <si>
    <t>1.2.5.1.51.</t>
  </si>
  <si>
    <t>1.2.5.1.52.</t>
  </si>
  <si>
    <t>1.2.5.1.53.</t>
  </si>
  <si>
    <t>1.2.6.</t>
  </si>
  <si>
    <t>1.2.6.1.</t>
  </si>
  <si>
    <t>1.2.6.1.11.</t>
  </si>
  <si>
    <t>1.2.6.1.12.</t>
  </si>
  <si>
    <t>1.2.6.1.13.</t>
  </si>
  <si>
    <t>1.2.6.1.14.</t>
  </si>
  <si>
    <t>1.2.6.1.16.</t>
  </si>
  <si>
    <t>1.2.6.1.17.</t>
  </si>
  <si>
    <t>1.2.6.1.21.</t>
  </si>
  <si>
    <t>1.2.6.1.22.</t>
  </si>
  <si>
    <t>1.2.6.1.23.</t>
  </si>
  <si>
    <t>1.2.6.1.24.</t>
  </si>
  <si>
    <t>1.2.6.1.25.</t>
  </si>
  <si>
    <t>1.2.6.1.26.</t>
  </si>
  <si>
    <t>1.2.6.1.27.</t>
  </si>
  <si>
    <t>1.2.6.1.28.</t>
  </si>
  <si>
    <t>1.2.6.1.29.</t>
  </si>
  <si>
    <t>1.2.6.1.31.</t>
  </si>
  <si>
    <t>1.2.6.1.32.</t>
  </si>
  <si>
    <t>1.2.6.1.33.</t>
  </si>
  <si>
    <t>1.2.6.1.35.</t>
  </si>
  <si>
    <t>1.2.6.1.35.1.</t>
  </si>
  <si>
    <t>1.2.6.1.35.2.</t>
  </si>
  <si>
    <t>1.2.6.1.41.</t>
  </si>
  <si>
    <t>1.2.6.1.42.</t>
  </si>
  <si>
    <t>1.2.6.1.43.</t>
  </si>
  <si>
    <t>1.2.6.1.50.</t>
  </si>
  <si>
    <t>1.2.6.1.51.</t>
  </si>
  <si>
    <t>1.2.6.1.52.</t>
  </si>
  <si>
    <t>1.2.6.1.53.</t>
  </si>
  <si>
    <t>1.2.7.</t>
  </si>
  <si>
    <t>1.2.7.1.</t>
  </si>
  <si>
    <t>1.2.7.1.11.</t>
  </si>
  <si>
    <t>1.2.7.1.12.</t>
  </si>
  <si>
    <t>1.2.7.1.13.</t>
  </si>
  <si>
    <t>1.2.7.1.14.</t>
  </si>
  <si>
    <t>1.2.7.1.15.</t>
  </si>
  <si>
    <t>1.2.7.1.16.</t>
  </si>
  <si>
    <t>1.2.7.1.17.</t>
  </si>
  <si>
    <t>1.2.7.1.21.</t>
  </si>
  <si>
    <t>1.2.7.1.22.</t>
  </si>
  <si>
    <t>1.2.7.1.23.</t>
  </si>
  <si>
    <t>1.2.7.1.24.</t>
  </si>
  <si>
    <t>1.2.7.1.25.</t>
  </si>
  <si>
    <t>1.2.7.1.26.</t>
  </si>
  <si>
    <t>1.2.7.1.27.</t>
  </si>
  <si>
    <t>1.2.7.1.28.</t>
  </si>
  <si>
    <t>1.2.7.1.29.</t>
  </si>
  <si>
    <t>1.2.7.1.31.</t>
  </si>
  <si>
    <t>1.2.7.1.32.</t>
  </si>
  <si>
    <t>1.2.7.1.33.</t>
  </si>
  <si>
    <t>1.2.7.1.35.</t>
  </si>
  <si>
    <t>1.2.7.1.35.1.</t>
  </si>
  <si>
    <t>1.2.7.1.35.2.</t>
  </si>
  <si>
    <t>1.2.7.1.41.</t>
  </si>
  <si>
    <t>1.2.7.1.42.</t>
  </si>
  <si>
    <t>1.2.7.1.43.</t>
  </si>
  <si>
    <t>1.2.7.1.50.</t>
  </si>
  <si>
    <t>1.2.7.1.51.</t>
  </si>
  <si>
    <t>1.2.7.1.52.</t>
  </si>
  <si>
    <t>1.2.7.1.53.</t>
  </si>
  <si>
    <t>1.2.3.5.1.1.1.16.</t>
  </si>
  <si>
    <t>1.2.3.5.1.1.1.17.</t>
  </si>
  <si>
    <t>1.2.3.5.1.1.1.21.</t>
  </si>
  <si>
    <t>1.2.3.5.1.1.1.22.</t>
  </si>
  <si>
    <t>1.2.3.5.1.1.1.23.</t>
  </si>
  <si>
    <t>1.2.3.5.1.1.1.24.</t>
  </si>
  <si>
    <t>1.2.3.5.1.1.1.25.</t>
  </si>
  <si>
    <t>1.2.3.5.1.1.1.26.</t>
  </si>
  <si>
    <t>1.2.3.5.1.1.1.27.</t>
  </si>
  <si>
    <t>1.2.3.5.1.1.1.28.</t>
  </si>
  <si>
    <t>1.2.3.5.1.1.1.29.</t>
  </si>
  <si>
    <t>1.2.3.5.1.1.1.31.</t>
  </si>
  <si>
    <t>1.2.3.5.1.1.1.32.</t>
  </si>
  <si>
    <t>1.2.3.5.1.1.1.33.</t>
  </si>
  <si>
    <t>1.2.3.5.1.1.1.35.</t>
  </si>
  <si>
    <t>1.2.3.5.1.1.1.35.1.</t>
  </si>
  <si>
    <t>1.2.3.5.1.1.1.35.2.</t>
  </si>
  <si>
    <t>1.2.3.5.1.1.1.41.</t>
  </si>
  <si>
    <t>1.2.3.5.1.1.1.42.</t>
  </si>
  <si>
    <t>1.2.3.5.1.1.1.43.</t>
  </si>
  <si>
    <t>1.2.3.5.1.1.1.50.</t>
  </si>
  <si>
    <t>1.2.3.5.1.1.1.51.</t>
  </si>
  <si>
    <t>1.2.3.5.1.1.1.52.</t>
  </si>
  <si>
    <t>1.2.3.5.1.1.1.53.</t>
  </si>
  <si>
    <t>1.2.3.5.1.2.</t>
  </si>
  <si>
    <t>1.2.3.5.1.2.11.</t>
  </si>
  <si>
    <t>1.2.3.5.1.2.12.</t>
  </si>
  <si>
    <t>1.2.3.5.1.2.13.</t>
  </si>
  <si>
    <t>1.2.3.5.1.2.14.</t>
  </si>
  <si>
    <t>1.2.3.5.1.2.15.</t>
  </si>
  <si>
    <t>2.1.3.5.1.1.11.</t>
  </si>
  <si>
    <t>2.1.3.5.1.1.12.</t>
  </si>
  <si>
    <t>2.1.3.5.1.1.13.</t>
  </si>
  <si>
    <t>2.1.3.5.1.1.14.</t>
  </si>
  <si>
    <t>2.1.3.5.1.1.15.</t>
  </si>
  <si>
    <t>2.1.3.5.1.1.16.</t>
  </si>
  <si>
    <t>2.1.3.5.1.1.17.</t>
  </si>
  <si>
    <t>2.1.3.5.1.1.21.</t>
  </si>
  <si>
    <t>2.1.3.5.1.1.22.</t>
  </si>
  <si>
    <t>2.1.3.5.1.1.23.</t>
  </si>
  <si>
    <t>2.1.3.5.1.1.24.</t>
  </si>
  <si>
    <t>2.1.3.5.1.1.25.</t>
  </si>
  <si>
    <t>2.1.3.5.1.1.26.</t>
  </si>
  <si>
    <t>2.1.3.5.1.1.27.</t>
  </si>
  <si>
    <t>2.1.3.5.1.1.28.</t>
  </si>
  <si>
    <t>2.1.3.5.1.1.29.</t>
  </si>
  <si>
    <t>2.1.3.5.1.1.31.</t>
  </si>
  <si>
    <t>2.1.3.5.1.1.32.</t>
  </si>
  <si>
    <t>2.1.3.5.1.1.33.</t>
  </si>
  <si>
    <t>2.1.3.5.1.1.35.</t>
  </si>
  <si>
    <t>2.1.3.5.1.1.35.1.</t>
  </si>
  <si>
    <t>2.1.3.5.1.1.35.2.</t>
  </si>
  <si>
    <t>2.1.3.5.1.1.41.</t>
  </si>
  <si>
    <t>2.1.3.5.1.1.42.</t>
  </si>
  <si>
    <t>2.1.3.5.1.1.43.</t>
  </si>
  <si>
    <t>2.1.3.5.1.1.50.</t>
  </si>
  <si>
    <t>2.1.3.5.1.1.51.</t>
  </si>
  <si>
    <t>2.1.3.5.1.1.52.</t>
  </si>
  <si>
    <t>2.1.3.5.1.1.53.</t>
  </si>
  <si>
    <t>2.1.3.5.1.2.11.</t>
  </si>
  <si>
    <t>2.1.3.5.1.2.12.</t>
  </si>
  <si>
    <t>2.1.3.5.1.2.13.</t>
  </si>
  <si>
    <t>2.1.3.5.1.2.14.</t>
  </si>
  <si>
    <t>2.1.3.5.1.2.15.</t>
  </si>
  <si>
    <t>2.1.3.5.1.2.16.</t>
  </si>
  <si>
    <t>2.1.3.5.1.2.17.</t>
  </si>
  <si>
    <t>2.1.3.5.1.2.21.</t>
  </si>
  <si>
    <t>2.1.3.5.1.2.22.</t>
  </si>
  <si>
    <t>2.1.3.5.1.2.23.</t>
  </si>
  <si>
    <t>2.1.3.5.1.2.24.</t>
  </si>
  <si>
    <t>2.1.3.5.1.2.25.</t>
  </si>
  <si>
    <t>2.1.3.5.1.2.26.</t>
  </si>
  <si>
    <t>2.1.3.5.1.2.27.</t>
  </si>
  <si>
    <t>2.1.3.5.1.2.28.</t>
  </si>
  <si>
    <t>2.1.3.5.1.2.29.</t>
  </si>
  <si>
    <t>2.1.3.5.1.2.31.</t>
  </si>
  <si>
    <t>2.1.3.5.1.2;32.</t>
  </si>
  <si>
    <t>2.1.3.5.1.2.33.</t>
  </si>
  <si>
    <t>2.1.3.5.1.2.35.</t>
  </si>
  <si>
    <t>2.1.3.5.1.2.35.1.</t>
  </si>
  <si>
    <t>2.1.3.5.1.2.35.2.</t>
  </si>
  <si>
    <t>2.1.3.5.1.2.41.</t>
  </si>
  <si>
    <t>2.1.3.5.1.2.42.</t>
  </si>
  <si>
    <t>2.1.3.5.1.2.43.</t>
  </si>
  <si>
    <t>2.1.3.5.1.2.50.</t>
  </si>
  <si>
    <t>2.1.3.5.1.2.51.</t>
  </si>
  <si>
    <t>2.1.3.5.1.2.52.</t>
  </si>
  <si>
    <t>2.1.3.5.1.2.53.</t>
  </si>
  <si>
    <t>2.1.5.</t>
  </si>
  <si>
    <t>2.1.5.1.</t>
  </si>
  <si>
    <t>2.1.5.1.11.</t>
  </si>
  <si>
    <t>2.1.5.1.12.</t>
  </si>
  <si>
    <t>2.1.5.1.13.</t>
  </si>
  <si>
    <t>2.1.5.1.14.</t>
  </si>
  <si>
    <t>2.1.5.1.15.</t>
  </si>
  <si>
    <t>2.1.5.1.16.</t>
  </si>
  <si>
    <t>2.1.5.1.17.</t>
  </si>
  <si>
    <t>2.1.5.1.21.</t>
  </si>
  <si>
    <t>2.1.5.1.22.</t>
  </si>
  <si>
    <t>2.1.5.1.23.</t>
  </si>
  <si>
    <t>2.1.5.1.24.</t>
  </si>
  <si>
    <t>2.1.5.1.25.</t>
  </si>
  <si>
    <t>2.1.5.1.26.</t>
  </si>
  <si>
    <t>2.1.5.1.27.</t>
  </si>
  <si>
    <t>2.1.5.1.28.</t>
  </si>
  <si>
    <t>2.1.5.1.29.</t>
  </si>
  <si>
    <t>2.1.5.1.31.</t>
  </si>
  <si>
    <t>2.1.5.1.32.</t>
  </si>
  <si>
    <t>2.1.5.1.33.</t>
  </si>
  <si>
    <t>2.1.5.1.35.</t>
  </si>
  <si>
    <t>2.1.5.1.35.1.</t>
  </si>
  <si>
    <t>2.1.5.1.35.2.</t>
  </si>
  <si>
    <t>2.1.5.1.41.</t>
  </si>
  <si>
    <t>2.2.5.1.42.</t>
  </si>
  <si>
    <t>2.1.5.1.42.</t>
  </si>
  <si>
    <t>2.2.5.1.43.</t>
  </si>
  <si>
    <t>2.2.5.1.50.</t>
  </si>
  <si>
    <t>2.2.5.1.51.</t>
  </si>
  <si>
    <t>2.2.5.1.52.</t>
  </si>
  <si>
    <t>2.2.5.1.53.</t>
  </si>
  <si>
    <t>2.1.5.1.43.</t>
  </si>
  <si>
    <t>2.1.5.1.50.</t>
  </si>
  <si>
    <t>2.1.5.1.51.</t>
  </si>
  <si>
    <t>2.1.5.1.52.</t>
  </si>
  <si>
    <t>2.1.5.1.53.</t>
  </si>
  <si>
    <t>2.2.6.</t>
  </si>
  <si>
    <t>2.1.6.</t>
  </si>
  <si>
    <t>2.1.6.1.</t>
  </si>
  <si>
    <t>2.1.6.1.11.</t>
  </si>
  <si>
    <t>2.1.6.1.12.</t>
  </si>
  <si>
    <t>2.1.6.1.13.</t>
  </si>
  <si>
    <t>2.1.6.1.14.</t>
  </si>
  <si>
    <t>2.1.6.1.16.</t>
  </si>
  <si>
    <t>2.1.6.1.17.</t>
  </si>
  <si>
    <t>2.1.6.1.21.</t>
  </si>
  <si>
    <t>2.1.6.1.22.</t>
  </si>
  <si>
    <t>2.1.6.1.23.</t>
  </si>
  <si>
    <t>2.1.6.1.24.</t>
  </si>
  <si>
    <t>2.1.6.1.25.</t>
  </si>
  <si>
    <t>2.1.6.1.26.</t>
  </si>
  <si>
    <t>2.1.6.1.27.</t>
  </si>
  <si>
    <t>2.1.6.1.28.</t>
  </si>
  <si>
    <t>2.1.6.1.29.</t>
  </si>
  <si>
    <t>2.1.6.1.31.</t>
  </si>
  <si>
    <t>2.1.6.1.32.</t>
  </si>
  <si>
    <t>2.1.6.1.33.</t>
  </si>
  <si>
    <t>2.1.6.1.35.</t>
  </si>
  <si>
    <t>2.1.6.1.35.1.</t>
  </si>
  <si>
    <t>2.1.6.1.35.2.</t>
  </si>
  <si>
    <t>2.1.6.1.41.</t>
  </si>
  <si>
    <t>2.1.6.1.42.</t>
  </si>
  <si>
    <t>2.1.6.1.43.</t>
  </si>
  <si>
    <t>2.1.6.1.50.</t>
  </si>
  <si>
    <t>2.1.6.1.51.</t>
  </si>
  <si>
    <t>2.2.6.1.52.</t>
  </si>
  <si>
    <t>2.1.6.1.52.</t>
  </si>
  <si>
    <t>2.1.6.1.53.</t>
  </si>
  <si>
    <t>2.1.7.</t>
  </si>
  <si>
    <t>2.1.7.1.</t>
  </si>
  <si>
    <t>2.1.7.1.11.</t>
  </si>
  <si>
    <t>2.1.7.1.12.</t>
  </si>
  <si>
    <t>2.1.7.1.13.</t>
  </si>
  <si>
    <t>2.1.7.1.14.</t>
  </si>
  <si>
    <t>2.1.7.1.15.</t>
  </si>
  <si>
    <t>2.1.7.1.16.</t>
  </si>
  <si>
    <t>2.1.7.1.17.</t>
  </si>
  <si>
    <t>2.1.7.1.21.</t>
  </si>
  <si>
    <t>2.1.7.1.22.</t>
  </si>
  <si>
    <t>2.1.7.1.23.</t>
  </si>
  <si>
    <t>2.1.7.1.24.</t>
  </si>
  <si>
    <t>2.1.7.1.25.</t>
  </si>
  <si>
    <t>2.1.7.1.26.</t>
  </si>
  <si>
    <t>2.1.7.1.27.</t>
  </si>
  <si>
    <t>2.1.7.1.28.</t>
  </si>
  <si>
    <t>2.1.7.1.29.</t>
  </si>
  <si>
    <t>2.1.7.1.31.</t>
  </si>
  <si>
    <t>2.1.7.1.32.</t>
  </si>
  <si>
    <t>2.1.7.1.33.</t>
  </si>
  <si>
    <t>2.1.7.1.35.</t>
  </si>
  <si>
    <t>2.1.7.1.35.1.</t>
  </si>
  <si>
    <t>2.1.7.1.35.2.</t>
  </si>
  <si>
    <t>2.1.7.1.41.</t>
  </si>
  <si>
    <t>2.1.7.1.42.</t>
  </si>
  <si>
    <t>2.1.7.1.43.</t>
  </si>
  <si>
    <t>2.1.7.1.50.</t>
  </si>
  <si>
    <t>2.1.7.1.51.</t>
  </si>
  <si>
    <t>2.1.7.1.52.</t>
  </si>
  <si>
    <t>2.1.7.1.53.</t>
  </si>
  <si>
    <t>2.2.3.4.1.1.</t>
  </si>
  <si>
    <t>2.2.3.4.1.1.11.</t>
  </si>
  <si>
    <t>2.2.3.4.1.1.12.</t>
  </si>
  <si>
    <t>2.2.3.4.1.1.13.</t>
  </si>
  <si>
    <t>2.2.3.4.1.1.14.</t>
  </si>
  <si>
    <t>2.2.3.4.1.1.15.</t>
  </si>
  <si>
    <t>2.2.3.4.1.1.16.</t>
  </si>
  <si>
    <t>2.2.3.4.1.1.17.</t>
  </si>
  <si>
    <t>2.2.3.4.1.1.21.</t>
  </si>
  <si>
    <t>2.2.3.4.1.1.22.</t>
  </si>
  <si>
    <t>2.2.3.4.1.1.23.</t>
  </si>
  <si>
    <t>2.2.3.4.1.1.24.</t>
  </si>
  <si>
    <t>2.2.3.4.1.1.25.</t>
  </si>
  <si>
    <t>2.2.3.4.1.1.26.</t>
  </si>
  <si>
    <t>2.2.3.4.1.1;27.</t>
  </si>
  <si>
    <t>2.2.3.4.1.1.28.</t>
  </si>
  <si>
    <t>2.2.3.4.1.1.29.</t>
  </si>
  <si>
    <t>2.2.3.4.1.1.31.</t>
  </si>
  <si>
    <t>2.2.3.4.1.1.32.</t>
  </si>
  <si>
    <t>2.2.3.4.1.1.33.</t>
  </si>
  <si>
    <t>2.2.3.4.1.1.35.</t>
  </si>
  <si>
    <t>2.2.3.4.1.1.35.1.</t>
  </si>
  <si>
    <t>2.2.3.4.1.1.35.2.</t>
  </si>
  <si>
    <t>2.2.3.4.1.1.41.</t>
  </si>
  <si>
    <t>2.2.3.4.1.1.42.</t>
  </si>
  <si>
    <t>2.2.3.4.1.1.43.</t>
  </si>
  <si>
    <t>2.2.3.4.1.1.50.</t>
  </si>
  <si>
    <t>2.2.3.4.1.1.51.</t>
  </si>
  <si>
    <t>2.2.3.4.1.1.52.</t>
  </si>
  <si>
    <t>2.2.3.4.1.1.53.</t>
  </si>
  <si>
    <t>2.2.3.4.1.2.</t>
  </si>
  <si>
    <t>2.2.3.4.1.2.11.</t>
  </si>
  <si>
    <t>2.2.3.4.1.2.12.</t>
  </si>
  <si>
    <t>2.2.3.4.1.2.13.</t>
  </si>
  <si>
    <t>2.2.3.4.1.2.14.</t>
  </si>
  <si>
    <t>2.2.3.4.1.2.15.</t>
  </si>
  <si>
    <t>2.2.3.4.1.2.16.</t>
  </si>
  <si>
    <t>2.2.3.4.1.2.17.</t>
  </si>
  <si>
    <t>2.2.3.4.1.2.21.</t>
  </si>
  <si>
    <t>2.2.3.4.1.2.22.</t>
  </si>
  <si>
    <t>2.2.3.4.1.2.23.</t>
  </si>
  <si>
    <t>2.2.3.4.1.2.24.</t>
  </si>
  <si>
    <t>2.2.3.4.1.2.25.</t>
  </si>
  <si>
    <t>2.2.3.4.1.2.26.</t>
  </si>
  <si>
    <t>2.2.3.4.1.2.27.</t>
  </si>
  <si>
    <t>2.2.3.4.1.2.28.</t>
  </si>
  <si>
    <t>2.2.3.4.1.2.29.</t>
  </si>
  <si>
    <t>2.2.3.4.1.2.31.</t>
  </si>
  <si>
    <t>2.2.3.4.1.2.32.</t>
  </si>
  <si>
    <t>2.2.3.4.1.2.33.</t>
  </si>
  <si>
    <t>2.2.3.4.1.2.35.</t>
  </si>
  <si>
    <t>2.2.3.4.1.2.35.1.</t>
  </si>
  <si>
    <t>2.2.3.4.1.2.35.2.</t>
  </si>
  <si>
    <t>2.2.3.4.1.2.41.</t>
  </si>
  <si>
    <t>2.2.3.4.1.2.42.</t>
  </si>
  <si>
    <t>2.2.3.4.1.2.43.</t>
  </si>
  <si>
    <t>2.2.3.4.1.2.50.</t>
  </si>
  <si>
    <t>2.2.3.4.1.2.51.</t>
  </si>
  <si>
    <t>2.2.3.4.1.2.52.</t>
  </si>
  <si>
    <t>2.2.3.4.1.2.53.</t>
  </si>
  <si>
    <t>2.2.3.4.1.3.</t>
  </si>
  <si>
    <t>2.2.3.4.1.3.11.</t>
  </si>
  <si>
    <t>2.2.3.4.1.3.12.</t>
  </si>
  <si>
    <t>2.2.3.4.1.3.13.</t>
  </si>
  <si>
    <t>2.2.3.4.1.3.14.</t>
  </si>
  <si>
    <t>2.2.3.4.1.3.15.</t>
  </si>
  <si>
    <t>2.2.3.4.1.3.16.</t>
  </si>
  <si>
    <t>2.2.3.4.1.3.17.</t>
  </si>
  <si>
    <t>2.2.3.4.1.3.21.</t>
  </si>
  <si>
    <t>2.2.3.4.1.3.22.</t>
  </si>
  <si>
    <t>2.2.3.4.1.3.23.</t>
  </si>
  <si>
    <t>2.2.3.4.1.3.24.</t>
  </si>
  <si>
    <t>2.2.3.4.1.3.25.</t>
  </si>
  <si>
    <t>2.2.3.4.1.3.26.</t>
  </si>
  <si>
    <t>2.2.3.4.1.3.27.</t>
  </si>
  <si>
    <t>2.2.3.4.1.3.28.</t>
  </si>
  <si>
    <t>2.2.3.4.1.3.29.</t>
  </si>
  <si>
    <t>2.2.3.4.1.3.31.</t>
  </si>
  <si>
    <t>2.2.3.4.1.3.32.</t>
  </si>
  <si>
    <t>2.2.3.4.1.3.33.</t>
  </si>
  <si>
    <t>2.2.3.4.1.3.35.</t>
  </si>
  <si>
    <t>2.2.3.4.1.3.35.1.</t>
  </si>
  <si>
    <t>2.2.3.4.1.3.35.2.</t>
  </si>
  <si>
    <t>2.2.3.4.1.3.41.</t>
  </si>
  <si>
    <t>2.2.3.4.1.3.42.</t>
  </si>
  <si>
    <t>2.2.3.4.1.3.43.</t>
  </si>
  <si>
    <t>2.2.3.4.1.3.50.</t>
  </si>
  <si>
    <t>2.2.3.4.1.3.51.</t>
  </si>
  <si>
    <t>2.2.3.4.1.3.52.</t>
  </si>
  <si>
    <t>2.2.3.4.1.3.53.</t>
  </si>
  <si>
    <t>2.2.3.5.1.1.</t>
  </si>
  <si>
    <t>2.2.3.5.1.1.11.</t>
  </si>
  <si>
    <t>2.2.3.5.1.1.12.</t>
  </si>
  <si>
    <t>2.2.3.5.1.1.13.</t>
  </si>
  <si>
    <t>2.2.3.5.1.1.14.</t>
  </si>
  <si>
    <t>2.2.3.5.1.1.15.</t>
  </si>
  <si>
    <t>2.2.3.5.1.1.16.</t>
  </si>
  <si>
    <t>2.2.3.5.1.1.17.</t>
  </si>
  <si>
    <t>2.2.3.5.1.1.21.</t>
  </si>
  <si>
    <t>2.2.3.5.1.1.22.</t>
  </si>
  <si>
    <t>2.2.3.5.1.1.23.</t>
  </si>
  <si>
    <t>2.2.3.5.1.1.24.</t>
  </si>
  <si>
    <t>2.2.3.5.1.1.25.</t>
  </si>
  <si>
    <t>2.2.3.5.1.1.26.</t>
  </si>
  <si>
    <t>2.2.3.5.1.1.27.</t>
  </si>
  <si>
    <t>2.2.3.5.1.1.28.</t>
  </si>
  <si>
    <t>2.2.3.5.1.1.29.</t>
  </si>
  <si>
    <t>2.2.3.5.1.1.31.</t>
  </si>
  <si>
    <t>2.2.3.5.1.1.32.</t>
  </si>
  <si>
    <t>2.2.3.5.1.1.33.</t>
  </si>
  <si>
    <t>2.2.3.5.1.1.35.</t>
  </si>
  <si>
    <t>2.2.3.5.1.1.35.1.</t>
  </si>
  <si>
    <t>2.2.3.5.1.1.35.2.</t>
  </si>
  <si>
    <t>2.2.3.5.1.1.41.</t>
  </si>
  <si>
    <t>2.2.3.5.1.1.42.</t>
  </si>
  <si>
    <t>2.2.3.5.1.1.43.</t>
  </si>
  <si>
    <t>2.2.3.5.1.1.50.</t>
  </si>
  <si>
    <t>2.2.3.5.1.1.51.</t>
  </si>
  <si>
    <t>2.2.3.5.1.1.52.</t>
  </si>
  <si>
    <t>2.1.3.5.1.1.</t>
  </si>
  <si>
    <t>2.1.3.5.1.2.</t>
  </si>
  <si>
    <t>2.2.3.5.1.2.</t>
  </si>
  <si>
    <t>2.2.3.5.1.2.11.</t>
  </si>
  <si>
    <t>2.2.3.5.1.2.12.</t>
  </si>
  <si>
    <t>2.2.3.5.1.2.13.</t>
  </si>
  <si>
    <t>2.2.3.5.1.2.14.</t>
  </si>
  <si>
    <t>2.2.3.5.1.2.15.</t>
  </si>
  <si>
    <t>2.2.3.5.1.2.16.</t>
  </si>
  <si>
    <t>2.2.3.5.1.2.17.</t>
  </si>
  <si>
    <t>2.2.3.5.1.2.21.</t>
  </si>
  <si>
    <t>2.2.3.5.1.2.22.</t>
  </si>
  <si>
    <t>2.2.3.5.1.2.23.</t>
  </si>
  <si>
    <t>2.2.3.5.1.2.24.</t>
  </si>
  <si>
    <t>2.2.3.5.1.2.25.</t>
  </si>
  <si>
    <t>2.2.3.5.1.2.26.</t>
  </si>
  <si>
    <t>2.2.3.5.1.2.27.</t>
  </si>
  <si>
    <t>2.2.3.5.1.2.28.</t>
  </si>
  <si>
    <t>2.2.3.5.1.2.29.</t>
  </si>
  <si>
    <t>2.2.3.5.1.2.31.</t>
  </si>
  <si>
    <t>2.2.3.5.1.2.32.</t>
  </si>
  <si>
    <t>2.2.3.5.1.2.33.</t>
  </si>
  <si>
    <t>2.2.3.5.1.2.35.</t>
  </si>
  <si>
    <t>2.2.3.5.1.2.35.1.</t>
  </si>
  <si>
    <t>2.2.3.5.1.2.35.2.</t>
  </si>
  <si>
    <t>2.2.3.5.1.2.41.</t>
  </si>
  <si>
    <t>2.2.3.5.1.2.42.</t>
  </si>
  <si>
    <t>2.2.3.5.1.2.43.</t>
  </si>
  <si>
    <t>2.2.3.5.1.2.50.</t>
  </si>
  <si>
    <t>2.2.3.5.1.2.51.</t>
  </si>
  <si>
    <t>2.2.3.5.1.2.52.</t>
  </si>
  <si>
    <t>2.2.3.5.1.2.53.</t>
  </si>
  <si>
    <t>2.2.5.</t>
  </si>
  <si>
    <t>2.2.5.1.</t>
  </si>
  <si>
    <t>2.2.5.1.11.</t>
  </si>
  <si>
    <t>2.2.5.1.12.</t>
  </si>
  <si>
    <t>2.2.5.1.13.</t>
  </si>
  <si>
    <t>2.2.5.1.14.</t>
  </si>
  <si>
    <t>2.2.5.1.15.</t>
  </si>
  <si>
    <t>2.2.5.1.16.</t>
  </si>
  <si>
    <t>2.2.5.1.17.</t>
  </si>
  <si>
    <t>2.2.5.1.21.</t>
  </si>
  <si>
    <t>2.2.5.1.22.</t>
  </si>
  <si>
    <t>2.2.5.1.23.</t>
  </si>
  <si>
    <t>2.2.5.1.24.</t>
  </si>
  <si>
    <t>2.2.5.1.25.</t>
  </si>
  <si>
    <t>2.2.5.1.26.</t>
  </si>
  <si>
    <t>2.2.5.1.27.</t>
  </si>
  <si>
    <t>2.2.5.1.28.</t>
  </si>
  <si>
    <t>2.2.5.1.29.</t>
  </si>
  <si>
    <t>2.2.5.1.31.</t>
  </si>
  <si>
    <t>2.2.5.1.32.</t>
  </si>
  <si>
    <t>2.2.5.1.33.</t>
  </si>
  <si>
    <t>2.2.5.1.35.</t>
  </si>
  <si>
    <t>2.2.5.1.35.1.</t>
  </si>
  <si>
    <t>2.2.5.1.35.2.</t>
  </si>
  <si>
    <t>2.2.5.1.41.</t>
  </si>
  <si>
    <t>2.2.6.1.</t>
  </si>
  <si>
    <t>2.2.6.1.11.</t>
  </si>
  <si>
    <t>2.2.6.1.12.</t>
  </si>
  <si>
    <t>2.2.6.1.13.</t>
  </si>
  <si>
    <t>2.2.6.1.14.</t>
  </si>
  <si>
    <t>2.2.6.1.16.</t>
  </si>
  <si>
    <t>2.2.6.1.17.</t>
  </si>
  <si>
    <t>2.2.6.1.21.</t>
  </si>
  <si>
    <t>2.2.6.1.22.</t>
  </si>
  <si>
    <t>2.2.6.1.23.</t>
  </si>
  <si>
    <t>2.2.6.1.24.</t>
  </si>
  <si>
    <t>2.2.6.1.25.</t>
  </si>
  <si>
    <t>2.2.6.1.26.</t>
  </si>
  <si>
    <t>2.2.6.1.27.</t>
  </si>
  <si>
    <t>2.2.6.1.28.</t>
  </si>
  <si>
    <t>2.2.6.1.29.</t>
  </si>
  <si>
    <t>2.2.6.1.31.</t>
  </si>
  <si>
    <t>2.2.6.1.32.</t>
  </si>
  <si>
    <t>2.2.6.1.33.</t>
  </si>
  <si>
    <t>2.2.6.1.35.</t>
  </si>
  <si>
    <t>2.2.6.1.35.1.</t>
  </si>
  <si>
    <t>2.2.6.1.35.2.</t>
  </si>
  <si>
    <t>2.2.6.1.41.</t>
  </si>
  <si>
    <t>2.2.6.1.42.</t>
  </si>
  <si>
    <t>2.2.6.1.43.</t>
  </si>
  <si>
    <t>2.2.6.1.50.</t>
  </si>
  <si>
    <t>2.2.6.1.51.</t>
  </si>
  <si>
    <t>2.2.6.1.53.</t>
  </si>
  <si>
    <t>2.2.7.</t>
  </si>
  <si>
    <t>2.2.7.1.</t>
  </si>
  <si>
    <t>2.2.7.1.11.</t>
  </si>
  <si>
    <t>2.2.7.1.12.</t>
  </si>
  <si>
    <t>2.2.7.1.13.</t>
  </si>
  <si>
    <t>2.2.7.1.14.</t>
  </si>
  <si>
    <t>2.2.7.1.15.</t>
  </si>
  <si>
    <t>2.2.7.1.16.</t>
  </si>
  <si>
    <t>2.2.7.1.17.</t>
  </si>
  <si>
    <t>2.2.7.1.21.</t>
  </si>
  <si>
    <t>2.2.7.1.22.</t>
  </si>
  <si>
    <t>2.2.7.1.23.</t>
  </si>
  <si>
    <t>2.2.7.1.24.</t>
  </si>
  <si>
    <t>2.2.7.1.25.</t>
  </si>
  <si>
    <t>2.2.7.1.26.</t>
  </si>
  <si>
    <t>2.2.7.1.27.</t>
  </si>
  <si>
    <t>2.2.7.1.28.</t>
  </si>
  <si>
    <t>2.2.7.1.29.</t>
  </si>
  <si>
    <t>2.2.7.1.31.</t>
  </si>
  <si>
    <t>2.2.7.1.32.</t>
  </si>
  <si>
    <t>2.2.7.1.33.</t>
  </si>
  <si>
    <t>2.2.7.1.35.</t>
  </si>
  <si>
    <t>2.2.7.1.35.1.</t>
  </si>
  <si>
    <t>2.2.7.1.35.2.</t>
  </si>
  <si>
    <t>2.2.7.1.41.</t>
  </si>
  <si>
    <t>2.2.7.1.42.</t>
  </si>
  <si>
    <t>2.2.7.1.43.</t>
  </si>
  <si>
    <t>2.2.7.1.50.</t>
  </si>
  <si>
    <t>2.2.7.1.51.</t>
  </si>
  <si>
    <t>2.2.7.1.52.</t>
  </si>
  <si>
    <t>2.2.7.1.53.</t>
  </si>
  <si>
    <t>1.1.3.2.1.1.1.</t>
  </si>
  <si>
    <t>1.1.3.2.1.1.1.11.</t>
  </si>
  <si>
    <t>1.1.3.2.1.1.1.12.</t>
  </si>
  <si>
    <t>1.1.3.2.1.1.1.13.</t>
  </si>
  <si>
    <t>1.1.3.2.1.1.1.14.</t>
  </si>
  <si>
    <t>1.1.3.2.1.1.1.15.</t>
  </si>
  <si>
    <t>1.1.3.2.1.1.1.16.</t>
  </si>
  <si>
    <t>1.1.3.2.1.1.1.17.</t>
  </si>
  <si>
    <t>1.1.3.2.1.1.1.21.</t>
  </si>
  <si>
    <t>1.1.3.2.1.1.1.22.</t>
  </si>
  <si>
    <t>1.1.3.2.1.1.1.23.</t>
  </si>
  <si>
    <t>1.1.3.2.1.1.1.24.</t>
  </si>
  <si>
    <t>1.1.3.2.1.1.1.25.</t>
  </si>
  <si>
    <t>1.1.3.2.1.1.1.26.</t>
  </si>
  <si>
    <t>1.1.3.2.1.1.1.27.</t>
  </si>
  <si>
    <t>1.1.3.2.1.1.1.28.</t>
  </si>
  <si>
    <t>1.1.3.2.1.1.1.29.</t>
  </si>
  <si>
    <t>1.1.3.2.1.1.1.31.</t>
  </si>
  <si>
    <t>1.1.3.2.1.1.1.32.</t>
  </si>
  <si>
    <t>1.1.3.2.1.1.1.33.</t>
  </si>
  <si>
    <t>1.1.3.2.1.1.1.35.</t>
  </si>
  <si>
    <t>1.1.3.2.1.1.1.35.1.</t>
  </si>
  <si>
    <t>1.1.3.2.1.1.1.35.2.</t>
  </si>
  <si>
    <t>1.1.3.2.1.1.1.41.</t>
  </si>
  <si>
    <t>1.1.3.2.1.1.1.42.</t>
  </si>
  <si>
    <t>1.1.3.2.1.1.1.43.</t>
  </si>
  <si>
    <t>1.1.3.2.1.1.1.50.</t>
  </si>
  <si>
    <t>1.1.3.2.1.1.1.51.</t>
  </si>
  <si>
    <t>1.1.3.2.1.1.1.52.</t>
  </si>
  <si>
    <t>1.1.3.2.1.1.1.53.</t>
  </si>
  <si>
    <t>1.1.3.2.1.1.2.</t>
  </si>
  <si>
    <t>1.1.3.2.2.1.2.11.</t>
  </si>
  <si>
    <t>1.1.3.2.2.1.2.12.</t>
  </si>
  <si>
    <t>1.1.3.2.2.1.2.13.</t>
  </si>
  <si>
    <t>1.1.3.2.2.1.2.14.</t>
  </si>
  <si>
    <t>1.1.3.2.2.1.2.15.</t>
  </si>
  <si>
    <t>1.1.3.2.2.1.2.16.</t>
  </si>
  <si>
    <t>1.1.3.2.2.1.2.17.</t>
  </si>
  <si>
    <t>1.1.3.2.2.1.2.21.</t>
  </si>
  <si>
    <t>1.1.3.2.2.1.2.22.</t>
  </si>
  <si>
    <t>1.1.3.2.2.1.2.23.</t>
  </si>
  <si>
    <t>1.1.3.2.2.1.2.24.</t>
  </si>
  <si>
    <t>1.1.3.2.2.1.2.25.</t>
  </si>
  <si>
    <t>1.1.3.2.2.1.2.26.</t>
  </si>
  <si>
    <t>1.1.3.2.2.1.2.27.</t>
  </si>
  <si>
    <t>1.1.3.2.2.1.2.28.</t>
  </si>
  <si>
    <t>1.1.3.2.2.1.2.29.</t>
  </si>
  <si>
    <t>1.1.3.2.2.1.2.31.</t>
  </si>
  <si>
    <t>1.1.3.2.2.1.2.32.</t>
  </si>
  <si>
    <t>1.1.3.2.2.1.2.33.</t>
  </si>
  <si>
    <t>1.1.3.2.2.1.2.35.</t>
  </si>
  <si>
    <t>1.1.3.2.2.1.2.35.1.</t>
  </si>
  <si>
    <t>1.1.3.2.2.1.2.35.2.</t>
  </si>
  <si>
    <t>1.1.3.2.2.1.2.41.</t>
  </si>
  <si>
    <t>1.1.3.2.2.1.2.42.</t>
  </si>
  <si>
    <t>1.1.3.2.2.1.2.43.</t>
  </si>
  <si>
    <t>1.1.3.2.2.1.2.50.</t>
  </si>
  <si>
    <t>1.1.3.2.2.1.2.51.</t>
  </si>
  <si>
    <t>1.1.3.2.2.1.2.52.</t>
  </si>
  <si>
    <t>1.1.3.2.2.1.2.53.</t>
  </si>
  <si>
    <t>2.1.3.2.2.</t>
  </si>
  <si>
    <t>2.1.3.2.2.11.</t>
  </si>
  <si>
    <t>2.1.3.2.2.12.</t>
  </si>
  <si>
    <t>2.1.3.2.2.13.</t>
  </si>
  <si>
    <t>2.1.3.2.2.14.</t>
  </si>
  <si>
    <t>2.1.3.2.2.15.</t>
  </si>
  <si>
    <t>2.1.3.2.2.16.</t>
  </si>
  <si>
    <t>2.1.3.2.2.17.</t>
  </si>
  <si>
    <t>2.1.3.2.2.21.</t>
  </si>
  <si>
    <t>2.1.3.2.2.22.</t>
  </si>
  <si>
    <t>2.1.3.2.2.23.</t>
  </si>
  <si>
    <t>2.1.3.2.2.24.</t>
  </si>
  <si>
    <t>2.1.3.2.2.25.</t>
  </si>
  <si>
    <t>2.1.3.2.2.26.</t>
  </si>
  <si>
    <t>2.1.3.2.2.27.</t>
  </si>
  <si>
    <t>2.1.3.2.2.28.</t>
  </si>
  <si>
    <t>2.1.3.2.2.29.</t>
  </si>
  <si>
    <t>2.1.3.2.2.31.</t>
  </si>
  <si>
    <t>2.1.3.2.2.32.</t>
  </si>
  <si>
    <t>2.1.3.2.2.33.</t>
  </si>
  <si>
    <t>2.1.3.2.2.35.</t>
  </si>
  <si>
    <t>2.1.3.2.2.35.1.</t>
  </si>
  <si>
    <t>2.1.3.2.2.35.2.</t>
  </si>
  <si>
    <t>2.1.3.2.2.41.</t>
  </si>
  <si>
    <t>2.1.3.2.2.42.</t>
  </si>
  <si>
    <t>2.1.3.2.2.43.</t>
  </si>
  <si>
    <t>2.1.3.2.2.50.</t>
  </si>
  <si>
    <t>2.1.3.2.2.51.</t>
  </si>
  <si>
    <t>2.1.3.2.2.52.</t>
  </si>
  <si>
    <t>2.1.3.2.2.53.</t>
  </si>
  <si>
    <t>2.1.3.4.1.1.</t>
  </si>
  <si>
    <t>2.1.3.4.1.1.11.</t>
  </si>
  <si>
    <t>2.1.3.4.1.1.12.</t>
  </si>
  <si>
    <t>2.1.3.4.1.1.13.</t>
  </si>
  <si>
    <t>2.1.3.4.1.1.14.</t>
  </si>
  <si>
    <t>2.1.3.4.1.1.15.</t>
  </si>
  <si>
    <t>2.1.3.4.1.1.16.</t>
  </si>
  <si>
    <t>2.1.3.4.1.1.17.</t>
  </si>
  <si>
    <t>2.1.3.4.1.1.21.</t>
  </si>
  <si>
    <t>2.1.3.4.1.1.22.</t>
  </si>
  <si>
    <t>2.1.3.4.1.1.23.</t>
  </si>
  <si>
    <t>2.1.3.4.1.1.24.</t>
  </si>
  <si>
    <t>2.1.3.4.1.1.25.</t>
  </si>
  <si>
    <t>2.1.3.4.1.1.26.</t>
  </si>
  <si>
    <t>2.1.3.4.1.1.27.</t>
  </si>
  <si>
    <t>2.1.3.4.1.1.28.</t>
  </si>
  <si>
    <t>2.1.3.4.1.1.29.</t>
  </si>
  <si>
    <t>2.1.3.4.1.1.31.</t>
  </si>
  <si>
    <t>2.1.3.4.1.1.32.</t>
  </si>
  <si>
    <t>2.1.3.4.1.1.33.</t>
  </si>
  <si>
    <t>2.1.3.4.1.1.35.</t>
  </si>
  <si>
    <t>2.1.3.4.1.1.35.1.</t>
  </si>
  <si>
    <t>2.1.3.4.1.1.35.2.</t>
  </si>
  <si>
    <t>2.1.3.4.1.1.41.</t>
  </si>
  <si>
    <t>2.1.3.4.1.1.42.</t>
  </si>
  <si>
    <t>2.1.3.4.1.1.43.</t>
  </si>
  <si>
    <t>2.1.3.4.1.1.50.</t>
  </si>
  <si>
    <t>2.1.3.4.1.1.51.</t>
  </si>
  <si>
    <t>2.1.3.4.1.1.52.</t>
  </si>
  <si>
    <t>2.1.3.4.1.1.53.</t>
  </si>
  <si>
    <t>2.1.3.4.1.2.</t>
  </si>
  <si>
    <t>2.1.3.4.1.2.11.</t>
  </si>
  <si>
    <t>2.1.3.4.1.2.12.</t>
  </si>
  <si>
    <t>2.1.3.4.1.2.13.</t>
  </si>
  <si>
    <t>2.1.3.4.1.2.14.</t>
  </si>
  <si>
    <t>2.1.3.4.1.2.15.</t>
  </si>
  <si>
    <t>2.1.3.4.1.2.16.</t>
  </si>
  <si>
    <t>2.1.3.4.1.2.17.</t>
  </si>
  <si>
    <t>2.1.3.4.1.2.21.</t>
  </si>
  <si>
    <t>2.1.3.4.1.2.22.</t>
  </si>
  <si>
    <t>2.1.3.4.1.2.23.</t>
  </si>
  <si>
    <t>2.1.3.4.1.2.24.</t>
  </si>
  <si>
    <t>2.1.3.4.1.2.25.</t>
  </si>
  <si>
    <t>2.1.3.4.1.2.26.</t>
  </si>
  <si>
    <t>2.1.3.4.1.2.27.</t>
  </si>
  <si>
    <t>2.1.3.4.1.2.28.</t>
  </si>
  <si>
    <t>2.1.3.4.1.2.29.</t>
  </si>
  <si>
    <t>2.1.3.4.1.2.31.</t>
  </si>
  <si>
    <t>2.1.3.4.1.2.32.</t>
  </si>
  <si>
    <t>2.1.3.4.1.2.33.</t>
  </si>
  <si>
    <t>2.1.3.4.1.2.35.</t>
  </si>
  <si>
    <t>2.1.3.4.1.2.35.1.</t>
  </si>
  <si>
    <t>2.1.3.4.1.2.35.2.</t>
  </si>
  <si>
    <t>2.1.3.4.1.2.41.</t>
  </si>
  <si>
    <t>2.1.3.4.1.2.42.</t>
  </si>
  <si>
    <t>2.1.3.4.1.2.43.</t>
  </si>
  <si>
    <t>2.1.3.4.1.2.50.</t>
  </si>
  <si>
    <t>2.1.3.4.1.2.51.</t>
  </si>
  <si>
    <t>2.1.3.4.1.2.52.</t>
  </si>
  <si>
    <t>2.1.3.4.1.2.53.</t>
  </si>
  <si>
    <t>2.1.3.4.1.3.</t>
  </si>
  <si>
    <t>2.1.3.4.1.3.11.</t>
  </si>
  <si>
    <t>2.1.3.4.1.3.12.</t>
  </si>
  <si>
    <t>2.1.3.4.1.3.13.</t>
  </si>
  <si>
    <t>2.1.3.4.1.3.14.</t>
  </si>
  <si>
    <t>2.1.3.4.1.3.15.</t>
  </si>
  <si>
    <t>2.1.3.4.1.3.16.</t>
  </si>
  <si>
    <t>2.1.3.4.1.3.17.</t>
  </si>
  <si>
    <t>2.1.3.4.1.3.21.</t>
  </si>
  <si>
    <t>2.1.3.4.1.3.22.</t>
  </si>
  <si>
    <t>2.1.3.4.1.3.23.</t>
  </si>
  <si>
    <t>2.1.3.4.1.3.24.</t>
  </si>
  <si>
    <t>2.1.3.4.1.3.25.</t>
  </si>
  <si>
    <t>2.1.3.4.1.3.26.</t>
  </si>
  <si>
    <t>2.1.3.4.1.3.27.</t>
  </si>
  <si>
    <t>2.1.3.4.1.3.28.</t>
  </si>
  <si>
    <t>2.1.3.4.1.3.29.</t>
  </si>
  <si>
    <t>2.1.3.4.1.3.31.</t>
  </si>
  <si>
    <t>2.1.3.4.1.3.32.</t>
  </si>
  <si>
    <t>2.1.3.4.1.3.33.</t>
  </si>
  <si>
    <t>2.1.3.4.1.3.35.</t>
  </si>
  <si>
    <t>2.1.3.4.1.3.35.1.</t>
  </si>
  <si>
    <t>2.1.3.4.1.3.35.2.</t>
  </si>
  <si>
    <t>2.1.3.4.1.3.41.</t>
  </si>
  <si>
    <t>2.1.3.4.1.3.42.</t>
  </si>
  <si>
    <t>2.1.3.4.1.3.43.</t>
  </si>
  <si>
    <t>2.1.3.4.1.3.50.</t>
  </si>
  <si>
    <t>2.1.3.4.1.3.51.</t>
  </si>
  <si>
    <t>2.1.3.4.1.3.52.</t>
  </si>
  <si>
    <t>2.1.3.4.1.3.53.</t>
  </si>
  <si>
    <t>2.2.3.2.1.1.</t>
  </si>
  <si>
    <t>2.2.3.2.1.1.11.</t>
  </si>
  <si>
    <t>2.2.3.2.1.1.12.</t>
  </si>
  <si>
    <t>2.2.3.2.1.1.13.</t>
  </si>
  <si>
    <t>2.2.3.2.1.1.14.</t>
  </si>
  <si>
    <t>2.2.3.2.1.1.15.</t>
  </si>
  <si>
    <t>2.2.3.2.1.1.16.</t>
  </si>
  <si>
    <t>2.2.3.2.1.1.17.</t>
  </si>
  <si>
    <t>2.2.3.2.1.1.21.</t>
  </si>
  <si>
    <t>2.2.3.2.1.1.22.</t>
  </si>
  <si>
    <t>2.2.3.2.1.1.23.</t>
  </si>
  <si>
    <t>2.2.3.2.1.1.24.</t>
  </si>
  <si>
    <t>2.2.3.2.1.1.25.</t>
  </si>
  <si>
    <t>2.2.3.2.1.1.26.</t>
  </si>
  <si>
    <t>2.2.3.2.1.1.27.</t>
  </si>
  <si>
    <t>2.2.3.2.1.1.28.</t>
  </si>
  <si>
    <t>2.2.3.2.1.1.29.</t>
  </si>
  <si>
    <t>2.2.3.2.1.1.31.</t>
  </si>
  <si>
    <t>2.2.3.2.1.1.32.</t>
  </si>
  <si>
    <t>2.2.3.2.1.1.33.</t>
  </si>
  <si>
    <t>2.2.3.2.1.1.35.</t>
  </si>
  <si>
    <t>2.2.3.2.1.1.35.1.</t>
  </si>
  <si>
    <t>2.2.3.2.1.1.35.2.</t>
  </si>
  <si>
    <t>2.2.3.2.1.1.41.</t>
  </si>
  <si>
    <t>2.2.3.2.1.1.42.</t>
  </si>
  <si>
    <t>2.2.3.2.1.1.43.</t>
  </si>
  <si>
    <t>2.2.3.2.1.1.50.</t>
  </si>
  <si>
    <t>2.2.3.2.1.1.51.</t>
  </si>
  <si>
    <t>2.2.3.2.1.1.52.</t>
  </si>
  <si>
    <t>2.2.3.2.1.1.53.</t>
  </si>
  <si>
    <t>2.2.3.2.1.2.</t>
  </si>
  <si>
    <t>2.2.3.2.1.2.11.</t>
  </si>
  <si>
    <t>2.2.3.2.1.2.12.</t>
  </si>
  <si>
    <t>2.2.3.2.1.2.13.</t>
  </si>
  <si>
    <t>2.2.3.2.1.2.14.</t>
  </si>
  <si>
    <t>2.2.3.2.1.2.15.</t>
  </si>
  <si>
    <t>2.2.3.2.1.2.16.</t>
  </si>
  <si>
    <t>2.2.3.2.1.2.17.</t>
  </si>
  <si>
    <t>2.2.3.2.1.2.21.</t>
  </si>
  <si>
    <t>2.2.3.2.1.2.22.</t>
  </si>
  <si>
    <t>2.2.3.2.1.2.23.</t>
  </si>
  <si>
    <t>2.2.3.2.1.2.24.</t>
  </si>
  <si>
    <t>2.2.3.2.1.2.25.</t>
  </si>
  <si>
    <t>2.2.3.2.1.2.26.</t>
  </si>
  <si>
    <t>2.2.3.2.1.2.27.</t>
  </si>
  <si>
    <t>2.2.3.2.1.2.28.</t>
  </si>
  <si>
    <t>2.2.3.2.1.2.29.</t>
  </si>
  <si>
    <t>2.2.3.2.1.2.31.</t>
  </si>
  <si>
    <t>2.2.3.2.1.2.32.</t>
  </si>
  <si>
    <t>2.2.3.2.1.2.33.</t>
  </si>
  <si>
    <t>2.2.3.2.1.2.35.</t>
  </si>
  <si>
    <t>2.2.3.2.1.2.35.1.</t>
  </si>
  <si>
    <t>2.2.3.2.1.2.35.2.</t>
  </si>
  <si>
    <t>2.2.3.2.1.2.41.</t>
  </si>
  <si>
    <t>2.2.3.2.1.2.42.</t>
  </si>
  <si>
    <t>2.2.3.2.1.2.43.</t>
  </si>
  <si>
    <t>2.2.3.2.1.2.50.</t>
  </si>
  <si>
    <t>2.2.3.2.1.2.51.</t>
  </si>
  <si>
    <t>2.2.3.2.1.2.52.</t>
  </si>
  <si>
    <t>2.2.3.2.1.2.53.</t>
  </si>
  <si>
    <t xml:space="preserve">        ETF Renda Fixa</t>
  </si>
  <si>
    <t xml:space="preserve">        ETF Renda Variável</t>
  </si>
  <si>
    <t xml:space="preserve">        Letra de Arrendamento Mercantil (LAM)</t>
  </si>
  <si>
    <t xml:space="preserve">        Letra de Câmbio (LC)</t>
  </si>
  <si>
    <t xml:space="preserve">        Letra Imobiliária Garantida (LIG)</t>
  </si>
  <si>
    <t xml:space="preserve">          Pós-Fixado</t>
  </si>
  <si>
    <t xml:space="preserve">          Indexado</t>
  </si>
  <si>
    <t xml:space="preserve">          Pré-Fixado</t>
  </si>
  <si>
    <t xml:space="preserve">           Tradicionais</t>
  </si>
  <si>
    <t xml:space="preserve">           Incentivadas</t>
  </si>
  <si>
    <t>Títulos Públicos - Pós-fixado</t>
  </si>
  <si>
    <t>Títulos Públicos - Pré-fixado</t>
  </si>
  <si>
    <t>N° de Cotistas no              Varejo Tradicional</t>
  </si>
  <si>
    <t>N° de Cotistas no      Varejo Alta Renda</t>
  </si>
  <si>
    <t>Títulos Públicos - Híbrido</t>
  </si>
  <si>
    <t>1.1.3.4.1.1.</t>
  </si>
  <si>
    <t>1.1.3.4.1.2.</t>
  </si>
  <si>
    <t>1.1.3.4.1.3.</t>
  </si>
  <si>
    <t>ETFs - Renda Fixa</t>
  </si>
  <si>
    <t>ETFs - Renda Variável</t>
  </si>
  <si>
    <t xml:space="preserve">          Híbrido</t>
  </si>
  <si>
    <t>X</t>
  </si>
  <si>
    <t>x</t>
  </si>
  <si>
    <t>Versão 4.1</t>
  </si>
  <si>
    <t>FC</t>
  </si>
  <si>
    <t>FI</t>
  </si>
  <si>
    <t xml:space="preserve">        Fundo de Investimento em Direitos Creditórios (FDIC)</t>
  </si>
  <si>
    <t xml:space="preserve">        Fundo de Investimento Imobiliário (FII)</t>
  </si>
  <si>
    <t xml:space="preserve">        Fundo de Investimento em Participações (FIP)</t>
  </si>
  <si>
    <t xml:space="preserve">        Letras de Crédito Agrícola (LCA)</t>
  </si>
  <si>
    <t xml:space="preserve">        Certificado de Recebíveis Agrícolas (CRA)</t>
  </si>
  <si>
    <t xml:space="preserve">        Letras Hipotecárias (LH)</t>
  </si>
  <si>
    <t xml:space="preserve">        Letras de Crédito Imobiliário (LCI)</t>
  </si>
  <si>
    <t xml:space="preserve">        Certificado de Recebíveis Imobiliários (CRI)</t>
  </si>
  <si>
    <t xml:space="preserve">        Letras Financeiras (LF)</t>
  </si>
  <si>
    <t>1.1.3.2.</t>
  </si>
  <si>
    <t>1.2.3.2.</t>
  </si>
  <si>
    <t>Renda Fixa (Baixa Duração)</t>
  </si>
  <si>
    <t>Renda Fixa (Exceto Baixa Duração)</t>
  </si>
  <si>
    <t>Multimercados</t>
  </si>
  <si>
    <t>FMP</t>
  </si>
  <si>
    <t>Cambial</t>
  </si>
  <si>
    <t>Status Fundos (FI/FC)</t>
  </si>
  <si>
    <t>Classe/ Tipo de fundo</t>
  </si>
  <si>
    <t>Alta renda</t>
  </si>
  <si>
    <t>Tradicional</t>
  </si>
  <si>
    <t>FDIC</t>
  </si>
  <si>
    <t>FIP</t>
  </si>
  <si>
    <t>FII</t>
  </si>
  <si>
    <t>ETF Renda Fixa</t>
  </si>
  <si>
    <t>ETF Renda Variável</t>
  </si>
  <si>
    <t>Diferença</t>
  </si>
  <si>
    <t>Preenchimento por Fundo</t>
  </si>
  <si>
    <t>Varejo tradicional (R$ mil)</t>
  </si>
  <si>
    <t>Varejo alta renda (R$ mil)</t>
  </si>
  <si>
    <t>Preenchimento Consolidado</t>
  </si>
  <si>
    <t>Classe/ tipo de fundo</t>
  </si>
  <si>
    <t>QUADRO COMPARATIVO - SOMA DOS FUNDOS 555/FMP POR CLASSE/ TIPO</t>
  </si>
  <si>
    <t>Utilizar o padrão abaixo para preenchimento da coluna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</si>
</sst>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70" formatCode="#,##0.0"/>
    <numFmt numFmtId="171" formatCode="_-* #,##0_-;\-* #,##0_-;_-* &quot;-&quot;??_-;_-@_-"/>
    <numFmt numFmtId="172" formatCode="_(* #,##0.00_);_(* \(#,##0.00\);_(* &quot;-&quot;??_);_(@_)"/>
    <numFmt numFmtId="173" formatCode="_-* #,##0.0_-;\-* #,##0.0_-;_-* &quot;-&quot;??_-;_-@_-"/>
    <numFmt numFmtId="175" formatCode="_-* #,##0.0_-;\-* #,##0.0_-;_-* &quot;-&quot;?_-;_-@_-"/>
    <numFmt numFmtId="178" formatCode="_(* #,##0_);_(* \(#,##0\);_(* &quot;-&quot;??_);_(@_)"/>
    <numFmt numFmtId="179" formatCode="_(* #,##0.0_);_(* \(#,##0.0\);_(* &quot;-&quot;??_);_(@_)"/>
  </numFmts>
  <fonts count="91">
    <font>
      <sz val="11"/>
      <color theme="1"/>
      <name val="Calibri"/>
      <family val="2"/>
      <scheme val="minor"/>
    </font>
    <font>
      <sz val="11"/>
      <color indexed="8"/>
      <name val="Calibri"/>
      <family val="2"/>
    </font>
    <font>
      <sz val="10"/>
      <name val="Arial"/>
      <family val="2"/>
    </font>
    <font>
      <sz val="10"/>
      <color indexed="62"/>
      <name val="Arial"/>
      <family val="2"/>
    </font>
    <font>
      <b/>
      <sz val="22"/>
      <color indexed="55"/>
      <name val="Arial"/>
      <family val="2"/>
    </font>
    <font>
      <b/>
      <sz val="12"/>
      <color indexed="55"/>
      <name val="Arial"/>
      <family val="2"/>
    </font>
    <font>
      <sz val="10"/>
      <color indexed="55"/>
      <name val="Arial"/>
      <family val="2"/>
    </font>
    <font>
      <b/>
      <sz val="10"/>
      <color indexed="23"/>
      <name val="Arial"/>
      <family val="2"/>
    </font>
    <font>
      <b/>
      <sz val="8"/>
      <color indexed="23"/>
      <name val="Arial"/>
      <family val="2"/>
    </font>
    <font>
      <b/>
      <sz val="16"/>
      <color indexed="9"/>
      <name val="Arial Narrow"/>
      <family val="2"/>
    </font>
    <font>
      <b/>
      <sz val="12"/>
      <name val="Arial Narrow"/>
      <family val="2"/>
    </font>
    <font>
      <u/>
      <sz val="10"/>
      <color indexed="12"/>
      <name val="Arial"/>
      <family val="2"/>
    </font>
    <font>
      <sz val="12"/>
      <name val="Arial Narrow"/>
      <family val="2"/>
    </font>
    <font>
      <b/>
      <sz val="14"/>
      <color indexed="9"/>
      <name val="Arial Narrow"/>
      <family val="2"/>
    </font>
    <font>
      <sz val="12"/>
      <name val="Arial"/>
      <family val="2"/>
    </font>
    <font>
      <b/>
      <sz val="14"/>
      <color indexed="9"/>
      <name val="Arial"/>
      <family val="2"/>
    </font>
    <font>
      <b/>
      <sz val="12"/>
      <color indexed="9"/>
      <name val="Arial"/>
      <family val="2"/>
    </font>
    <font>
      <b/>
      <sz val="12"/>
      <color indexed="9"/>
      <name val="Arial Narrow"/>
      <family val="2"/>
    </font>
    <font>
      <sz val="11"/>
      <color indexed="8"/>
      <name val="Arial"/>
      <family val="2"/>
    </font>
    <font>
      <b/>
      <sz val="12"/>
      <name val="Arial"/>
      <family val="2"/>
    </font>
    <font>
      <b/>
      <sz val="18"/>
      <color indexed="9"/>
      <name val="Arial"/>
      <family val="2"/>
    </font>
    <font>
      <vertAlign val="superscript"/>
      <sz val="11"/>
      <color indexed="8"/>
      <name val="Arial"/>
      <family val="2"/>
    </font>
    <font>
      <sz val="11"/>
      <color indexed="8"/>
      <name val="Arial"/>
      <family val="2"/>
    </font>
    <font>
      <vertAlign val="superscript"/>
      <sz val="11"/>
      <color indexed="8"/>
      <name val="Arial"/>
      <family val="2"/>
    </font>
    <font>
      <sz val="9"/>
      <name val="ITC-GaramondCondensed"/>
    </font>
    <font>
      <sz val="20"/>
      <color indexed="9"/>
      <name val="Calibri"/>
      <family val="2"/>
    </font>
    <font>
      <b/>
      <sz val="20"/>
      <color indexed="9"/>
      <name val="Calibri"/>
      <family val="2"/>
    </font>
    <font>
      <b/>
      <vertAlign val="superscript"/>
      <sz val="14"/>
      <color indexed="63"/>
      <name val="Arial"/>
      <family val="2"/>
    </font>
    <font>
      <vertAlign val="superscript"/>
      <sz val="14"/>
      <color indexed="8"/>
      <name val="Arial"/>
      <family val="2"/>
    </font>
    <font>
      <b/>
      <vertAlign val="superscript"/>
      <sz val="16"/>
      <color indexed="63"/>
      <name val="Arial"/>
      <family val="2"/>
    </font>
    <font>
      <b/>
      <vertAlign val="superscript"/>
      <sz val="18"/>
      <color indexed="9"/>
      <name val="Arial"/>
      <family val="2"/>
    </font>
    <font>
      <b/>
      <vertAlign val="superscript"/>
      <sz val="16"/>
      <color indexed="9"/>
      <name val="Arial"/>
      <family val="2"/>
    </font>
    <font>
      <sz val="10"/>
      <color indexed="8"/>
      <name val="Arial"/>
      <family val="2"/>
    </font>
    <font>
      <sz val="8"/>
      <name val="Arial"/>
      <family val="2"/>
    </font>
    <font>
      <sz val="11"/>
      <color indexed="23"/>
      <name val="Arial"/>
      <family val="2"/>
    </font>
    <font>
      <sz val="20"/>
      <color indexed="62"/>
      <name val="Arial"/>
      <family val="2"/>
    </font>
    <font>
      <i/>
      <sz val="16"/>
      <color indexed="62"/>
      <name val="Arial"/>
      <family val="2"/>
    </font>
    <font>
      <b/>
      <sz val="10"/>
      <color indexed="9"/>
      <name val="Arial"/>
      <family val="2"/>
    </font>
    <font>
      <i/>
      <sz val="8"/>
      <color indexed="23"/>
      <name val="Arial"/>
      <family val="2"/>
    </font>
    <font>
      <b/>
      <sz val="8"/>
      <color indexed="9"/>
      <name val="Arial"/>
      <family val="2"/>
    </font>
    <font>
      <b/>
      <sz val="10"/>
      <name val="Arial"/>
      <family val="2"/>
    </font>
    <font>
      <i/>
      <sz val="8"/>
      <name val="Arial"/>
      <family val="2"/>
    </font>
    <font>
      <sz val="14"/>
      <color indexed="8"/>
      <name val="Arial"/>
      <family val="2"/>
    </font>
    <font>
      <b/>
      <sz val="11"/>
      <color indexed="9"/>
      <name val="Arial"/>
      <family val="2"/>
    </font>
    <font>
      <b/>
      <sz val="11"/>
      <color indexed="23"/>
      <name val="Arial"/>
      <family val="2"/>
    </font>
    <font>
      <sz val="12"/>
      <color indexed="9"/>
      <name val="Arial"/>
      <family val="2"/>
    </font>
    <font>
      <sz val="14"/>
      <color indexed="55"/>
      <name val="Arial"/>
      <family val="2"/>
    </font>
    <font>
      <b/>
      <sz val="8"/>
      <name val="Arial"/>
      <family val="2"/>
    </font>
    <font>
      <sz val="11"/>
      <color theme="1"/>
      <name val="Calibri"/>
      <family val="2"/>
      <scheme val="minor"/>
    </font>
    <font>
      <sz val="11"/>
      <color theme="0"/>
      <name val="Calibri"/>
      <family val="2"/>
      <scheme val="minor"/>
    </font>
    <font>
      <sz val="11"/>
      <color rgb="FFFF0000"/>
      <name val="Calibri"/>
      <family val="2"/>
      <scheme val="minor"/>
    </font>
    <font>
      <sz val="11"/>
      <color theme="1"/>
      <name val="Arial"/>
      <family val="2"/>
    </font>
    <font>
      <b/>
      <sz val="14"/>
      <color theme="1" tint="0.34998626667073579"/>
      <name val="Arial"/>
      <family val="2"/>
    </font>
    <font>
      <sz val="12"/>
      <color theme="1"/>
      <name val="Calibri"/>
      <family val="2"/>
      <scheme val="minor"/>
    </font>
    <font>
      <sz val="14"/>
      <color theme="1"/>
      <name val="Arial"/>
      <family val="2"/>
    </font>
    <font>
      <sz val="12"/>
      <color theme="1"/>
      <name val="Arial"/>
      <family val="2"/>
    </font>
    <font>
      <b/>
      <sz val="16"/>
      <color theme="1" tint="0.34998626667073579"/>
      <name val="Arial"/>
      <family val="2"/>
    </font>
    <font>
      <b/>
      <sz val="20"/>
      <color rgb="FF0095D9"/>
      <name val="Arial"/>
      <family val="2"/>
    </font>
    <font>
      <b/>
      <sz val="10"/>
      <color rgb="FF0095D9"/>
      <name val="Arial"/>
      <family val="2"/>
    </font>
    <font>
      <sz val="10"/>
      <color theme="0" tint="-0.34998626667073579"/>
      <name val="Arial"/>
      <family val="2"/>
    </font>
    <font>
      <b/>
      <sz val="14"/>
      <color theme="0"/>
      <name val="Arial"/>
      <family val="2"/>
    </font>
    <font>
      <b/>
      <sz val="13"/>
      <color theme="0"/>
      <name val="Arial"/>
      <family val="2"/>
    </font>
    <font>
      <b/>
      <sz val="13"/>
      <color rgb="FF969696"/>
      <name val="Arial"/>
      <family val="2"/>
    </font>
    <font>
      <sz val="13"/>
      <color rgb="FF969696"/>
      <name val="Arial"/>
      <family val="2"/>
    </font>
    <font>
      <b/>
      <sz val="12"/>
      <color rgb="FF0095D9"/>
      <name val="Arial Narrow"/>
      <family val="2"/>
    </font>
    <font>
      <sz val="12"/>
      <color theme="0" tint="-0.34998626667073579"/>
      <name val="Arial Narrow"/>
      <family val="2"/>
    </font>
    <font>
      <b/>
      <sz val="22"/>
      <color theme="0" tint="-0.499984740745262"/>
      <name val="Arial"/>
      <family val="2"/>
    </font>
    <font>
      <b/>
      <sz val="18"/>
      <color rgb="FF0095D9"/>
      <name val="Arial"/>
      <family val="2"/>
    </font>
    <font>
      <b/>
      <sz val="18"/>
      <color theme="0" tint="-0.499984740745262"/>
      <name val="Arial"/>
      <family val="2"/>
    </font>
    <font>
      <sz val="12"/>
      <color theme="1" tint="0.34998626667073579"/>
      <name val="Calibri"/>
      <family val="2"/>
      <scheme val="minor"/>
    </font>
    <font>
      <sz val="12"/>
      <color theme="1" tint="0.34998626667073579"/>
      <name val="Arial"/>
      <family val="2"/>
    </font>
    <font>
      <b/>
      <sz val="16"/>
      <color theme="1"/>
      <name val="Arial"/>
      <family val="2"/>
    </font>
    <font>
      <sz val="10"/>
      <color theme="0" tint="-0.249977111117893"/>
      <name val="Arial"/>
      <family val="2"/>
    </font>
    <font>
      <b/>
      <sz val="10"/>
      <color theme="0"/>
      <name val="Arial"/>
      <family val="2"/>
    </font>
    <font>
      <b/>
      <sz val="12"/>
      <color rgb="FF969696"/>
      <name val="Arial Narrow"/>
      <family val="2"/>
    </font>
    <font>
      <sz val="11"/>
      <name val="Calibri"/>
      <family val="2"/>
      <scheme val="minor"/>
    </font>
    <font>
      <b/>
      <sz val="11"/>
      <color theme="5"/>
      <name val="Arial"/>
      <family val="2"/>
    </font>
    <font>
      <sz val="12"/>
      <color theme="1" tint="0.499984740745262"/>
      <name val="Arial"/>
      <family val="2"/>
    </font>
    <font>
      <sz val="14"/>
      <color theme="1"/>
      <name val="Calibri"/>
      <family val="2"/>
      <scheme val="minor"/>
    </font>
    <font>
      <sz val="10"/>
      <color indexed="8"/>
      <name val="Calibri"/>
      <family val="2"/>
      <scheme val="minor"/>
    </font>
    <font>
      <b/>
      <u/>
      <sz val="12"/>
      <color rgb="FF0095D9"/>
      <name val="Arial Narrow"/>
      <family val="2"/>
    </font>
    <font>
      <sz val="11"/>
      <color theme="1" tint="0.34998626667073579"/>
      <name val="Calibri"/>
      <family val="2"/>
      <scheme val="minor"/>
    </font>
    <font>
      <sz val="12"/>
      <color theme="0"/>
      <name val="Arial"/>
      <family val="2"/>
    </font>
    <font>
      <sz val="11"/>
      <color theme="0"/>
      <name val="Calibri"/>
      <family val="2"/>
    </font>
    <font>
      <sz val="8"/>
      <color theme="0"/>
      <name val="Arial"/>
      <family val="2"/>
    </font>
    <font>
      <b/>
      <sz val="8"/>
      <color theme="0"/>
      <name val="Arial"/>
      <family val="2"/>
    </font>
    <font>
      <sz val="14"/>
      <color theme="0"/>
      <name val="Arial"/>
      <family val="2"/>
    </font>
    <font>
      <i/>
      <sz val="11"/>
      <color rgb="FF808080"/>
      <name val="Calibri"/>
      <family val="2"/>
      <scheme val="minor"/>
    </font>
    <font>
      <b/>
      <u/>
      <sz val="14"/>
      <color theme="0"/>
      <name val="Arial Narrow"/>
      <family val="2"/>
    </font>
    <font>
      <b/>
      <sz val="11"/>
      <color theme="0"/>
      <name val="Arial"/>
      <family val="2"/>
    </font>
    <font>
      <sz val="20"/>
      <color theme="0"/>
      <name val="Calibri"/>
      <family val="2"/>
      <scheme val="minor"/>
    </font>
  </fonts>
  <fills count="13">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rgb="FF0095D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5F5F5F"/>
        <bgColor indexed="64"/>
      </patternFill>
    </fill>
    <fill>
      <patternFill patternType="solid">
        <fgColor rgb="FF808080"/>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rgb="FFDDDDDD"/>
        <bgColor indexed="64"/>
      </patternFill>
    </fill>
  </fills>
  <borders count="27">
    <border>
      <left/>
      <right/>
      <top/>
      <bottom/>
      <diagonal/>
    </border>
    <border>
      <left style="thick">
        <color indexed="9"/>
      </left>
      <right style="thick">
        <color indexed="9"/>
      </right>
      <top style="thick">
        <color indexed="9"/>
      </top>
      <bottom/>
      <diagonal/>
    </border>
    <border>
      <left/>
      <right/>
      <top style="hair">
        <color rgb="FF0095D9"/>
      </top>
      <bottom style="hair">
        <color rgb="FF0095D9"/>
      </bottom>
      <diagonal/>
    </border>
    <border>
      <left/>
      <right/>
      <top/>
      <bottom style="thin">
        <color theme="0" tint="-0.14996795556505021"/>
      </bottom>
      <diagonal/>
    </border>
    <border>
      <left/>
      <right/>
      <top style="thin">
        <color theme="0" tint="-0.14996795556505021"/>
      </top>
      <bottom style="thin">
        <color theme="0" tint="-0.14993743705557422"/>
      </bottom>
      <diagonal/>
    </border>
    <border>
      <left/>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bottom/>
      <diagonal/>
    </border>
    <border>
      <left/>
      <right/>
      <top style="thin">
        <color theme="0" tint="-0.14993743705557422"/>
      </top>
      <bottom style="thin">
        <color theme="0" tint="-0.14990691854609822"/>
      </bottom>
      <diagonal/>
    </border>
    <border>
      <left style="dotted">
        <color theme="0" tint="-0.24994659260841701"/>
      </left>
      <right style="dotted">
        <color theme="0" tint="-0.24994659260841701"/>
      </right>
      <top/>
      <bottom/>
      <diagonal/>
    </border>
    <border>
      <left style="dotted">
        <color theme="0" tint="-0.499984740745262"/>
      </left>
      <right style="dotted">
        <color theme="0" tint="-0.499984740745262"/>
      </right>
      <top/>
      <bottom style="dashed">
        <color theme="0" tint="-0.499984740745262"/>
      </bottom>
      <diagonal/>
    </border>
    <border>
      <left/>
      <right/>
      <top/>
      <bottom style="dashed">
        <color theme="0" tint="-0.499984740745262"/>
      </bottom>
      <diagonal/>
    </border>
    <border>
      <left style="thin">
        <color theme="0" tint="-0.24994659260841701"/>
      </left>
      <right style="thin">
        <color theme="0" tint="-0.24994659260841701"/>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14996795556505021"/>
      </top>
      <bottom style="thin">
        <color theme="0" tint="-0.14996795556505021"/>
      </bottom>
      <diagonal/>
    </border>
  </borders>
  <cellStyleXfs count="15">
    <xf numFmtId="0" fontId="0" fillId="0" borderId="0"/>
    <xf numFmtId="0" fontId="11" fillId="0" borderId="0" applyNumberFormat="0" applyFill="0" applyBorder="0" applyAlignment="0" applyProtection="0">
      <alignment vertical="top"/>
      <protection locked="0"/>
    </xf>
    <xf numFmtId="0" fontId="2" fillId="0" borderId="0"/>
    <xf numFmtId="39" fontId="24" fillId="0" borderId="0">
      <alignment vertical="center"/>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172" fontId="2" fillId="0" borderId="0" applyFont="0" applyFill="0" applyBorder="0" applyAlignment="0" applyProtection="0"/>
    <xf numFmtId="43" fontId="2" fillId="0" borderId="0" applyFont="0" applyFill="0" applyBorder="0" applyAlignment="0" applyProtection="0"/>
    <xf numFmtId="43" fontId="48" fillId="0" borderId="0" applyFont="0" applyFill="0" applyBorder="0" applyAlignment="0" applyProtection="0"/>
  </cellStyleXfs>
  <cellXfs count="287">
    <xf numFmtId="0" fontId="0" fillId="0" borderId="0" xfId="0"/>
    <xf numFmtId="1" fontId="0" fillId="0" borderId="0" xfId="0" applyNumberFormat="1"/>
    <xf numFmtId="22" fontId="0" fillId="0" borderId="0" xfId="0" applyNumberFormat="1"/>
    <xf numFmtId="0" fontId="0" fillId="4" borderId="0" xfId="0" applyFill="1"/>
    <xf numFmtId="0" fontId="0" fillId="4" borderId="0" xfId="0" applyFill="1" applyBorder="1"/>
    <xf numFmtId="170" fontId="3" fillId="4" borderId="0" xfId="0" applyNumberFormat="1" applyFont="1" applyFill="1" applyBorder="1" applyAlignment="1"/>
    <xf numFmtId="0" fontId="4" fillId="4" borderId="0" xfId="0" applyFont="1" applyFill="1" applyBorder="1" applyAlignment="1"/>
    <xf numFmtId="0" fontId="0" fillId="0" borderId="0" xfId="0"/>
    <xf numFmtId="0" fontId="6" fillId="4" borderId="0" xfId="0" applyFont="1" applyFill="1" applyBorder="1" applyAlignment="1">
      <alignment horizontal="right"/>
    </xf>
    <xf numFmtId="0" fontId="5" fillId="4" borderId="0" xfId="0" applyFont="1" applyFill="1" applyBorder="1" applyAlignment="1">
      <alignment horizontal="right" vertical="center"/>
    </xf>
    <xf numFmtId="170" fontId="7" fillId="4" borderId="0" xfId="0" applyNumberFormat="1" applyFont="1" applyFill="1" applyBorder="1" applyAlignment="1">
      <alignment horizontal="center"/>
    </xf>
    <xf numFmtId="171" fontId="51" fillId="4" borderId="0" xfId="11" applyNumberFormat="1" applyFont="1" applyFill="1" applyAlignment="1">
      <alignment horizontal="right"/>
    </xf>
    <xf numFmtId="49" fontId="8" fillId="4" borderId="0" xfId="0" applyNumberFormat="1" applyFont="1" applyFill="1" applyBorder="1" applyAlignment="1">
      <alignment horizontal="right" vertical="center"/>
    </xf>
    <xf numFmtId="3" fontId="7" fillId="4" borderId="0" xfId="0" applyNumberFormat="1" applyFont="1" applyFill="1" applyBorder="1" applyAlignment="1">
      <alignment horizontal="center"/>
    </xf>
    <xf numFmtId="43" fontId="51" fillId="4" borderId="0" xfId="11" applyFont="1" applyFill="1"/>
    <xf numFmtId="0" fontId="20" fillId="5" borderId="0" xfId="2" applyFont="1" applyFill="1" applyBorder="1" applyAlignment="1">
      <alignment vertical="center"/>
    </xf>
    <xf numFmtId="171" fontId="15" fillId="5" borderId="0" xfId="11" applyNumberFormat="1" applyFont="1" applyFill="1" applyBorder="1" applyAlignment="1">
      <alignment horizontal="center" vertical="center"/>
    </xf>
    <xf numFmtId="0" fontId="52" fillId="4" borderId="2" xfId="2" applyFont="1" applyFill="1" applyBorder="1" applyAlignment="1">
      <alignment vertical="center"/>
    </xf>
    <xf numFmtId="0" fontId="53" fillId="4" borderId="0" xfId="0" applyFont="1" applyFill="1" applyAlignment="1">
      <alignment vertical="center"/>
    </xf>
    <xf numFmtId="0" fontId="54" fillId="4" borderId="0" xfId="0" applyFont="1" applyFill="1" applyAlignment="1">
      <alignment vertical="center"/>
    </xf>
    <xf numFmtId="171" fontId="14" fillId="4" borderId="0" xfId="11" applyNumberFormat="1" applyFont="1" applyFill="1" applyAlignment="1">
      <alignment horizontal="center"/>
    </xf>
    <xf numFmtId="0" fontId="54" fillId="4" borderId="0" xfId="0" applyFont="1" applyFill="1" applyBorder="1" applyAlignment="1">
      <alignment vertical="center"/>
    </xf>
    <xf numFmtId="171" fontId="14" fillId="4" borderId="0" xfId="11" applyNumberFormat="1" applyFont="1" applyFill="1" applyBorder="1" applyAlignment="1">
      <alignment horizontal="center"/>
    </xf>
    <xf numFmtId="0" fontId="52" fillId="4" borderId="0" xfId="2" applyFont="1" applyFill="1" applyBorder="1" applyAlignment="1">
      <alignment vertical="center"/>
    </xf>
    <xf numFmtId="173" fontId="14" fillId="4" borderId="0" xfId="11" applyNumberFormat="1" applyFont="1" applyFill="1" applyBorder="1" applyAlignment="1">
      <alignment horizontal="center"/>
    </xf>
    <xf numFmtId="0" fontId="55" fillId="4" borderId="0" xfId="0" applyFont="1" applyFill="1" applyBorder="1" applyAlignment="1">
      <alignment vertical="center"/>
    </xf>
    <xf numFmtId="0" fontId="55" fillId="4" borderId="0" xfId="0" applyFont="1" applyFill="1" applyAlignment="1">
      <alignment vertical="center"/>
    </xf>
    <xf numFmtId="0" fontId="55" fillId="6" borderId="0" xfId="0" applyFont="1" applyFill="1" applyAlignment="1">
      <alignment vertical="center"/>
    </xf>
    <xf numFmtId="0" fontId="54" fillId="4" borderId="0" xfId="0" applyFont="1" applyFill="1" applyBorder="1" applyAlignment="1">
      <alignment horizontal="left"/>
    </xf>
    <xf numFmtId="173" fontId="14" fillId="4" borderId="0" xfId="11" applyNumberFormat="1" applyFont="1" applyFill="1" applyBorder="1" applyAlignment="1">
      <alignment horizontal="center" vertical="center"/>
    </xf>
    <xf numFmtId="0" fontId="54" fillId="4" borderId="0" xfId="0" applyFont="1" applyFill="1" applyBorder="1" applyAlignment="1"/>
    <xf numFmtId="0" fontId="56" fillId="7" borderId="0" xfId="2" applyFont="1" applyFill="1" applyBorder="1" applyAlignment="1">
      <alignment vertical="center"/>
    </xf>
    <xf numFmtId="171" fontId="19" fillId="7" borderId="0" xfId="2" applyNumberFormat="1" applyFont="1" applyFill="1" applyBorder="1" applyAlignment="1">
      <alignment horizontal="center"/>
    </xf>
    <xf numFmtId="0" fontId="51" fillId="4" borderId="0" xfId="0" applyFont="1" applyFill="1" applyAlignment="1">
      <alignment horizontal="left" vertical="top"/>
    </xf>
    <xf numFmtId="0" fontId="0" fillId="4" borderId="0" xfId="0" applyFill="1" applyAlignment="1">
      <alignment vertical="top"/>
    </xf>
    <xf numFmtId="0" fontId="51" fillId="4" borderId="0" xfId="0" applyFont="1" applyFill="1" applyAlignment="1">
      <alignment horizontal="left" vertical="top" wrapText="1"/>
    </xf>
    <xf numFmtId="0" fontId="54" fillId="4" borderId="2" xfId="0" applyFont="1" applyFill="1" applyBorder="1" applyAlignment="1">
      <alignment vertical="center"/>
    </xf>
    <xf numFmtId="171" fontId="14" fillId="4" borderId="2" xfId="11" applyNumberFormat="1" applyFont="1" applyFill="1" applyBorder="1" applyAlignment="1">
      <alignment horizontal="center"/>
    </xf>
    <xf numFmtId="0" fontId="53" fillId="6" borderId="0" xfId="0" applyFont="1" applyFill="1" applyBorder="1" applyAlignment="1">
      <alignment vertical="center"/>
    </xf>
    <xf numFmtId="43" fontId="14" fillId="4" borderId="0" xfId="11" applyFont="1" applyFill="1" applyBorder="1" applyAlignment="1">
      <alignment horizontal="center"/>
    </xf>
    <xf numFmtId="43" fontId="14" fillId="4" borderId="0" xfId="11" applyFont="1" applyFill="1" applyAlignment="1">
      <alignment horizontal="center"/>
    </xf>
    <xf numFmtId="171" fontId="14" fillId="4" borderId="0" xfId="0" applyNumberFormat="1" applyFont="1" applyFill="1" applyBorder="1" applyAlignment="1">
      <alignment horizontal="center"/>
    </xf>
    <xf numFmtId="173" fontId="14" fillId="4" borderId="0" xfId="0" applyNumberFormat="1" applyFont="1" applyFill="1" applyBorder="1" applyAlignment="1">
      <alignment horizontal="center"/>
    </xf>
    <xf numFmtId="173" fontId="14" fillId="4" borderId="0" xfId="11" applyNumberFormat="1" applyFont="1" applyFill="1" applyAlignment="1">
      <alignment horizontal="center"/>
    </xf>
    <xf numFmtId="173" fontId="14" fillId="4" borderId="0" xfId="0" applyNumberFormat="1" applyFont="1" applyFill="1" applyAlignment="1">
      <alignment horizontal="center"/>
    </xf>
    <xf numFmtId="173" fontId="14" fillId="6" borderId="0" xfId="0" applyNumberFormat="1" applyFont="1" applyFill="1" applyBorder="1" applyAlignment="1">
      <alignment horizontal="center"/>
    </xf>
    <xf numFmtId="171" fontId="51" fillId="4" borderId="0" xfId="0" applyNumberFormat="1" applyFont="1" applyFill="1" applyAlignment="1">
      <alignment horizontal="center"/>
    </xf>
    <xf numFmtId="171" fontId="14" fillId="4" borderId="0" xfId="0" applyNumberFormat="1" applyFont="1" applyFill="1" applyAlignment="1">
      <alignment horizontal="center"/>
    </xf>
    <xf numFmtId="171" fontId="14" fillId="4" borderId="0" xfId="0" applyNumberFormat="1" applyFont="1" applyFill="1" applyBorder="1"/>
    <xf numFmtId="171" fontId="14" fillId="6" borderId="0" xfId="0" applyNumberFormat="1" applyFont="1" applyFill="1" applyBorder="1" applyAlignment="1">
      <alignment horizontal="center"/>
    </xf>
    <xf numFmtId="171" fontId="0" fillId="4" borderId="0" xfId="0" applyNumberFormat="1" applyFill="1"/>
    <xf numFmtId="43" fontId="48" fillId="4" borderId="0" xfId="11" applyFont="1" applyFill="1"/>
    <xf numFmtId="43" fontId="0" fillId="4" borderId="0" xfId="0" applyNumberFormat="1" applyFill="1"/>
    <xf numFmtId="172" fontId="0" fillId="4" borderId="0" xfId="0" applyNumberFormat="1" applyFill="1"/>
    <xf numFmtId="0" fontId="0" fillId="4" borderId="0" xfId="0" applyFill="1" applyBorder="1" applyAlignment="1">
      <alignment horizontal="center"/>
    </xf>
    <xf numFmtId="0" fontId="10" fillId="4" borderId="0" xfId="0" applyFont="1" applyFill="1" applyBorder="1" applyAlignment="1">
      <alignment horizontal="right"/>
    </xf>
    <xf numFmtId="0" fontId="12" fillId="4" borderId="0" xfId="0" applyFont="1" applyFill="1" applyBorder="1" applyAlignment="1">
      <alignment horizontal="left"/>
    </xf>
    <xf numFmtId="0" fontId="9" fillId="4" borderId="0" xfId="0" applyFont="1" applyFill="1" applyBorder="1" applyAlignment="1">
      <alignment horizontal="center"/>
    </xf>
    <xf numFmtId="0" fontId="57" fillId="0" borderId="0" xfId="0" applyFont="1" applyAlignment="1"/>
    <xf numFmtId="0" fontId="58" fillId="4" borderId="0" xfId="0" applyFont="1" applyFill="1"/>
    <xf numFmtId="0" fontId="7" fillId="4" borderId="0" xfId="0" applyFont="1" applyFill="1" applyBorder="1" applyAlignment="1">
      <alignment horizontal="right" vertical="center" wrapText="1"/>
    </xf>
    <xf numFmtId="0" fontId="59" fillId="2" borderId="3" xfId="0" applyFont="1" applyFill="1" applyBorder="1" applyAlignment="1">
      <alignment vertical="center"/>
    </xf>
    <xf numFmtId="0" fontId="7" fillId="2" borderId="0" xfId="0" applyFont="1" applyFill="1" applyBorder="1" applyAlignment="1">
      <alignment horizontal="right" vertical="center"/>
    </xf>
    <xf numFmtId="0" fontId="59" fillId="0" borderId="4" xfId="0" applyFont="1" applyFill="1" applyBorder="1" applyProtection="1">
      <protection locked="0"/>
    </xf>
    <xf numFmtId="0" fontId="7" fillId="4" borderId="0" xfId="0" applyFont="1" applyFill="1" applyBorder="1" applyAlignment="1">
      <alignment horizontal="right" vertical="center"/>
    </xf>
    <xf numFmtId="0" fontId="60" fillId="8" borderId="0" xfId="0" applyFont="1" applyFill="1" applyBorder="1" applyAlignment="1" applyProtection="1">
      <alignment vertical="center"/>
    </xf>
    <xf numFmtId="0" fontId="60" fillId="8" borderId="0" xfId="0" applyFont="1" applyFill="1" applyBorder="1" applyAlignment="1" applyProtection="1">
      <alignment horizontal="center" vertical="center"/>
    </xf>
    <xf numFmtId="0" fontId="61" fillId="9" borderId="0" xfId="0" applyFont="1" applyFill="1" applyBorder="1" applyAlignment="1" applyProtection="1">
      <alignment vertical="center"/>
    </xf>
    <xf numFmtId="0" fontId="61" fillId="9" borderId="0" xfId="0" quotePrefix="1" applyFont="1" applyFill="1" applyBorder="1" applyAlignment="1" applyProtection="1">
      <alignment horizontal="left" vertical="center"/>
    </xf>
    <xf numFmtId="0" fontId="61" fillId="9" borderId="0" xfId="0" applyFont="1" applyFill="1" applyBorder="1" applyAlignment="1" applyProtection="1">
      <alignment horizontal="center" vertical="center"/>
    </xf>
    <xf numFmtId="0" fontId="62" fillId="4" borderId="5" xfId="0" quotePrefix="1" applyFont="1" applyFill="1" applyBorder="1" applyAlignment="1" applyProtection="1">
      <alignment horizontal="left"/>
    </xf>
    <xf numFmtId="172" fontId="62" fillId="4" borderId="5" xfId="11" quotePrefix="1" applyNumberFormat="1" applyFont="1" applyFill="1" applyBorder="1" applyAlignment="1" applyProtection="1">
      <alignment horizontal="right"/>
      <protection locked="0"/>
    </xf>
    <xf numFmtId="0" fontId="62" fillId="10" borderId="6" xfId="0" applyFont="1" applyFill="1" applyBorder="1" applyAlignment="1" applyProtection="1">
      <alignment horizontal="center"/>
    </xf>
    <xf numFmtId="0" fontId="63" fillId="4" borderId="0" xfId="0" quotePrefix="1" applyFont="1" applyFill="1" applyBorder="1" applyAlignment="1" applyProtection="1">
      <alignment horizontal="left"/>
    </xf>
    <xf numFmtId="0" fontId="63" fillId="10" borderId="7" xfId="0" applyFont="1" applyFill="1" applyBorder="1" applyAlignment="1" applyProtection="1">
      <alignment horizontal="center"/>
    </xf>
    <xf numFmtId="0" fontId="62" fillId="7" borderId="6" xfId="0" applyFont="1" applyFill="1" applyBorder="1" applyProtection="1"/>
    <xf numFmtId="0" fontId="62" fillId="7" borderId="5" xfId="0" quotePrefix="1" applyFont="1" applyFill="1" applyBorder="1" applyAlignment="1" applyProtection="1">
      <alignment horizontal="left"/>
    </xf>
    <xf numFmtId="172" fontId="62" fillId="7" borderId="5" xfId="11" quotePrefix="1" applyNumberFormat="1" applyFont="1" applyFill="1" applyBorder="1" applyAlignment="1" applyProtection="1">
      <alignment horizontal="right"/>
      <protection locked="0"/>
    </xf>
    <xf numFmtId="0" fontId="62" fillId="7" borderId="6" xfId="0" applyFont="1" applyFill="1" applyBorder="1" applyAlignment="1" applyProtection="1">
      <alignment horizontal="center"/>
    </xf>
    <xf numFmtId="0" fontId="17" fillId="4" borderId="0" xfId="0" applyFont="1" applyFill="1" applyBorder="1" applyAlignment="1" applyProtection="1"/>
    <xf numFmtId="0" fontId="17" fillId="4" borderId="0" xfId="0" applyFont="1" applyFill="1" applyBorder="1" applyAlignment="1" applyProtection="1">
      <alignment horizontal="left"/>
    </xf>
    <xf numFmtId="0" fontId="64" fillId="4" borderId="0" xfId="0" applyFont="1" applyFill="1" applyBorder="1" applyAlignment="1" applyProtection="1"/>
    <xf numFmtId="0" fontId="64" fillId="4" borderId="0" xfId="0" applyFont="1" applyFill="1" applyBorder="1" applyAlignment="1" applyProtection="1">
      <alignment horizontal="left"/>
    </xf>
    <xf numFmtId="49" fontId="0" fillId="0" borderId="0" xfId="0" applyNumberFormat="1"/>
    <xf numFmtId="0" fontId="62" fillId="10" borderId="6" xfId="0" applyFont="1" applyFill="1" applyBorder="1" applyProtection="1"/>
    <xf numFmtId="0" fontId="63" fillId="10" borderId="7" xfId="0" applyFont="1" applyFill="1" applyBorder="1" applyProtection="1"/>
    <xf numFmtId="0" fontId="0" fillId="0" borderId="0" xfId="0"/>
    <xf numFmtId="0" fontId="65" fillId="0" borderId="3" xfId="0" applyNumberFormat="1" applyFont="1" applyFill="1" applyBorder="1" applyAlignment="1" applyProtection="1">
      <alignment horizontal="left"/>
      <protection locked="0"/>
    </xf>
    <xf numFmtId="0" fontId="65" fillId="0" borderId="4" xfId="0" applyNumberFormat="1" applyFont="1" applyFill="1" applyBorder="1" applyAlignment="1" applyProtection="1">
      <alignment horizontal="left"/>
      <protection locked="0"/>
    </xf>
    <xf numFmtId="0" fontId="66" fillId="4" borderId="0" xfId="0" applyFont="1" applyFill="1" applyBorder="1" applyAlignment="1"/>
    <xf numFmtId="0" fontId="67" fillId="4" borderId="0" xfId="0" applyFont="1" applyFill="1" applyBorder="1" applyAlignment="1">
      <alignment horizontal="left" vertical="center"/>
    </xf>
    <xf numFmtId="17" fontId="68" fillId="4" borderId="0" xfId="0" quotePrefix="1" applyNumberFormat="1" applyFont="1" applyFill="1" applyBorder="1" applyAlignment="1">
      <alignment horizontal="right" vertical="center" indent="1"/>
    </xf>
    <xf numFmtId="0" fontId="69" fillId="6" borderId="0" xfId="0" applyFont="1" applyFill="1" applyBorder="1" applyAlignment="1">
      <alignment vertical="center"/>
    </xf>
    <xf numFmtId="0" fontId="70" fillId="6" borderId="0" xfId="0" applyFont="1" applyFill="1" applyBorder="1" applyAlignment="1">
      <alignment horizontal="right"/>
    </xf>
    <xf numFmtId="171" fontId="51" fillId="4" borderId="0" xfId="0" applyNumberFormat="1" applyFont="1" applyFill="1" applyBorder="1" applyAlignment="1">
      <alignment wrapText="1"/>
    </xf>
    <xf numFmtId="0" fontId="71" fillId="4" borderId="0" xfId="0" applyFont="1" applyFill="1" applyBorder="1" applyAlignment="1">
      <alignment horizontal="center" vertical="center" wrapText="1"/>
    </xf>
    <xf numFmtId="0" fontId="54" fillId="4" borderId="0" xfId="0" applyFont="1" applyFill="1" applyBorder="1" applyAlignment="1">
      <alignment horizontal="center" vertical="center" wrapText="1"/>
    </xf>
    <xf numFmtId="173" fontId="19" fillId="4" borderId="2" xfId="0" applyNumberFormat="1" applyFont="1" applyFill="1" applyBorder="1" applyAlignment="1">
      <alignment horizontal="center"/>
    </xf>
    <xf numFmtId="173" fontId="19" fillId="4" borderId="2" xfId="11" applyNumberFormat="1" applyFont="1" applyFill="1" applyBorder="1" applyAlignment="1">
      <alignment horizontal="center"/>
    </xf>
    <xf numFmtId="0" fontId="53" fillId="4" borderId="0" xfId="0" applyFont="1" applyFill="1" applyBorder="1" applyAlignment="1">
      <alignment vertical="center"/>
    </xf>
    <xf numFmtId="171" fontId="19" fillId="4" borderId="2" xfId="0" applyNumberFormat="1" applyFont="1" applyFill="1" applyBorder="1" applyAlignment="1">
      <alignment horizontal="center"/>
    </xf>
    <xf numFmtId="171" fontId="19" fillId="4" borderId="2" xfId="11" applyNumberFormat="1" applyFont="1" applyFill="1" applyBorder="1" applyAlignment="1">
      <alignment horizontal="center"/>
    </xf>
    <xf numFmtId="43" fontId="19" fillId="4" borderId="2" xfId="11" applyFont="1" applyFill="1" applyBorder="1" applyAlignment="1">
      <alignment horizontal="center"/>
    </xf>
    <xf numFmtId="0" fontId="62" fillId="4" borderId="5" xfId="0" quotePrefix="1" applyFont="1" applyFill="1" applyBorder="1" applyAlignment="1" applyProtection="1">
      <alignment horizontal="left" vertical="center" wrapText="1"/>
    </xf>
    <xf numFmtId="0" fontId="62" fillId="10" borderId="6" xfId="0" applyFont="1" applyFill="1" applyBorder="1" applyAlignment="1" applyProtection="1">
      <alignment horizontal="center" vertical="center"/>
    </xf>
    <xf numFmtId="0" fontId="62" fillId="10" borderId="6" xfId="0" applyFont="1" applyFill="1" applyBorder="1" applyAlignment="1" applyProtection="1">
      <alignment vertical="center"/>
    </xf>
    <xf numFmtId="0" fontId="54" fillId="4" borderId="0" xfId="0" applyFont="1" applyFill="1" applyBorder="1" applyAlignment="1">
      <alignment horizontal="left" vertical="center"/>
    </xf>
    <xf numFmtId="0" fontId="32" fillId="2" borderId="0" xfId="2" applyFont="1" applyFill="1" applyBorder="1" applyAlignment="1">
      <alignment vertical="center"/>
    </xf>
    <xf numFmtId="0" fontId="32" fillId="2" borderId="0" xfId="2" applyFont="1" applyFill="1" applyAlignment="1">
      <alignment vertical="center"/>
    </xf>
    <xf numFmtId="0" fontId="32" fillId="2" borderId="0" xfId="2" applyFont="1" applyFill="1" applyAlignment="1">
      <alignment horizontal="center" vertical="center"/>
    </xf>
    <xf numFmtId="172" fontId="32" fillId="2" borderId="0" xfId="7" applyFont="1" applyFill="1" applyAlignment="1">
      <alignment vertical="center"/>
    </xf>
    <xf numFmtId="0" fontId="32" fillId="4" borderId="0" xfId="2" applyFont="1" applyFill="1" applyAlignment="1">
      <alignment vertical="center"/>
    </xf>
    <xf numFmtId="0" fontId="32" fillId="0" borderId="0" xfId="2" applyFont="1" applyFill="1" applyBorder="1" applyAlignment="1">
      <alignment vertical="center"/>
    </xf>
    <xf numFmtId="0" fontId="32" fillId="4" borderId="0" xfId="2" applyFont="1" applyFill="1" applyBorder="1" applyAlignment="1">
      <alignment vertical="center"/>
    </xf>
    <xf numFmtId="0" fontId="2" fillId="2" borderId="0" xfId="2" applyFont="1" applyFill="1" applyBorder="1" applyAlignment="1">
      <alignment vertical="center"/>
    </xf>
    <xf numFmtId="0" fontId="2" fillId="2" borderId="0" xfId="2" applyFont="1" applyFill="1" applyAlignment="1">
      <alignment vertical="center"/>
    </xf>
    <xf numFmtId="0" fontId="2" fillId="4" borderId="0" xfId="2" applyFont="1" applyFill="1" applyAlignment="1">
      <alignment vertical="center"/>
    </xf>
    <xf numFmtId="0" fontId="2" fillId="4" borderId="0" xfId="2" applyFont="1" applyFill="1" applyBorder="1" applyAlignment="1">
      <alignment vertical="center"/>
    </xf>
    <xf numFmtId="0" fontId="33" fillId="4" borderId="0" xfId="2" applyFont="1" applyFill="1" applyBorder="1" applyAlignment="1">
      <alignment vertical="center"/>
    </xf>
    <xf numFmtId="0" fontId="3" fillId="2" borderId="0" xfId="2" applyFont="1" applyFill="1" applyBorder="1" applyAlignment="1">
      <alignment horizontal="center" vertical="center"/>
    </xf>
    <xf numFmtId="0" fontId="3" fillId="2" borderId="0" xfId="2" applyFont="1" applyFill="1" applyBorder="1" applyAlignment="1">
      <alignment vertical="center"/>
    </xf>
    <xf numFmtId="0" fontId="34" fillId="2" borderId="0" xfId="2" applyFont="1" applyFill="1" applyBorder="1" applyAlignment="1">
      <alignment horizontal="left" vertical="center"/>
    </xf>
    <xf numFmtId="0" fontId="2" fillId="0" borderId="0" xfId="2" applyFont="1" applyBorder="1" applyAlignment="1">
      <alignment vertical="center"/>
    </xf>
    <xf numFmtId="0" fontId="35" fillId="2" borderId="0" xfId="2" applyFont="1" applyFill="1" applyBorder="1" applyAlignment="1">
      <alignment horizontal="center" vertical="center"/>
    </xf>
    <xf numFmtId="0" fontId="35" fillId="2" borderId="0" xfId="2" applyFont="1" applyFill="1" applyBorder="1" applyAlignment="1">
      <alignment vertical="center"/>
    </xf>
    <xf numFmtId="0" fontId="36" fillId="2" borderId="0" xfId="2" applyFont="1" applyFill="1" applyBorder="1" applyAlignment="1">
      <alignment horizontal="right" vertical="center"/>
    </xf>
    <xf numFmtId="0" fontId="32" fillId="4" borderId="0" xfId="2" applyFont="1" applyFill="1" applyBorder="1" applyAlignment="1">
      <alignment horizontal="center" vertical="center"/>
    </xf>
    <xf numFmtId="0" fontId="2" fillId="4" borderId="0" xfId="2" applyFont="1" applyFill="1" applyBorder="1" applyAlignment="1">
      <alignment horizontal="center" vertical="center"/>
    </xf>
    <xf numFmtId="0" fontId="7" fillId="4" borderId="0" xfId="2" applyFont="1" applyFill="1" applyBorder="1" applyAlignment="1">
      <alignment horizontal="right" vertical="center" wrapText="1"/>
    </xf>
    <xf numFmtId="0" fontId="72" fillId="2" borderId="0" xfId="2" applyFont="1" applyFill="1" applyBorder="1" applyAlignment="1">
      <alignment horizontal="left" vertical="center" wrapText="1" indent="1"/>
    </xf>
    <xf numFmtId="49" fontId="72" fillId="2" borderId="0" xfId="2" applyNumberFormat="1" applyFont="1" applyFill="1" applyBorder="1" applyAlignment="1">
      <alignment horizontal="left" vertical="center" indent="1"/>
    </xf>
    <xf numFmtId="0" fontId="7" fillId="4" borderId="0" xfId="2" applyFont="1" applyFill="1" applyBorder="1" applyAlignment="1">
      <alignment vertical="center" wrapText="1"/>
    </xf>
    <xf numFmtId="0" fontId="39" fillId="3" borderId="0" xfId="2" applyFont="1" applyFill="1" applyBorder="1" applyAlignment="1">
      <alignment vertical="center"/>
    </xf>
    <xf numFmtId="4" fontId="1" fillId="4" borderId="0" xfId="4" applyNumberFormat="1" applyFont="1" applyFill="1" applyBorder="1" applyProtection="1">
      <protection locked="0"/>
    </xf>
    <xf numFmtId="0" fontId="33" fillId="0" borderId="0" xfId="2" applyFont="1" applyFill="1" applyBorder="1" applyAlignment="1">
      <alignment vertical="center"/>
    </xf>
    <xf numFmtId="0" fontId="33" fillId="4" borderId="0" xfId="2" applyFont="1" applyFill="1" applyBorder="1"/>
    <xf numFmtId="0" fontId="2" fillId="4" borderId="0" xfId="2" applyFont="1" applyFill="1" applyBorder="1"/>
    <xf numFmtId="0" fontId="32" fillId="11" borderId="0" xfId="2" applyFont="1" applyFill="1" applyBorder="1" applyAlignment="1">
      <alignment vertical="center"/>
    </xf>
    <xf numFmtId="0" fontId="57" fillId="4" borderId="0" xfId="0" applyFont="1" applyFill="1" applyAlignment="1"/>
    <xf numFmtId="0" fontId="72" fillId="4" borderId="0" xfId="2" applyFont="1" applyFill="1" applyBorder="1" applyAlignment="1">
      <alignment horizontal="left" vertical="center" wrapText="1" indent="1"/>
    </xf>
    <xf numFmtId="0" fontId="39" fillId="4" borderId="0" xfId="2" applyFont="1" applyFill="1" applyBorder="1" applyAlignment="1">
      <alignment vertical="center"/>
    </xf>
    <xf numFmtId="39" fontId="37" fillId="4" borderId="0" xfId="3" applyFont="1" applyFill="1" applyBorder="1" applyAlignment="1">
      <alignment vertical="center"/>
    </xf>
    <xf numFmtId="49" fontId="38" fillId="4" borderId="0" xfId="2" applyNumberFormat="1" applyFont="1" applyFill="1" applyBorder="1" applyAlignment="1">
      <alignment vertical="center"/>
    </xf>
    <xf numFmtId="39" fontId="73" fillId="4" borderId="0" xfId="3" applyFont="1" applyFill="1" applyBorder="1" applyAlignment="1">
      <alignment vertical="center"/>
    </xf>
    <xf numFmtId="0" fontId="59" fillId="4" borderId="0" xfId="2" applyFont="1" applyFill="1" applyBorder="1" applyAlignment="1">
      <alignment horizontal="left" vertical="center" wrapText="1" indent="1"/>
    </xf>
    <xf numFmtId="0" fontId="74" fillId="4" borderId="0" xfId="0" applyFont="1" applyFill="1" applyBorder="1" applyAlignment="1" applyProtection="1"/>
    <xf numFmtId="0" fontId="7" fillId="4" borderId="0" xfId="2" applyFont="1" applyFill="1" applyBorder="1" applyAlignment="1">
      <alignment horizontal="right" vertical="center" wrapText="1"/>
    </xf>
    <xf numFmtId="0" fontId="7" fillId="4" borderId="0" xfId="2" applyFont="1" applyFill="1" applyBorder="1" applyAlignment="1">
      <alignment horizontal="right" vertical="center"/>
    </xf>
    <xf numFmtId="0" fontId="11" fillId="0" borderId="8" xfId="1" applyFill="1" applyBorder="1" applyAlignment="1" applyProtection="1">
      <protection locked="0"/>
    </xf>
    <xf numFmtId="172" fontId="2" fillId="2" borderId="0" xfId="7" applyFont="1" applyFill="1" applyAlignment="1">
      <alignment vertical="center"/>
    </xf>
    <xf numFmtId="39" fontId="40" fillId="4" borderId="0" xfId="3" applyFont="1" applyFill="1" applyBorder="1" applyAlignment="1">
      <alignment vertical="center"/>
    </xf>
    <xf numFmtId="49" fontId="41" fillId="4" borderId="0" xfId="2" applyNumberFormat="1" applyFont="1" applyFill="1" applyBorder="1" applyAlignment="1">
      <alignment vertical="center"/>
    </xf>
    <xf numFmtId="0" fontId="75" fillId="4" borderId="0" xfId="0" applyFont="1" applyFill="1"/>
    <xf numFmtId="0" fontId="40" fillId="4" borderId="0" xfId="2" applyFont="1" applyFill="1" applyBorder="1" applyAlignment="1">
      <alignment horizontal="right" vertical="center" wrapText="1"/>
    </xf>
    <xf numFmtId="0" fontId="76" fillId="2" borderId="0" xfId="2" applyFont="1" applyFill="1" applyBorder="1" applyAlignment="1">
      <alignment horizontal="left" vertical="center"/>
    </xf>
    <xf numFmtId="0" fontId="76" fillId="2" borderId="0" xfId="2" applyFont="1" applyFill="1" applyBorder="1" applyAlignment="1">
      <alignment vertical="center"/>
    </xf>
    <xf numFmtId="2" fontId="45" fillId="3" borderId="1" xfId="2" applyNumberFormat="1" applyFont="1" applyFill="1" applyBorder="1" applyAlignment="1">
      <alignment horizontal="center" vertical="center" wrapText="1"/>
    </xf>
    <xf numFmtId="172" fontId="45" fillId="3" borderId="1" xfId="12" applyFont="1" applyFill="1" applyBorder="1" applyAlignment="1">
      <alignment horizontal="center" vertical="center" wrapText="1"/>
    </xf>
    <xf numFmtId="179" fontId="45" fillId="3" borderId="1" xfId="12" applyNumberFormat="1" applyFont="1" applyFill="1" applyBorder="1" applyAlignment="1">
      <alignment horizontal="center" vertical="center" wrapText="1"/>
    </xf>
    <xf numFmtId="0" fontId="74" fillId="4" borderId="0" xfId="0" applyFont="1" applyFill="1" applyBorder="1" applyAlignment="1" applyProtection="1">
      <alignment horizontal="left"/>
    </xf>
    <xf numFmtId="0" fontId="7" fillId="4" borderId="0" xfId="2" applyFont="1" applyFill="1" applyBorder="1" applyAlignment="1">
      <alignment horizontal="right" vertical="center" wrapText="1"/>
    </xf>
    <xf numFmtId="0" fontId="46" fillId="10" borderId="9" xfId="2" applyFont="1" applyFill="1" applyBorder="1" applyAlignment="1">
      <alignment horizontal="center" vertical="center"/>
    </xf>
    <xf numFmtId="0" fontId="46" fillId="2" borderId="9" xfId="2" applyFont="1" applyFill="1" applyBorder="1" applyAlignment="1">
      <alignment horizontal="left" vertical="center" indent="1"/>
    </xf>
    <xf numFmtId="178" fontId="46" fillId="10" borderId="9" xfId="2" applyNumberFormat="1" applyFont="1" applyFill="1" applyBorder="1" applyAlignment="1">
      <alignment horizontal="center" vertical="center"/>
    </xf>
    <xf numFmtId="179" fontId="46" fillId="2" borderId="9" xfId="2" applyNumberFormat="1" applyFont="1" applyFill="1" applyBorder="1" applyAlignment="1">
      <alignment horizontal="right" vertical="center"/>
    </xf>
    <xf numFmtId="179" fontId="46" fillId="10" borderId="9" xfId="2" applyNumberFormat="1" applyFont="1" applyFill="1" applyBorder="1" applyAlignment="1">
      <alignment horizontal="center" vertical="center"/>
    </xf>
    <xf numFmtId="178" fontId="46" fillId="4" borderId="0" xfId="2" applyNumberFormat="1" applyFont="1" applyFill="1" applyBorder="1" applyAlignment="1">
      <alignment horizontal="center" vertical="center"/>
    </xf>
    <xf numFmtId="0" fontId="42" fillId="11" borderId="0" xfId="2" applyFont="1" applyFill="1" applyBorder="1" applyAlignment="1">
      <alignment vertical="center"/>
    </xf>
    <xf numFmtId="0" fontId="42" fillId="11" borderId="0" xfId="2" applyFont="1" applyFill="1" applyBorder="1" applyAlignment="1">
      <alignment horizontal="center" vertical="center"/>
    </xf>
    <xf numFmtId="0" fontId="42" fillId="4" borderId="0" xfId="2" applyFont="1" applyFill="1" applyBorder="1" applyAlignment="1">
      <alignment vertical="center"/>
    </xf>
    <xf numFmtId="0" fontId="42" fillId="4" borderId="0" xfId="2" applyFont="1" applyFill="1" applyBorder="1" applyAlignment="1">
      <alignment horizontal="center" vertical="center"/>
    </xf>
    <xf numFmtId="178" fontId="77" fillId="0" borderId="0" xfId="2" applyNumberFormat="1" applyFont="1" applyFill="1" applyBorder="1" applyAlignment="1" applyProtection="1">
      <alignment horizontal="center" vertical="center" wrapText="1"/>
    </xf>
    <xf numFmtId="0" fontId="77" fillId="0" borderId="0" xfId="2" applyFont="1" applyFill="1" applyBorder="1" applyAlignment="1" applyProtection="1">
      <alignment horizontal="center" vertical="center" wrapText="1"/>
    </xf>
    <xf numFmtId="178" fontId="45" fillId="3" borderId="1" xfId="12" applyNumberFormat="1" applyFont="1" applyFill="1" applyBorder="1" applyAlignment="1">
      <alignment horizontal="center" vertical="center" wrapText="1"/>
    </xf>
    <xf numFmtId="178" fontId="46" fillId="2" borderId="9" xfId="2" applyNumberFormat="1" applyFont="1" applyFill="1" applyBorder="1" applyAlignment="1">
      <alignment horizontal="right" vertical="center"/>
    </xf>
    <xf numFmtId="0" fontId="58" fillId="4" borderId="0" xfId="0" applyFont="1" applyFill="1" applyAlignment="1">
      <alignment vertical="center"/>
    </xf>
    <xf numFmtId="0" fontId="49" fillId="4" borderId="0" xfId="0" applyFont="1" applyFill="1" applyBorder="1"/>
    <xf numFmtId="49" fontId="59" fillId="0" borderId="3" xfId="0" applyNumberFormat="1" applyFont="1" applyFill="1" applyBorder="1" applyAlignment="1" applyProtection="1">
      <alignment horizontal="left"/>
      <protection locked="0"/>
    </xf>
    <xf numFmtId="0" fontId="75" fillId="4" borderId="0" xfId="0" applyFont="1" applyFill="1" applyBorder="1"/>
    <xf numFmtId="0" fontId="47" fillId="4" borderId="0" xfId="2" applyFont="1" applyFill="1" applyBorder="1" applyAlignment="1">
      <alignment vertical="center"/>
    </xf>
    <xf numFmtId="0" fontId="65" fillId="0" borderId="0" xfId="11" applyNumberFormat="1" applyFont="1" applyFill="1" applyBorder="1" applyAlignment="1" applyProtection="1">
      <alignment horizontal="left"/>
      <protection locked="0"/>
    </xf>
    <xf numFmtId="0" fontId="65" fillId="0" borderId="3" xfId="11" applyNumberFormat="1" applyFont="1" applyFill="1" applyBorder="1" applyAlignment="1" applyProtection="1">
      <alignment horizontal="left"/>
      <protection locked="0"/>
    </xf>
    <xf numFmtId="172" fontId="63" fillId="4" borderId="0" xfId="11" quotePrefix="1" applyNumberFormat="1" applyFont="1" applyFill="1" applyAlignment="1" applyProtection="1">
      <alignment horizontal="right"/>
      <protection locked="0"/>
    </xf>
    <xf numFmtId="0" fontId="50" fillId="4" borderId="0" xfId="0" applyFont="1" applyFill="1"/>
    <xf numFmtId="173" fontId="15" fillId="5" borderId="0" xfId="11" applyNumberFormat="1" applyFont="1" applyFill="1" applyBorder="1" applyAlignment="1">
      <alignment horizontal="center" vertical="center"/>
    </xf>
    <xf numFmtId="175" fontId="0" fillId="4" borderId="0" xfId="0" applyNumberFormat="1" applyFill="1"/>
    <xf numFmtId="0" fontId="7" fillId="4" borderId="0" xfId="2" applyFont="1" applyFill="1" applyBorder="1" applyAlignment="1">
      <alignment horizontal="right" vertical="center" wrapText="1"/>
    </xf>
    <xf numFmtId="0" fontId="0" fillId="0" borderId="0" xfId="0"/>
    <xf numFmtId="1" fontId="0" fillId="0" borderId="0" xfId="0" applyNumberFormat="1"/>
    <xf numFmtId="22" fontId="0" fillId="0" borderId="0" xfId="0" applyNumberFormat="1"/>
    <xf numFmtId="0" fontId="0" fillId="4" borderId="0" xfId="0" applyFill="1"/>
    <xf numFmtId="0" fontId="58" fillId="4" borderId="0" xfId="0" applyFont="1" applyFill="1"/>
    <xf numFmtId="49" fontId="0" fillId="0" borderId="0" xfId="0" applyNumberFormat="1"/>
    <xf numFmtId="0" fontId="63" fillId="10" borderId="10" xfId="0" applyFont="1" applyFill="1" applyBorder="1" applyProtection="1"/>
    <xf numFmtId="0" fontId="63" fillId="4" borderId="11" xfId="0" quotePrefix="1" applyFont="1" applyFill="1" applyBorder="1" applyAlignment="1" applyProtection="1">
      <alignment horizontal="left"/>
    </xf>
    <xf numFmtId="172" fontId="63" fillId="4" borderId="11" xfId="11" quotePrefix="1" applyNumberFormat="1" applyFont="1" applyFill="1" applyBorder="1" applyAlignment="1" applyProtection="1">
      <alignment horizontal="right"/>
      <protection locked="0"/>
    </xf>
    <xf numFmtId="0" fontId="63" fillId="10" borderId="10" xfId="0" applyFont="1" applyFill="1" applyBorder="1" applyAlignment="1" applyProtection="1">
      <alignment horizontal="center"/>
    </xf>
    <xf numFmtId="171" fontId="62" fillId="4" borderId="5" xfId="11" quotePrefix="1" applyNumberFormat="1" applyFont="1" applyFill="1" applyBorder="1" applyAlignment="1" applyProtection="1">
      <alignment horizontal="right"/>
      <protection locked="0"/>
    </xf>
    <xf numFmtId="43" fontId="63" fillId="4" borderId="11" xfId="11" quotePrefix="1" applyFont="1" applyFill="1" applyBorder="1" applyAlignment="1" applyProtection="1">
      <alignment horizontal="right"/>
      <protection locked="0"/>
    </xf>
    <xf numFmtId="43" fontId="62" fillId="7" borderId="5" xfId="0" quotePrefix="1" applyNumberFormat="1" applyFont="1" applyFill="1" applyBorder="1" applyAlignment="1" applyProtection="1">
      <alignment horizontal="left"/>
    </xf>
    <xf numFmtId="0" fontId="46" fillId="10" borderId="9" xfId="2" applyFont="1" applyFill="1" applyBorder="1" applyAlignment="1" applyProtection="1">
      <alignment horizontal="center" vertical="center"/>
    </xf>
    <xf numFmtId="0" fontId="46" fillId="2" borderId="9" xfId="2" applyNumberFormat="1" applyFont="1" applyFill="1" applyBorder="1" applyAlignment="1" applyProtection="1">
      <alignment horizontal="left" vertical="center" indent="1"/>
    </xf>
    <xf numFmtId="178" fontId="46" fillId="10" borderId="9" xfId="2" applyNumberFormat="1" applyFont="1" applyFill="1" applyBorder="1" applyAlignment="1" applyProtection="1">
      <alignment horizontal="center" vertical="center"/>
    </xf>
    <xf numFmtId="179" fontId="46" fillId="10" borderId="9" xfId="2" applyNumberFormat="1" applyFont="1" applyFill="1" applyBorder="1" applyAlignment="1" applyProtection="1">
      <alignment horizontal="center" vertical="center"/>
    </xf>
    <xf numFmtId="178" fontId="46" fillId="2" borderId="9" xfId="2" applyNumberFormat="1" applyFont="1" applyFill="1" applyBorder="1" applyAlignment="1" applyProtection="1">
      <alignment horizontal="right" vertical="center"/>
    </xf>
    <xf numFmtId="179" fontId="46" fillId="2" borderId="9" xfId="2" applyNumberFormat="1" applyFont="1" applyFill="1" applyBorder="1" applyAlignment="1" applyProtection="1">
      <alignment horizontal="right" vertical="center"/>
    </xf>
    <xf numFmtId="0" fontId="46" fillId="2" borderId="9" xfId="2" applyFont="1" applyFill="1" applyBorder="1" applyAlignment="1" applyProtection="1">
      <alignment horizontal="left" vertical="center" indent="1"/>
    </xf>
    <xf numFmtId="0" fontId="7" fillId="4" borderId="0" xfId="2" applyFont="1" applyFill="1" applyBorder="1" applyAlignment="1">
      <alignment horizontal="right" vertical="center" wrapText="1"/>
    </xf>
    <xf numFmtId="172" fontId="61" fillId="9" borderId="0" xfId="11" quotePrefix="1" applyNumberFormat="1" applyFont="1" applyFill="1" applyAlignment="1" applyProtection="1">
      <alignment horizontal="right" vertical="center"/>
    </xf>
    <xf numFmtId="171" fontId="48" fillId="4" borderId="0" xfId="11" applyNumberFormat="1" applyFill="1" applyProtection="1">
      <protection locked="0"/>
    </xf>
    <xf numFmtId="43" fontId="63" fillId="4" borderId="0" xfId="11" quotePrefix="1" applyFont="1" applyFill="1" applyAlignment="1" applyProtection="1">
      <alignment horizontal="right"/>
      <protection locked="0"/>
    </xf>
    <xf numFmtId="0" fontId="78" fillId="4" borderId="0" xfId="0" applyFont="1" applyFill="1"/>
    <xf numFmtId="0" fontId="46" fillId="4" borderId="9" xfId="2" applyNumberFormat="1" applyFont="1" applyFill="1" applyBorder="1" applyAlignment="1" applyProtection="1">
      <alignment horizontal="left" vertical="center" indent="1"/>
    </xf>
    <xf numFmtId="0" fontId="46" fillId="4" borderId="9" xfId="2" applyFont="1" applyFill="1" applyBorder="1" applyAlignment="1" applyProtection="1">
      <alignment horizontal="left" vertical="center" indent="1"/>
    </xf>
    <xf numFmtId="2" fontId="75" fillId="4" borderId="0" xfId="0" applyNumberFormat="1" applyFont="1" applyFill="1"/>
    <xf numFmtId="178" fontId="46" fillId="4" borderId="9" xfId="2" applyNumberFormat="1" applyFont="1" applyFill="1" applyBorder="1" applyAlignment="1">
      <alignment horizontal="left" vertical="center"/>
    </xf>
    <xf numFmtId="43" fontId="48" fillId="4" borderId="0" xfId="11" applyFont="1" applyFill="1"/>
    <xf numFmtId="43" fontId="32" fillId="4" borderId="0" xfId="2" applyNumberFormat="1" applyFont="1" applyFill="1" applyBorder="1" applyAlignment="1">
      <alignment vertical="center"/>
    </xf>
    <xf numFmtId="43" fontId="32" fillId="4" borderId="0" xfId="11" applyFont="1" applyFill="1" applyBorder="1" applyAlignment="1">
      <alignment vertical="center"/>
    </xf>
    <xf numFmtId="0" fontId="7" fillId="4" borderId="0" xfId="2" applyFont="1" applyFill="1" applyBorder="1" applyAlignment="1">
      <alignment horizontal="right" vertical="center" wrapText="1"/>
    </xf>
    <xf numFmtId="43" fontId="79" fillId="4" borderId="0" xfId="2" applyNumberFormat="1" applyFont="1" applyFill="1" applyBorder="1" applyAlignment="1">
      <alignment vertical="center"/>
    </xf>
    <xf numFmtId="172" fontId="62" fillId="4" borderId="0" xfId="11" quotePrefix="1" applyNumberFormat="1" applyFont="1" applyFill="1" applyBorder="1" applyAlignment="1" applyProtection="1">
      <alignment horizontal="right"/>
      <protection locked="0"/>
    </xf>
    <xf numFmtId="0" fontId="16" fillId="3" borderId="0" xfId="2" applyFont="1" applyFill="1" applyBorder="1" applyAlignment="1">
      <alignment vertical="center"/>
    </xf>
    <xf numFmtId="43" fontId="70" fillId="4" borderId="12" xfId="11" applyFont="1" applyFill="1" applyBorder="1"/>
    <xf numFmtId="43" fontId="70" fillId="10" borderId="12" xfId="11" applyFont="1" applyFill="1" applyBorder="1"/>
    <xf numFmtId="179" fontId="16" fillId="5" borderId="13" xfId="12" applyNumberFormat="1" applyFont="1" applyFill="1" applyBorder="1" applyAlignment="1">
      <alignment horizontal="center" vertical="center" wrapText="1"/>
    </xf>
    <xf numFmtId="179" fontId="16" fillId="5" borderId="14" xfId="12" applyNumberFormat="1" applyFont="1" applyFill="1" applyBorder="1" applyAlignment="1">
      <alignment horizontal="center" vertical="center" wrapText="1"/>
    </xf>
    <xf numFmtId="179" fontId="16" fillId="5" borderId="15" xfId="12" applyNumberFormat="1" applyFont="1" applyFill="1" applyBorder="1" applyAlignment="1">
      <alignment horizontal="center" vertical="center" wrapText="1"/>
    </xf>
    <xf numFmtId="43" fontId="70" fillId="4" borderId="16" xfId="11" applyFont="1" applyFill="1" applyBorder="1" applyAlignment="1">
      <alignment horizontal="center" vertical="center"/>
    </xf>
    <xf numFmtId="43" fontId="70" fillId="4" borderId="0" xfId="11" applyFont="1" applyFill="1" applyBorder="1" applyAlignment="1">
      <alignment horizontal="center" vertical="center"/>
    </xf>
    <xf numFmtId="43" fontId="70" fillId="4" borderId="17" xfId="11" applyFont="1" applyFill="1" applyBorder="1" applyAlignment="1">
      <alignment horizontal="center" vertical="center"/>
    </xf>
    <xf numFmtId="43" fontId="70" fillId="10" borderId="16" xfId="11" applyFont="1" applyFill="1" applyBorder="1" applyAlignment="1">
      <alignment horizontal="center" vertical="center"/>
    </xf>
    <xf numFmtId="43" fontId="70" fillId="10" borderId="0" xfId="11" applyFont="1" applyFill="1" applyBorder="1" applyAlignment="1">
      <alignment horizontal="center" vertical="center"/>
    </xf>
    <xf numFmtId="43" fontId="70" fillId="10" borderId="17" xfId="11" applyFont="1" applyFill="1" applyBorder="1" applyAlignment="1">
      <alignment horizontal="center" vertical="center"/>
    </xf>
    <xf numFmtId="0" fontId="70" fillId="4" borderId="18" xfId="2" applyFont="1" applyFill="1" applyBorder="1" applyAlignment="1">
      <alignment horizontal="center" vertical="center" wrapText="1"/>
    </xf>
    <xf numFmtId="0" fontId="80" fillId="4" borderId="0" xfId="0" applyFont="1" applyFill="1" applyBorder="1" applyAlignment="1" applyProtection="1">
      <alignment horizontal="left"/>
    </xf>
    <xf numFmtId="0" fontId="81" fillId="4" borderId="0" xfId="0" applyFont="1" applyFill="1"/>
    <xf numFmtId="0" fontId="81" fillId="4" borderId="0" xfId="0" applyFont="1" applyFill="1" applyBorder="1"/>
    <xf numFmtId="43" fontId="70" fillId="4" borderId="0" xfId="11" applyFont="1" applyFill="1" applyBorder="1"/>
    <xf numFmtId="179" fontId="16" fillId="5" borderId="18" xfId="12" applyNumberFormat="1" applyFont="1" applyFill="1" applyBorder="1" applyAlignment="1">
      <alignment horizontal="center" vertical="center" wrapText="1"/>
    </xf>
    <xf numFmtId="43" fontId="81" fillId="4" borderId="0" xfId="11" applyFont="1" applyFill="1" applyBorder="1"/>
    <xf numFmtId="43" fontId="82" fillId="4" borderId="0" xfId="11" applyFont="1" applyFill="1" applyBorder="1"/>
    <xf numFmtId="43" fontId="70" fillId="4" borderId="0" xfId="11" applyFont="1" applyFill="1" applyBorder="1" applyAlignment="1">
      <alignment horizontal="right" vertical="center"/>
    </xf>
    <xf numFmtId="43" fontId="70" fillId="10" borderId="19" xfId="11" applyFont="1" applyFill="1" applyBorder="1"/>
    <xf numFmtId="43" fontId="70" fillId="10" borderId="20" xfId="11" applyFont="1" applyFill="1" applyBorder="1" applyAlignment="1">
      <alignment horizontal="center" vertical="center"/>
    </xf>
    <xf numFmtId="43" fontId="70" fillId="10" borderId="21" xfId="11" applyFont="1" applyFill="1" applyBorder="1" applyAlignment="1">
      <alignment horizontal="center" vertical="center"/>
    </xf>
    <xf numFmtId="43" fontId="70" fillId="10" borderId="22" xfId="11" applyFont="1" applyFill="1" applyBorder="1" applyAlignment="1">
      <alignment horizontal="center" vertical="center"/>
    </xf>
    <xf numFmtId="0" fontId="7" fillId="4" borderId="0" xfId="2" applyFont="1" applyFill="1" applyBorder="1" applyAlignment="1">
      <alignment vertical="center"/>
    </xf>
    <xf numFmtId="0" fontId="40" fillId="4" borderId="0" xfId="2" applyFont="1" applyFill="1" applyBorder="1" applyAlignment="1">
      <alignment horizontal="left" vertical="center" wrapText="1"/>
    </xf>
    <xf numFmtId="0" fontId="72" fillId="4" borderId="0" xfId="2" applyFont="1" applyFill="1" applyBorder="1" applyAlignment="1">
      <alignment horizontal="left" vertical="center" wrapText="1"/>
    </xf>
    <xf numFmtId="0" fontId="49" fillId="4" borderId="0" xfId="0" applyFont="1" applyFill="1" applyAlignment="1">
      <alignment horizontal="left" vertical="center"/>
    </xf>
    <xf numFmtId="4" fontId="83" fillId="4" borderId="0" xfId="4" applyNumberFormat="1" applyFont="1" applyFill="1" applyBorder="1" applyProtection="1">
      <protection locked="0"/>
    </xf>
    <xf numFmtId="0" fontId="49" fillId="4" borderId="0" xfId="0" applyFont="1" applyFill="1"/>
    <xf numFmtId="0" fontId="84" fillId="4" borderId="0" xfId="2" applyFont="1" applyFill="1" applyBorder="1" applyAlignment="1">
      <alignment vertical="center"/>
    </xf>
    <xf numFmtId="0" fontId="85" fillId="4" borderId="0" xfId="2" applyFont="1" applyFill="1" applyBorder="1" applyAlignment="1">
      <alignment horizontal="center" vertical="center"/>
    </xf>
    <xf numFmtId="0" fontId="85" fillId="4" borderId="0" xfId="2" applyFont="1" applyFill="1" applyBorder="1" applyAlignment="1">
      <alignment vertical="center"/>
    </xf>
    <xf numFmtId="0" fontId="86" fillId="4" borderId="0" xfId="0" applyFont="1" applyFill="1" applyAlignment="1">
      <alignment vertical="center"/>
    </xf>
    <xf numFmtId="0" fontId="49" fillId="4" borderId="0" xfId="0" applyFont="1" applyFill="1" applyAlignment="1">
      <alignment horizontal="center"/>
    </xf>
    <xf numFmtId="0" fontId="49" fillId="4" borderId="0" xfId="2" applyFont="1" applyFill="1" applyBorder="1" applyAlignment="1">
      <alignment horizontal="center"/>
    </xf>
    <xf numFmtId="0" fontId="86" fillId="4" borderId="0" xfId="0" applyFont="1" applyFill="1" applyBorder="1" applyAlignment="1">
      <alignment vertical="center"/>
    </xf>
    <xf numFmtId="0" fontId="0" fillId="9" borderId="0" xfId="0" applyFill="1" applyAlignment="1" applyProtection="1">
      <alignment horizontal="center"/>
    </xf>
    <xf numFmtId="0" fontId="0" fillId="4" borderId="0" xfId="0" applyFill="1" applyAlignment="1">
      <alignment horizontal="center"/>
    </xf>
    <xf numFmtId="0" fontId="13" fillId="8" borderId="0" xfId="0" applyFont="1" applyFill="1" applyBorder="1" applyAlignment="1" applyProtection="1">
      <alignment horizontal="right" vertical="center"/>
    </xf>
    <xf numFmtId="39" fontId="16" fillId="5" borderId="0" xfId="3" applyFont="1" applyFill="1" applyBorder="1" applyAlignment="1">
      <alignment horizontal="center" vertical="center"/>
    </xf>
    <xf numFmtId="0" fontId="87" fillId="12" borderId="0" xfId="0" applyFont="1" applyFill="1" applyAlignment="1">
      <alignment horizontal="center" vertical="center"/>
    </xf>
    <xf numFmtId="0" fontId="7" fillId="2" borderId="0" xfId="0" applyFont="1" applyFill="1" applyBorder="1" applyAlignment="1">
      <alignment horizontal="center" vertical="top"/>
    </xf>
    <xf numFmtId="0" fontId="88" fillId="8" borderId="0" xfId="1" applyFont="1" applyFill="1" applyBorder="1" applyAlignment="1" applyProtection="1">
      <alignment horizontal="left" vertical="center"/>
    </xf>
    <xf numFmtId="39" fontId="16" fillId="5" borderId="0" xfId="3" applyFont="1" applyFill="1" applyBorder="1" applyAlignment="1">
      <alignment horizontal="center" vertical="top"/>
    </xf>
    <xf numFmtId="0" fontId="7" fillId="4" borderId="0" xfId="2" applyFont="1" applyFill="1" applyBorder="1" applyAlignment="1">
      <alignment horizontal="right" vertical="center" wrapText="1"/>
    </xf>
    <xf numFmtId="0" fontId="16" fillId="3" borderId="0" xfId="2" applyFont="1" applyFill="1" applyBorder="1" applyAlignment="1">
      <alignment horizontal="right" vertical="center" wrapText="1"/>
    </xf>
    <xf numFmtId="0" fontId="44" fillId="4" borderId="0" xfId="2" applyFont="1" applyFill="1" applyBorder="1" applyAlignment="1">
      <alignment horizontal="right" vertical="center" wrapText="1"/>
    </xf>
    <xf numFmtId="0" fontId="59" fillId="4" borderId="3" xfId="11" applyNumberFormat="1" applyFont="1" applyFill="1" applyBorder="1" applyAlignment="1">
      <alignment horizontal="left" vertical="center" wrapText="1"/>
    </xf>
    <xf numFmtId="43" fontId="59" fillId="4" borderId="4" xfId="11" applyFont="1" applyFill="1" applyBorder="1" applyAlignment="1">
      <alignment horizontal="left" vertical="center" wrapText="1"/>
    </xf>
    <xf numFmtId="49" fontId="59" fillId="4" borderId="3" xfId="11" applyNumberFormat="1" applyFont="1" applyFill="1" applyBorder="1" applyAlignment="1">
      <alignment horizontal="left" vertical="center"/>
    </xf>
    <xf numFmtId="0" fontId="59" fillId="4" borderId="26" xfId="11" applyNumberFormat="1" applyFont="1" applyFill="1" applyBorder="1" applyAlignment="1">
      <alignment horizontal="left" vertical="center"/>
    </xf>
    <xf numFmtId="43" fontId="11" fillId="4" borderId="26" xfId="11" applyFont="1" applyFill="1" applyBorder="1" applyAlignment="1" applyProtection="1">
      <alignment horizontal="left" vertical="center"/>
    </xf>
    <xf numFmtId="0" fontId="52" fillId="4" borderId="13" xfId="2" applyFont="1" applyFill="1" applyBorder="1" applyAlignment="1" applyProtection="1">
      <alignment horizontal="center" vertical="center" wrapText="1"/>
    </xf>
    <xf numFmtId="0" fontId="52" fillId="4" borderId="14" xfId="2" applyFont="1" applyFill="1" applyBorder="1" applyAlignment="1" applyProtection="1">
      <alignment horizontal="center" vertical="center" wrapText="1"/>
    </xf>
    <xf numFmtId="0" fontId="52" fillId="4" borderId="15" xfId="2" applyFont="1" applyFill="1" applyBorder="1" applyAlignment="1" applyProtection="1">
      <alignment horizontal="center" vertical="center" wrapText="1"/>
    </xf>
    <xf numFmtId="0" fontId="16" fillId="3" borderId="23" xfId="2" applyFont="1" applyFill="1" applyBorder="1" applyAlignment="1">
      <alignment horizontal="center" vertical="center"/>
    </xf>
    <xf numFmtId="0" fontId="16" fillId="3" borderId="24" xfId="2" applyFont="1" applyFill="1" applyBorder="1" applyAlignment="1">
      <alignment horizontal="center" vertical="center"/>
    </xf>
    <xf numFmtId="0" fontId="16" fillId="3" borderId="25" xfId="2" applyFont="1" applyFill="1" applyBorder="1" applyAlignment="1">
      <alignment horizontal="center" vertical="center"/>
    </xf>
    <xf numFmtId="39" fontId="89" fillId="5" borderId="0" xfId="3" applyFont="1" applyFill="1" applyBorder="1" applyAlignment="1">
      <alignment horizontal="center" vertical="center"/>
    </xf>
    <xf numFmtId="39" fontId="43" fillId="5" borderId="0" xfId="3" applyFont="1" applyFill="1" applyBorder="1" applyAlignment="1">
      <alignment horizontal="center" vertical="center"/>
    </xf>
    <xf numFmtId="0" fontId="51" fillId="4" borderId="0" xfId="0" applyFont="1" applyFill="1" applyAlignment="1">
      <alignment horizontal="left" vertical="top" wrapText="1"/>
    </xf>
    <xf numFmtId="0" fontId="25" fillId="5" borderId="0" xfId="0" applyFont="1" applyFill="1" applyAlignment="1">
      <alignment horizontal="center" vertical="center"/>
    </xf>
    <xf numFmtId="0" fontId="90" fillId="5" borderId="0" xfId="0" applyFont="1" applyFill="1" applyAlignment="1">
      <alignment horizontal="center" vertical="center"/>
    </xf>
  </cellXfs>
  <cellStyles count="15">
    <cellStyle name="Hiperlink" xfId="1" builtinId="8"/>
    <cellStyle name="Normal" xfId="0" builtinId="0"/>
    <cellStyle name="Normal 2" xfId="2"/>
    <cellStyle name="Normal_BASE00.XLS" xfId="3"/>
    <cellStyle name="Porcentagem 2" xfId="4"/>
    <cellStyle name="Separador de milhares 2" xfId="5"/>
    <cellStyle name="Separador de milhares 2 2" xfId="6"/>
    <cellStyle name="Separador de milhares 20" xfId="7"/>
    <cellStyle name="Separador de milhares 20 2" xfId="8"/>
    <cellStyle name="Separador de milhares 3" xfId="9"/>
    <cellStyle name="Separador de milhares 3 2" xfId="10"/>
    <cellStyle name="Vírgula" xfId="11" builtinId="3"/>
    <cellStyle name="Vírgula 2" xfId="12"/>
    <cellStyle name="Vírgula 2 2" xfId="13"/>
    <cellStyle name="Vírgula 3" xfId="14"/>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lor rgb="FF00B050"/>
      </font>
    </dxf>
    <dxf>
      <font>
        <color rgb="FFFFFF00"/>
      </font>
    </dxf>
    <dxf>
      <font>
        <b/>
        <i val="0"/>
        <color rgb="FF00B05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1866900</xdr:colOff>
      <xdr:row>1</xdr:row>
      <xdr:rowOff>9525</xdr:rowOff>
    </xdr:from>
    <xdr:to>
      <xdr:col>4</xdr:col>
      <xdr:colOff>3295650</xdr:colOff>
      <xdr:row>3</xdr:row>
      <xdr:rowOff>171450</xdr:rowOff>
    </xdr:to>
    <xdr:pic>
      <xdr:nvPicPr>
        <xdr:cNvPr id="3847" name="Picture 10" descr="logo_anbima">
          <a:extLst>
            <a:ext uri="{FF2B5EF4-FFF2-40B4-BE49-F238E27FC236}">
              <a16:creationId xmlns:a16="http://schemas.microsoft.com/office/drawing/2014/main" id="{3DAA88EE-7950-477A-8F87-16FCFBA665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15900" y="161925"/>
          <a:ext cx="14287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xdr:row>
      <xdr:rowOff>76200</xdr:rowOff>
    </xdr:from>
    <xdr:to>
      <xdr:col>5</xdr:col>
      <xdr:colOff>0</xdr:colOff>
      <xdr:row>6</xdr:row>
      <xdr:rowOff>123825</xdr:rowOff>
    </xdr:to>
    <xdr:pic>
      <xdr:nvPicPr>
        <xdr:cNvPr id="3848" name="Picture 7" descr="grafismo_anbima">
          <a:extLst>
            <a:ext uri="{FF2B5EF4-FFF2-40B4-BE49-F238E27FC236}">
              <a16:creationId xmlns:a16="http://schemas.microsoft.com/office/drawing/2014/main" id="{D60C92D3-6EB8-406B-AEA0-6A1CB02282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981075"/>
          <a:ext cx="142779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171450</xdr:rowOff>
    </xdr:from>
    <xdr:to>
      <xdr:col>11</xdr:col>
      <xdr:colOff>0</xdr:colOff>
      <xdr:row>5</xdr:row>
      <xdr:rowOff>200025</xdr:rowOff>
    </xdr:to>
    <xdr:pic>
      <xdr:nvPicPr>
        <xdr:cNvPr id="10821" name="Picture 7" descr="grafismo_anbima">
          <a:extLst>
            <a:ext uri="{FF2B5EF4-FFF2-40B4-BE49-F238E27FC236}">
              <a16:creationId xmlns:a16="http://schemas.microsoft.com/office/drawing/2014/main" id="{59D5EBD0-377A-4C6B-8D7E-E9C27ACCF7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85825"/>
          <a:ext cx="180975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381000</xdr:colOff>
      <xdr:row>0</xdr:row>
      <xdr:rowOff>85725</xdr:rowOff>
    </xdr:from>
    <xdr:to>
      <xdr:col>10</xdr:col>
      <xdr:colOff>1809750</xdr:colOff>
      <xdr:row>3</xdr:row>
      <xdr:rowOff>95250</xdr:rowOff>
    </xdr:to>
    <xdr:pic>
      <xdr:nvPicPr>
        <xdr:cNvPr id="10822" name="Picture 10" descr="logo_anbima">
          <a:extLst>
            <a:ext uri="{FF2B5EF4-FFF2-40B4-BE49-F238E27FC236}">
              <a16:creationId xmlns:a16="http://schemas.microsoft.com/office/drawing/2014/main" id="{7C53F4BE-9644-4C14-84A6-028BA6260E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92575" y="85725"/>
          <a:ext cx="14287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michael.dalia\Desktop\sumario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âmetro"/>
      <sheetName val="SUMARIO"/>
      <sheetName val="FERIADOS"/>
      <sheetName val="Tipos"/>
      <sheetName val="Base"/>
      <sheetName val="Tipo Mês - Rent"/>
      <sheetName val="Tipo Mês - LOG (Rent)"/>
      <sheetName val="Tipo Mês - Captação"/>
      <sheetName val="Tipo Mês - Captação Acumulada"/>
      <sheetName val="Captação % PL"/>
      <sheetName val="Captação Acumulado % PL"/>
      <sheetName val="Tipo Mês - PL"/>
      <sheetName val="Gráficos"/>
    </sheetNames>
    <sheetDataSet>
      <sheetData sheetId="0"/>
      <sheetData sheetId="1"/>
      <sheetData sheetId="2" refreshError="1">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dimension ref="A1:J4362"/>
  <sheetViews>
    <sheetView tabSelected="1" zoomScale="90" zoomScaleNormal="90" workbookViewId="0">
      <selection activeCell="D4335" sqref="D4335"/>
    </sheetView>
  </sheetViews>
  <sheetFormatPr defaultRowHeight="15"/>
  <cols>
    <col min="1" max="1" width="1.42578125" style="3" customWidth="1"/>
    <col min="2" max="2" width="31.140625" style="3" customWidth="1"/>
    <col min="3" max="3" width="94.42578125" style="3" customWidth="1"/>
    <col min="4" max="4" width="38.7109375" style="3" customWidth="1"/>
    <col min="5" max="5" width="49.85546875" style="3" customWidth="1"/>
    <col min="6" max="6" width="16.140625" style="3" bestFit="1" customWidth="1"/>
    <col min="7" max="8" width="15.28515625" style="3" bestFit="1" customWidth="1"/>
    <col min="9" max="16384" width="9.140625" style="3"/>
  </cols>
  <sheetData>
    <row r="1" spans="2:10" ht="12" customHeight="1"/>
    <row r="2" spans="2:10" s="4" customFormat="1" ht="15" customHeight="1">
      <c r="B2" s="57"/>
      <c r="C2" s="57"/>
      <c r="D2" s="57"/>
      <c r="E2" s="57"/>
    </row>
    <row r="3" spans="2:10" s="4" customFormat="1" ht="29.25" customHeight="1">
      <c r="B3" s="58" t="s">
        <v>3019</v>
      </c>
      <c r="C3" s="57"/>
      <c r="D3" s="57"/>
      <c r="E3" s="57"/>
    </row>
    <row r="4" spans="2:10" s="4" customFormat="1" ht="15" customHeight="1">
      <c r="B4" s="191" t="s">
        <v>4490</v>
      </c>
      <c r="C4" s="57"/>
      <c r="D4" s="57"/>
      <c r="E4" s="57"/>
    </row>
    <row r="5" spans="2:10" s="4" customFormat="1" ht="15" customHeight="1">
      <c r="B5" s="57"/>
      <c r="C5" s="57"/>
      <c r="D5" s="57"/>
      <c r="E5" s="57"/>
    </row>
    <row r="6" spans="2:10" s="4" customFormat="1" ht="15" customHeight="1">
      <c r="B6" s="57"/>
      <c r="C6" s="57"/>
      <c r="D6" s="57"/>
      <c r="E6" s="57"/>
    </row>
    <row r="7" spans="2:10" s="4" customFormat="1" ht="15" customHeight="1">
      <c r="B7" s="57"/>
      <c r="C7" s="57"/>
      <c r="D7" s="57"/>
      <c r="E7" s="57"/>
    </row>
    <row r="8" spans="2:10" s="4" customFormat="1" ht="15" customHeight="1">
      <c r="B8" s="263" t="s">
        <v>10</v>
      </c>
      <c r="C8" s="263"/>
      <c r="D8" s="263"/>
      <c r="E8" s="263"/>
      <c r="F8" s="3"/>
      <c r="G8" s="3"/>
      <c r="H8" s="3"/>
      <c r="I8" s="3"/>
      <c r="J8" s="3"/>
    </row>
    <row r="9" spans="2:10" s="4" customFormat="1" ht="5.25" customHeight="1">
      <c r="B9" s="57"/>
      <c r="C9" s="57"/>
      <c r="D9" s="57"/>
      <c r="E9" s="57"/>
    </row>
    <row r="10" spans="2:10" s="4" customFormat="1" ht="15.75" customHeight="1">
      <c r="B10" s="264" t="s">
        <v>2199</v>
      </c>
      <c r="C10" s="264"/>
      <c r="D10" s="264"/>
      <c r="E10" s="264"/>
      <c r="F10" s="3"/>
      <c r="G10" s="3"/>
      <c r="H10" s="3"/>
      <c r="I10" s="3"/>
      <c r="J10" s="3"/>
    </row>
    <row r="11" spans="2:10" s="4" customFormat="1" ht="5.25" customHeight="1">
      <c r="B11" s="57"/>
      <c r="C11" s="57"/>
      <c r="D11" s="57"/>
      <c r="E11" s="57"/>
    </row>
    <row r="12" spans="2:10" ht="17.25" customHeight="1">
      <c r="B12" s="60" t="s">
        <v>11</v>
      </c>
      <c r="C12" s="61"/>
      <c r="D12" s="62" t="s">
        <v>12</v>
      </c>
      <c r="E12" s="177"/>
    </row>
    <row r="13" spans="2:10" ht="17.25" customHeight="1">
      <c r="B13" s="60" t="s">
        <v>13</v>
      </c>
      <c r="C13" s="61"/>
      <c r="D13" s="62" t="s">
        <v>14</v>
      </c>
      <c r="E13" s="63"/>
    </row>
    <row r="14" spans="2:10" ht="17.25" customHeight="1">
      <c r="D14" s="64" t="s">
        <v>15</v>
      </c>
      <c r="E14" s="148"/>
    </row>
    <row r="15" spans="2:10" ht="17.25" customHeight="1"/>
    <row r="16" spans="2:10" ht="17.25" customHeight="1">
      <c r="D16" s="265" t="s">
        <v>16</v>
      </c>
      <c r="E16" s="265"/>
    </row>
    <row r="17" spans="2:8" ht="17.25" customHeight="1">
      <c r="C17" s="54"/>
      <c r="D17" s="60" t="s">
        <v>17</v>
      </c>
      <c r="E17" s="87"/>
    </row>
    <row r="18" spans="2:8" ht="17.25" customHeight="1">
      <c r="D18" s="60" t="s">
        <v>18</v>
      </c>
      <c r="E18" s="88"/>
    </row>
    <row r="19" spans="2:8" ht="15" customHeight="1">
      <c r="C19" s="4"/>
      <c r="D19" s="55"/>
      <c r="E19" s="56"/>
    </row>
    <row r="20" spans="2:8" ht="21.75" customHeight="1">
      <c r="B20" s="262" t="s">
        <v>19</v>
      </c>
      <c r="C20" s="262"/>
      <c r="D20" s="266" t="str">
        <f>(IF(COUNTIF(C4357:C4360,"OK")=4,"OK - O arquivo pode ser enviado à ANBIMA","ERRO!!! Ver Área de Verificação"))</f>
        <v>ERRO!!! Ver Área de Verificação</v>
      </c>
      <c r="E20" s="266"/>
    </row>
    <row r="21" spans="2:8">
      <c r="B21" s="4"/>
      <c r="C21" s="4"/>
      <c r="D21" s="4"/>
      <c r="E21" s="4"/>
    </row>
    <row r="22" spans="2:8" ht="18">
      <c r="B22" s="65" t="s">
        <v>20</v>
      </c>
      <c r="C22" s="65" t="s">
        <v>21</v>
      </c>
      <c r="D22" s="66" t="s">
        <v>22</v>
      </c>
      <c r="E22" s="66" t="s">
        <v>23</v>
      </c>
    </row>
    <row r="23" spans="2:8" ht="5.25" customHeight="1">
      <c r="B23" s="4"/>
      <c r="C23" s="4"/>
      <c r="D23" s="4"/>
      <c r="E23" s="4"/>
    </row>
    <row r="24" spans="2:8" ht="16.5">
      <c r="B24" s="67" t="s">
        <v>27</v>
      </c>
      <c r="C24" s="68" t="s">
        <v>62</v>
      </c>
      <c r="D24" s="208"/>
      <c r="E24" s="69" t="str">
        <f>IF(D24=SUM(D25,D1076),"OK","ERRO AO SOMAR")</f>
        <v>OK</v>
      </c>
      <c r="G24" s="52"/>
    </row>
    <row r="25" spans="2:8" ht="16.5">
      <c r="B25" s="75" t="s">
        <v>63</v>
      </c>
      <c r="C25" s="76" t="s">
        <v>3295</v>
      </c>
      <c r="D25" s="77"/>
      <c r="E25" s="78" t="str">
        <f>IF(D25=SUM(D26,D242,D522,D951,D983,D1014,D1045),"OK","ERRO AO SOMAR")</f>
        <v>OK</v>
      </c>
      <c r="G25" s="50"/>
      <c r="H25" s="53"/>
    </row>
    <row r="26" spans="2:8" ht="16.5">
      <c r="B26" s="84" t="s">
        <v>125</v>
      </c>
      <c r="C26" s="70" t="s">
        <v>2542</v>
      </c>
      <c r="D26" s="71"/>
      <c r="E26" s="72" t="str">
        <f>IF(D26=SUM(D27,D88,D119,D180,D211),"OK","ERRO AO SOMAR")</f>
        <v>OK</v>
      </c>
    </row>
    <row r="27" spans="2:8" ht="16.5">
      <c r="B27" s="84" t="s">
        <v>2449</v>
      </c>
      <c r="C27" s="70" t="s">
        <v>28</v>
      </c>
      <c r="D27" s="71"/>
      <c r="E27" s="72" t="str">
        <f>IF(D27=SUM(D28,D58),"OK","ERRO AO SOMAR")</f>
        <v>OK</v>
      </c>
    </row>
    <row r="28" spans="2:8" ht="16.5">
      <c r="B28" s="84" t="s">
        <v>2450</v>
      </c>
      <c r="C28" s="70" t="s">
        <v>3034</v>
      </c>
      <c r="D28" s="71"/>
      <c r="E28" s="72" t="str">
        <f>IF(D28=SUM(D29:D48,D51:D57),"OK","ERRO AO SOMAR")</f>
        <v>OK</v>
      </c>
    </row>
    <row r="29" spans="2:8" ht="16.5">
      <c r="B29" s="85" t="s">
        <v>2452</v>
      </c>
      <c r="C29" s="73" t="s">
        <v>26</v>
      </c>
      <c r="D29" s="182"/>
      <c r="E29" s="74"/>
    </row>
    <row r="30" spans="2:8" ht="16.5">
      <c r="B30" s="85" t="s">
        <v>2453</v>
      </c>
      <c r="C30" s="73" t="s">
        <v>37</v>
      </c>
      <c r="D30" s="182"/>
      <c r="E30" s="74"/>
    </row>
    <row r="31" spans="2:8" ht="16.5">
      <c r="B31" s="85" t="s">
        <v>2454</v>
      </c>
      <c r="C31" s="73" t="s">
        <v>39</v>
      </c>
      <c r="D31" s="182"/>
      <c r="E31" s="74"/>
    </row>
    <row r="32" spans="2:8" ht="16.5">
      <c r="B32" s="85" t="s">
        <v>2476</v>
      </c>
      <c r="C32" s="73" t="s">
        <v>40</v>
      </c>
      <c r="D32" s="182"/>
      <c r="E32" s="74"/>
    </row>
    <row r="33" spans="2:5" ht="16.5">
      <c r="B33" s="85" t="s">
        <v>2455</v>
      </c>
      <c r="C33" s="73" t="s">
        <v>41</v>
      </c>
      <c r="D33" s="182"/>
      <c r="E33" s="74"/>
    </row>
    <row r="34" spans="2:5" ht="16.5">
      <c r="B34" s="85" t="s">
        <v>2456</v>
      </c>
      <c r="C34" s="73" t="s">
        <v>69</v>
      </c>
      <c r="D34" s="182"/>
      <c r="E34" s="74"/>
    </row>
    <row r="35" spans="2:5" ht="16.5">
      <c r="B35" s="85" t="s">
        <v>2457</v>
      </c>
      <c r="C35" s="73" t="s">
        <v>42</v>
      </c>
      <c r="D35" s="182"/>
      <c r="E35" s="74"/>
    </row>
    <row r="36" spans="2:5" ht="16.5">
      <c r="B36" s="85" t="s">
        <v>2458</v>
      </c>
      <c r="C36" s="73" t="s">
        <v>43</v>
      </c>
      <c r="D36" s="182"/>
      <c r="E36" s="74"/>
    </row>
    <row r="37" spans="2:5" ht="16.5">
      <c r="B37" s="85" t="s">
        <v>2459</v>
      </c>
      <c r="C37" s="73" t="s">
        <v>44</v>
      </c>
      <c r="D37" s="182"/>
      <c r="E37" s="74"/>
    </row>
    <row r="38" spans="2:5" ht="16.5">
      <c r="B38" s="85" t="s">
        <v>2460</v>
      </c>
      <c r="C38" s="73" t="s">
        <v>45</v>
      </c>
      <c r="D38" s="182"/>
      <c r="E38" s="74"/>
    </row>
    <row r="39" spans="2:5" ht="16.5">
      <c r="B39" s="85" t="s">
        <v>2477</v>
      </c>
      <c r="C39" s="73" t="s">
        <v>46</v>
      </c>
      <c r="D39" s="182"/>
      <c r="E39" s="74"/>
    </row>
    <row r="40" spans="2:5" ht="16.5">
      <c r="B40" s="85" t="s">
        <v>2462</v>
      </c>
      <c r="C40" s="73" t="s">
        <v>47</v>
      </c>
      <c r="D40" s="182"/>
      <c r="E40" s="74"/>
    </row>
    <row r="41" spans="2:5" ht="16.5">
      <c r="B41" s="85" t="s">
        <v>2463</v>
      </c>
      <c r="C41" s="73" t="s">
        <v>70</v>
      </c>
      <c r="D41" s="182"/>
      <c r="E41" s="74"/>
    </row>
    <row r="42" spans="2:5" ht="16.5">
      <c r="B42" s="85" t="s">
        <v>2464</v>
      </c>
      <c r="C42" s="73" t="s">
        <v>48</v>
      </c>
      <c r="D42" s="182"/>
      <c r="E42" s="74"/>
    </row>
    <row r="43" spans="2:5" ht="16.5">
      <c r="B43" s="85" t="s">
        <v>2461</v>
      </c>
      <c r="C43" s="73" t="s">
        <v>49</v>
      </c>
      <c r="D43" s="182"/>
      <c r="E43" s="74"/>
    </row>
    <row r="44" spans="2:5" ht="16.5">
      <c r="B44" s="85" t="s">
        <v>2465</v>
      </c>
      <c r="C44" s="73" t="s">
        <v>50</v>
      </c>
      <c r="D44" s="182"/>
      <c r="E44" s="74"/>
    </row>
    <row r="45" spans="2:5" ht="16.5">
      <c r="B45" s="85" t="s">
        <v>2466</v>
      </c>
      <c r="C45" s="73" t="s">
        <v>51</v>
      </c>
      <c r="D45" s="182"/>
      <c r="E45" s="74"/>
    </row>
    <row r="46" spans="2:5" ht="16.5">
      <c r="B46" s="85" t="s">
        <v>2467</v>
      </c>
      <c r="C46" s="73" t="s">
        <v>52</v>
      </c>
      <c r="D46" s="182"/>
      <c r="E46" s="74"/>
    </row>
    <row r="47" spans="2:5" ht="16.5">
      <c r="B47" s="85" t="s">
        <v>2468</v>
      </c>
      <c r="C47" s="73" t="s">
        <v>53</v>
      </c>
      <c r="D47" s="182"/>
      <c r="E47" s="74"/>
    </row>
    <row r="48" spans="2:5" ht="16.5">
      <c r="B48" s="85" t="s">
        <v>2469</v>
      </c>
      <c r="C48" s="73" t="s">
        <v>54</v>
      </c>
      <c r="D48" s="182"/>
      <c r="E48" s="74" t="str">
        <f>IF(D48=SUM(D49:D50),"OK","ERRO AO SOMAR")</f>
        <v>OK</v>
      </c>
    </row>
    <row r="49" spans="2:5" ht="16.5">
      <c r="B49" s="85" t="s">
        <v>2470</v>
      </c>
      <c r="C49" s="73" t="s">
        <v>3040</v>
      </c>
      <c r="D49" s="182"/>
      <c r="E49" s="74"/>
    </row>
    <row r="50" spans="2:5" ht="16.5">
      <c r="B50" s="85" t="s">
        <v>2471</v>
      </c>
      <c r="C50" s="73" t="s">
        <v>173</v>
      </c>
      <c r="D50" s="182"/>
      <c r="E50" s="74"/>
    </row>
    <row r="51" spans="2:5" ht="16.5">
      <c r="B51" s="85" t="s">
        <v>2478</v>
      </c>
      <c r="C51" s="73" t="s">
        <v>55</v>
      </c>
      <c r="D51" s="182"/>
      <c r="E51" s="74"/>
    </row>
    <row r="52" spans="2:5" ht="16.5">
      <c r="B52" s="85" t="s">
        <v>2479</v>
      </c>
      <c r="C52" s="73" t="s">
        <v>56</v>
      </c>
      <c r="D52" s="182"/>
      <c r="E52" s="74"/>
    </row>
    <row r="53" spans="2:5" ht="16.5">
      <c r="B53" s="85" t="s">
        <v>2480</v>
      </c>
      <c r="C53" s="73" t="s">
        <v>57</v>
      </c>
      <c r="D53" s="182"/>
      <c r="E53" s="74"/>
    </row>
    <row r="54" spans="2:5" ht="16.5">
      <c r="B54" s="85" t="s">
        <v>2472</v>
      </c>
      <c r="C54" s="73" t="s">
        <v>58</v>
      </c>
      <c r="D54" s="182"/>
      <c r="E54" s="74"/>
    </row>
    <row r="55" spans="2:5" ht="16.5">
      <c r="B55" s="85" t="s">
        <v>2473</v>
      </c>
      <c r="C55" s="73" t="s">
        <v>59</v>
      </c>
      <c r="D55" s="182"/>
      <c r="E55" s="74"/>
    </row>
    <row r="56" spans="2:5" ht="16.5">
      <c r="B56" s="85" t="s">
        <v>2474</v>
      </c>
      <c r="C56" s="73" t="s">
        <v>60</v>
      </c>
      <c r="D56" s="182"/>
      <c r="E56" s="74"/>
    </row>
    <row r="57" spans="2:5" ht="16.5">
      <c r="B57" s="85" t="s">
        <v>2475</v>
      </c>
      <c r="C57" s="73" t="s">
        <v>61</v>
      </c>
      <c r="D57" s="182"/>
      <c r="E57" s="74"/>
    </row>
    <row r="58" spans="2:5" ht="16.5">
      <c r="B58" s="84" t="s">
        <v>2451</v>
      </c>
      <c r="C58" s="70" t="s">
        <v>3035</v>
      </c>
      <c r="D58" s="71"/>
      <c r="E58" s="72" t="str">
        <f>IF(D58=SUM(D59:D78,D81:D87),"OK","ERRO AO SOMAR")</f>
        <v>OK</v>
      </c>
    </row>
    <row r="59" spans="2:5" ht="16.5">
      <c r="B59" s="85" t="s">
        <v>2481</v>
      </c>
      <c r="C59" s="73" t="s">
        <v>26</v>
      </c>
      <c r="D59" s="182"/>
      <c r="E59" s="74"/>
    </row>
    <row r="60" spans="2:5" ht="16.5">
      <c r="B60" s="85" t="s">
        <v>2482</v>
      </c>
      <c r="C60" s="73" t="s">
        <v>37</v>
      </c>
      <c r="D60" s="182"/>
      <c r="E60" s="74"/>
    </row>
    <row r="61" spans="2:5" ht="16.5">
      <c r="B61" s="85" t="s">
        <v>2483</v>
      </c>
      <c r="C61" s="73" t="s">
        <v>39</v>
      </c>
      <c r="D61" s="182"/>
      <c r="E61" s="74"/>
    </row>
    <row r="62" spans="2:5" ht="16.5">
      <c r="B62" s="85" t="s">
        <v>2505</v>
      </c>
      <c r="C62" s="73" t="s">
        <v>40</v>
      </c>
      <c r="D62" s="182"/>
      <c r="E62" s="74"/>
    </row>
    <row r="63" spans="2:5" ht="16.5">
      <c r="B63" s="85" t="s">
        <v>2484</v>
      </c>
      <c r="C63" s="73" t="s">
        <v>41</v>
      </c>
      <c r="D63" s="182"/>
      <c r="E63" s="74"/>
    </row>
    <row r="64" spans="2:5" ht="16.5">
      <c r="B64" s="85" t="s">
        <v>2485</v>
      </c>
      <c r="C64" s="73" t="s">
        <v>69</v>
      </c>
      <c r="D64" s="182"/>
      <c r="E64" s="74"/>
    </row>
    <row r="65" spans="2:5" ht="16.5">
      <c r="B65" s="85" t="s">
        <v>2486</v>
      </c>
      <c r="C65" s="73" t="s">
        <v>42</v>
      </c>
      <c r="D65" s="182"/>
      <c r="E65" s="74"/>
    </row>
    <row r="66" spans="2:5" ht="16.5">
      <c r="B66" s="85" t="s">
        <v>2487</v>
      </c>
      <c r="C66" s="73" t="s">
        <v>43</v>
      </c>
      <c r="D66" s="182"/>
      <c r="E66" s="74"/>
    </row>
    <row r="67" spans="2:5" ht="16.5">
      <c r="B67" s="85" t="s">
        <v>2488</v>
      </c>
      <c r="C67" s="73" t="s">
        <v>44</v>
      </c>
      <c r="D67" s="182"/>
      <c r="E67" s="74"/>
    </row>
    <row r="68" spans="2:5" ht="16.5">
      <c r="B68" s="85" t="s">
        <v>2489</v>
      </c>
      <c r="C68" s="73" t="s">
        <v>45</v>
      </c>
      <c r="D68" s="182"/>
      <c r="E68" s="74"/>
    </row>
    <row r="69" spans="2:5" ht="16.5">
      <c r="B69" s="85" t="s">
        <v>2506</v>
      </c>
      <c r="C69" s="73" t="s">
        <v>46</v>
      </c>
      <c r="D69" s="182"/>
      <c r="E69" s="74"/>
    </row>
    <row r="70" spans="2:5" ht="16.5">
      <c r="B70" s="85" t="s">
        <v>2491</v>
      </c>
      <c r="C70" s="73" t="s">
        <v>47</v>
      </c>
      <c r="D70" s="182"/>
      <c r="E70" s="74"/>
    </row>
    <row r="71" spans="2:5" ht="16.5">
      <c r="B71" s="85" t="s">
        <v>2492</v>
      </c>
      <c r="C71" s="73" t="s">
        <v>70</v>
      </c>
      <c r="D71" s="182"/>
      <c r="E71" s="74"/>
    </row>
    <row r="72" spans="2:5" ht="16.5">
      <c r="B72" s="85" t="s">
        <v>2493</v>
      </c>
      <c r="C72" s="73" t="s">
        <v>48</v>
      </c>
      <c r="D72" s="182"/>
      <c r="E72" s="74"/>
    </row>
    <row r="73" spans="2:5" ht="16.5">
      <c r="B73" s="85" t="s">
        <v>2490</v>
      </c>
      <c r="C73" s="73" t="s">
        <v>49</v>
      </c>
      <c r="D73" s="182"/>
      <c r="E73" s="74"/>
    </row>
    <row r="74" spans="2:5" ht="16.5">
      <c r="B74" s="85" t="s">
        <v>2494</v>
      </c>
      <c r="C74" s="73" t="s">
        <v>50</v>
      </c>
      <c r="D74" s="182"/>
      <c r="E74" s="74"/>
    </row>
    <row r="75" spans="2:5" ht="16.5">
      <c r="B75" s="85" t="s">
        <v>2495</v>
      </c>
      <c r="C75" s="73" t="s">
        <v>51</v>
      </c>
      <c r="D75" s="182"/>
      <c r="E75" s="74"/>
    </row>
    <row r="76" spans="2:5" ht="16.5">
      <c r="B76" s="85" t="s">
        <v>2496</v>
      </c>
      <c r="C76" s="73" t="s">
        <v>52</v>
      </c>
      <c r="D76" s="182"/>
      <c r="E76" s="74"/>
    </row>
    <row r="77" spans="2:5" ht="16.5">
      <c r="B77" s="85" t="s">
        <v>2497</v>
      </c>
      <c r="C77" s="73" t="s">
        <v>53</v>
      </c>
      <c r="D77" s="182"/>
      <c r="E77" s="74"/>
    </row>
    <row r="78" spans="2:5" ht="16.5">
      <c r="B78" s="85" t="s">
        <v>2498</v>
      </c>
      <c r="C78" s="73" t="s">
        <v>54</v>
      </c>
      <c r="D78" s="182"/>
      <c r="E78" s="74" t="str">
        <f>IF(D78=SUM(D79:D80),"OK","ERRO AO SOMAR")</f>
        <v>OK</v>
      </c>
    </row>
    <row r="79" spans="2:5" ht="16.5">
      <c r="B79" s="85" t="s">
        <v>2499</v>
      </c>
      <c r="C79" s="73" t="s">
        <v>3040</v>
      </c>
      <c r="D79" s="182"/>
      <c r="E79" s="74"/>
    </row>
    <row r="80" spans="2:5" ht="16.5">
      <c r="B80" s="85" t="s">
        <v>2500</v>
      </c>
      <c r="C80" s="73" t="s">
        <v>173</v>
      </c>
      <c r="D80" s="182"/>
      <c r="E80" s="74"/>
    </row>
    <row r="81" spans="2:5" ht="16.5">
      <c r="B81" s="85" t="s">
        <v>2507</v>
      </c>
      <c r="C81" s="73" t="s">
        <v>55</v>
      </c>
      <c r="D81" s="182"/>
      <c r="E81" s="74"/>
    </row>
    <row r="82" spans="2:5" ht="16.5">
      <c r="B82" s="85" t="s">
        <v>2508</v>
      </c>
      <c r="C82" s="73" t="s">
        <v>56</v>
      </c>
      <c r="D82" s="182"/>
      <c r="E82" s="74"/>
    </row>
    <row r="83" spans="2:5" ht="16.5">
      <c r="B83" s="85" t="s">
        <v>2509</v>
      </c>
      <c r="C83" s="73" t="s">
        <v>57</v>
      </c>
      <c r="D83" s="182"/>
      <c r="E83" s="74"/>
    </row>
    <row r="84" spans="2:5" ht="16.5">
      <c r="B84" s="85" t="s">
        <v>2501</v>
      </c>
      <c r="C84" s="73" t="s">
        <v>58</v>
      </c>
      <c r="D84" s="182"/>
      <c r="E84" s="74"/>
    </row>
    <row r="85" spans="2:5" ht="16.5">
      <c r="B85" s="85" t="s">
        <v>2502</v>
      </c>
      <c r="C85" s="73" t="s">
        <v>59</v>
      </c>
      <c r="D85" s="182"/>
      <c r="E85" s="74"/>
    </row>
    <row r="86" spans="2:5" ht="16.5">
      <c r="B86" s="85" t="s">
        <v>2503</v>
      </c>
      <c r="C86" s="73" t="s">
        <v>60</v>
      </c>
      <c r="D86" s="182"/>
      <c r="E86" s="74"/>
    </row>
    <row r="87" spans="2:5" ht="16.5">
      <c r="B87" s="85" t="s">
        <v>2504</v>
      </c>
      <c r="C87" s="73" t="s">
        <v>61</v>
      </c>
      <c r="D87" s="182"/>
      <c r="E87" s="74"/>
    </row>
    <row r="88" spans="2:5" ht="16.5">
      <c r="B88" s="84" t="s">
        <v>126</v>
      </c>
      <c r="C88" s="70" t="s">
        <v>29</v>
      </c>
      <c r="D88" s="71"/>
      <c r="E88" s="72" t="str">
        <f>IF(D89=D88,"OK","ERRO AO SOMAR")</f>
        <v>OK</v>
      </c>
    </row>
    <row r="89" spans="2:5" ht="16.5">
      <c r="B89" s="84" t="s">
        <v>1269</v>
      </c>
      <c r="C89" s="70" t="s">
        <v>29</v>
      </c>
      <c r="D89" s="71"/>
      <c r="E89" s="72" t="str">
        <f>IF(D89=SUM(D90:D109,D112:D118),"OK","ERRO AO SOMAR")</f>
        <v>OK</v>
      </c>
    </row>
    <row r="90" spans="2:5" ht="16.5">
      <c r="B90" s="85" t="s">
        <v>297</v>
      </c>
      <c r="C90" s="73" t="s">
        <v>26</v>
      </c>
      <c r="D90" s="182"/>
      <c r="E90" s="74"/>
    </row>
    <row r="91" spans="2:5" ht="16.5">
      <c r="B91" s="85" t="s">
        <v>298</v>
      </c>
      <c r="C91" s="73" t="s">
        <v>37</v>
      </c>
      <c r="D91" s="182"/>
      <c r="E91" s="74"/>
    </row>
    <row r="92" spans="2:5" ht="16.5">
      <c r="B92" s="85" t="s">
        <v>299</v>
      </c>
      <c r="C92" s="73" t="s">
        <v>39</v>
      </c>
      <c r="D92" s="182"/>
      <c r="E92" s="74"/>
    </row>
    <row r="93" spans="2:5" ht="16.5">
      <c r="B93" s="85" t="s">
        <v>300</v>
      </c>
      <c r="C93" s="73" t="s">
        <v>40</v>
      </c>
      <c r="D93" s="182"/>
      <c r="E93" s="74"/>
    </row>
    <row r="94" spans="2:5" ht="16.5">
      <c r="B94" s="85" t="s">
        <v>301</v>
      </c>
      <c r="C94" s="73" t="s">
        <v>41</v>
      </c>
      <c r="D94" s="182"/>
      <c r="E94" s="74"/>
    </row>
    <row r="95" spans="2:5" ht="16.5">
      <c r="B95" s="85" t="s">
        <v>302</v>
      </c>
      <c r="C95" s="73" t="s">
        <v>69</v>
      </c>
      <c r="D95" s="182"/>
      <c r="E95" s="74"/>
    </row>
    <row r="96" spans="2:5" ht="16.5">
      <c r="B96" s="85" t="s">
        <v>303</v>
      </c>
      <c r="C96" s="73" t="s">
        <v>42</v>
      </c>
      <c r="D96" s="182"/>
      <c r="E96" s="74"/>
    </row>
    <row r="97" spans="2:5" ht="16.5">
      <c r="B97" s="85" t="s">
        <v>304</v>
      </c>
      <c r="C97" s="73" t="s">
        <v>43</v>
      </c>
      <c r="D97" s="182"/>
      <c r="E97" s="74"/>
    </row>
    <row r="98" spans="2:5" ht="16.5">
      <c r="B98" s="85" t="s">
        <v>305</v>
      </c>
      <c r="C98" s="73" t="s">
        <v>44</v>
      </c>
      <c r="D98" s="182"/>
      <c r="E98" s="74"/>
    </row>
    <row r="99" spans="2:5" ht="16.5">
      <c r="B99" s="85" t="s">
        <v>306</v>
      </c>
      <c r="C99" s="73" t="s">
        <v>45</v>
      </c>
      <c r="D99" s="182"/>
      <c r="E99" s="74"/>
    </row>
    <row r="100" spans="2:5" ht="16.5">
      <c r="B100" s="85" t="s">
        <v>307</v>
      </c>
      <c r="C100" s="73" t="s">
        <v>46</v>
      </c>
      <c r="D100" s="182"/>
      <c r="E100" s="74"/>
    </row>
    <row r="101" spans="2:5" ht="16.5">
      <c r="B101" s="85" t="s">
        <v>308</v>
      </c>
      <c r="C101" s="73" t="s">
        <v>47</v>
      </c>
      <c r="D101" s="182"/>
      <c r="E101" s="74"/>
    </row>
    <row r="102" spans="2:5" ht="16.5">
      <c r="B102" s="85" t="s">
        <v>309</v>
      </c>
      <c r="C102" s="73" t="s">
        <v>70</v>
      </c>
      <c r="D102" s="182"/>
      <c r="E102" s="74"/>
    </row>
    <row r="103" spans="2:5" ht="16.5">
      <c r="B103" s="85" t="s">
        <v>310</v>
      </c>
      <c r="C103" s="73" t="s">
        <v>48</v>
      </c>
      <c r="D103" s="182"/>
      <c r="E103" s="74"/>
    </row>
    <row r="104" spans="2:5" ht="16.5">
      <c r="B104" s="85" t="s">
        <v>311</v>
      </c>
      <c r="C104" s="73" t="s">
        <v>49</v>
      </c>
      <c r="D104" s="182"/>
      <c r="E104" s="74"/>
    </row>
    <row r="105" spans="2:5" ht="16.5">
      <c r="B105" s="85" t="s">
        <v>312</v>
      </c>
      <c r="C105" s="73" t="s">
        <v>50</v>
      </c>
      <c r="D105" s="182"/>
      <c r="E105" s="74"/>
    </row>
    <row r="106" spans="2:5" ht="16.5">
      <c r="B106" s="85" t="s">
        <v>313</v>
      </c>
      <c r="C106" s="73" t="s">
        <v>51</v>
      </c>
      <c r="D106" s="182"/>
      <c r="E106" s="74"/>
    </row>
    <row r="107" spans="2:5" ht="16.5">
      <c r="B107" s="85" t="s">
        <v>314</v>
      </c>
      <c r="C107" s="73" t="s">
        <v>52</v>
      </c>
      <c r="D107" s="182"/>
      <c r="E107" s="74"/>
    </row>
    <row r="108" spans="2:5" ht="16.5">
      <c r="B108" s="85" t="s">
        <v>315</v>
      </c>
      <c r="C108" s="73" t="s">
        <v>53</v>
      </c>
      <c r="D108" s="182"/>
      <c r="E108" s="74"/>
    </row>
    <row r="109" spans="2:5" ht="16.5">
      <c r="B109" s="85" t="s">
        <v>316</v>
      </c>
      <c r="C109" s="73" t="s">
        <v>54</v>
      </c>
      <c r="D109" s="182"/>
      <c r="E109" s="74" t="str">
        <f>IF(D109=SUM(D110:D111),"OK","ERRO AO SOMAR")</f>
        <v>OK</v>
      </c>
    </row>
    <row r="110" spans="2:5" ht="16.5">
      <c r="B110" s="85" t="s">
        <v>1308</v>
      </c>
      <c r="C110" s="73" t="s">
        <v>3040</v>
      </c>
      <c r="D110" s="182"/>
      <c r="E110" s="74"/>
    </row>
    <row r="111" spans="2:5" ht="16.5">
      <c r="B111" s="85" t="s">
        <v>1309</v>
      </c>
      <c r="C111" s="73" t="s">
        <v>173</v>
      </c>
      <c r="D111" s="182"/>
      <c r="E111" s="74"/>
    </row>
    <row r="112" spans="2:5" ht="16.5">
      <c r="B112" s="85" t="s">
        <v>317</v>
      </c>
      <c r="C112" s="73" t="s">
        <v>55</v>
      </c>
      <c r="D112" s="182"/>
      <c r="E112" s="74"/>
    </row>
    <row r="113" spans="2:5" ht="16.5">
      <c r="B113" s="85" t="s">
        <v>318</v>
      </c>
      <c r="C113" s="73" t="s">
        <v>56</v>
      </c>
      <c r="D113" s="182"/>
      <c r="E113" s="74"/>
    </row>
    <row r="114" spans="2:5" ht="16.5">
      <c r="B114" s="85" t="s">
        <v>319</v>
      </c>
      <c r="C114" s="73" t="s">
        <v>57</v>
      </c>
      <c r="D114" s="182"/>
      <c r="E114" s="74"/>
    </row>
    <row r="115" spans="2:5" ht="16.5">
      <c r="B115" s="85" t="s">
        <v>320</v>
      </c>
      <c r="C115" s="73" t="s">
        <v>58</v>
      </c>
      <c r="D115" s="182"/>
      <c r="E115" s="74"/>
    </row>
    <row r="116" spans="2:5" ht="16.5">
      <c r="B116" s="85" t="s">
        <v>321</v>
      </c>
      <c r="C116" s="73" t="s">
        <v>59</v>
      </c>
      <c r="D116" s="182"/>
      <c r="E116" s="74"/>
    </row>
    <row r="117" spans="2:5" ht="16.5">
      <c r="B117" s="85" t="s">
        <v>322</v>
      </c>
      <c r="C117" s="73" t="s">
        <v>60</v>
      </c>
      <c r="D117" s="182"/>
      <c r="E117" s="74"/>
    </row>
    <row r="118" spans="2:5" ht="16.5">
      <c r="B118" s="85" t="s">
        <v>323</v>
      </c>
      <c r="C118" s="73" t="s">
        <v>61</v>
      </c>
      <c r="D118" s="182"/>
      <c r="E118" s="74"/>
    </row>
    <row r="119" spans="2:5" ht="16.5">
      <c r="B119" s="84" t="s">
        <v>127</v>
      </c>
      <c r="C119" s="70" t="s">
        <v>30</v>
      </c>
      <c r="D119" s="71"/>
      <c r="E119" s="72" t="str">
        <f>IF(D119=D120+D150,"OK","ERRO AO SOMAR")</f>
        <v>OK</v>
      </c>
    </row>
    <row r="120" spans="2:5" ht="16.5">
      <c r="B120" s="84" t="s">
        <v>1270</v>
      </c>
      <c r="C120" s="70" t="s">
        <v>1886</v>
      </c>
      <c r="D120" s="71"/>
      <c r="E120" s="72" t="str">
        <f>IF(D120=SUM(D121:D140,D143:D149),"OK","ERRO AO SOMAR")</f>
        <v>OK</v>
      </c>
    </row>
    <row r="121" spans="2:5" ht="16.5">
      <c r="B121" s="85" t="s">
        <v>179</v>
      </c>
      <c r="C121" s="73" t="s">
        <v>26</v>
      </c>
      <c r="D121" s="182"/>
      <c r="E121" s="74"/>
    </row>
    <row r="122" spans="2:5" ht="16.5">
      <c r="B122" s="85" t="s">
        <v>180</v>
      </c>
      <c r="C122" s="73" t="s">
        <v>37</v>
      </c>
      <c r="D122" s="182"/>
      <c r="E122" s="74"/>
    </row>
    <row r="123" spans="2:5" ht="16.5">
      <c r="B123" s="85" t="s">
        <v>181</v>
      </c>
      <c r="C123" s="73" t="s">
        <v>39</v>
      </c>
      <c r="D123" s="182"/>
      <c r="E123" s="74"/>
    </row>
    <row r="124" spans="2:5" ht="16.5">
      <c r="B124" s="85" t="s">
        <v>182</v>
      </c>
      <c r="C124" s="73" t="s">
        <v>40</v>
      </c>
      <c r="D124" s="182"/>
      <c r="E124" s="74"/>
    </row>
    <row r="125" spans="2:5" ht="16.5">
      <c r="B125" s="85" t="s">
        <v>183</v>
      </c>
      <c r="C125" s="73" t="s">
        <v>41</v>
      </c>
      <c r="D125" s="182"/>
      <c r="E125" s="74"/>
    </row>
    <row r="126" spans="2:5" ht="16.5">
      <c r="B126" s="85" t="s">
        <v>184</v>
      </c>
      <c r="C126" s="73" t="s">
        <v>69</v>
      </c>
      <c r="D126" s="182"/>
      <c r="E126" s="74"/>
    </row>
    <row r="127" spans="2:5" ht="16.5">
      <c r="B127" s="85" t="s">
        <v>185</v>
      </c>
      <c r="C127" s="73" t="s">
        <v>42</v>
      </c>
      <c r="D127" s="182"/>
      <c r="E127" s="74"/>
    </row>
    <row r="128" spans="2:5" ht="16.5">
      <c r="B128" s="85" t="s">
        <v>186</v>
      </c>
      <c r="C128" s="73" t="s">
        <v>43</v>
      </c>
      <c r="D128" s="182"/>
      <c r="E128" s="74"/>
    </row>
    <row r="129" spans="2:5" ht="16.5">
      <c r="B129" s="85" t="s">
        <v>187</v>
      </c>
      <c r="C129" s="73" t="s">
        <v>44</v>
      </c>
      <c r="D129" s="182"/>
      <c r="E129" s="74"/>
    </row>
    <row r="130" spans="2:5" ht="16.5">
      <c r="B130" s="85" t="s">
        <v>188</v>
      </c>
      <c r="C130" s="73" t="s">
        <v>45</v>
      </c>
      <c r="D130" s="182"/>
      <c r="E130" s="74"/>
    </row>
    <row r="131" spans="2:5" ht="16.5">
      <c r="B131" s="85" t="s">
        <v>189</v>
      </c>
      <c r="C131" s="73" t="s">
        <v>46</v>
      </c>
      <c r="D131" s="182"/>
      <c r="E131" s="74"/>
    </row>
    <row r="132" spans="2:5" ht="16.5">
      <c r="B132" s="85" t="s">
        <v>190</v>
      </c>
      <c r="C132" s="73" t="s">
        <v>47</v>
      </c>
      <c r="D132" s="182"/>
      <c r="E132" s="74"/>
    </row>
    <row r="133" spans="2:5" ht="16.5">
      <c r="B133" s="85" t="s">
        <v>191</v>
      </c>
      <c r="C133" s="73" t="s">
        <v>70</v>
      </c>
      <c r="D133" s="182"/>
      <c r="E133" s="74"/>
    </row>
    <row r="134" spans="2:5" ht="16.5">
      <c r="B134" s="85" t="s">
        <v>192</v>
      </c>
      <c r="C134" s="73" t="s">
        <v>48</v>
      </c>
      <c r="D134" s="182"/>
      <c r="E134" s="74"/>
    </row>
    <row r="135" spans="2:5" ht="16.5">
      <c r="B135" s="85" t="s">
        <v>193</v>
      </c>
      <c r="C135" s="73" t="s">
        <v>49</v>
      </c>
      <c r="D135" s="182"/>
      <c r="E135" s="74"/>
    </row>
    <row r="136" spans="2:5" ht="16.5">
      <c r="B136" s="85" t="s">
        <v>194</v>
      </c>
      <c r="C136" s="73" t="s">
        <v>50</v>
      </c>
      <c r="D136" s="182"/>
      <c r="E136" s="74"/>
    </row>
    <row r="137" spans="2:5" ht="16.5">
      <c r="B137" s="85" t="s">
        <v>195</v>
      </c>
      <c r="C137" s="73" t="s">
        <v>51</v>
      </c>
      <c r="D137" s="182"/>
      <c r="E137" s="74"/>
    </row>
    <row r="138" spans="2:5" ht="16.5">
      <c r="B138" s="85" t="s">
        <v>196</v>
      </c>
      <c r="C138" s="73" t="s">
        <v>52</v>
      </c>
      <c r="D138" s="182"/>
      <c r="E138" s="74"/>
    </row>
    <row r="139" spans="2:5" ht="16.5">
      <c r="B139" s="85" t="s">
        <v>197</v>
      </c>
      <c r="C139" s="73" t="s">
        <v>53</v>
      </c>
      <c r="D139" s="182"/>
      <c r="E139" s="74"/>
    </row>
    <row r="140" spans="2:5" ht="16.5">
      <c r="B140" s="85" t="s">
        <v>198</v>
      </c>
      <c r="C140" s="73" t="s">
        <v>54</v>
      </c>
      <c r="D140" s="182"/>
      <c r="E140" s="74" t="str">
        <f>IF(D140=SUM(D141:D142),"OK","ERRO AO SOMAR")</f>
        <v>OK</v>
      </c>
    </row>
    <row r="141" spans="2:5" ht="16.5">
      <c r="B141" s="85" t="s">
        <v>199</v>
      </c>
      <c r="C141" s="73" t="s">
        <v>3040</v>
      </c>
      <c r="D141" s="182"/>
      <c r="E141" s="74"/>
    </row>
    <row r="142" spans="2:5" ht="16.5">
      <c r="B142" s="85" t="s">
        <v>200</v>
      </c>
      <c r="C142" s="73" t="s">
        <v>173</v>
      </c>
      <c r="D142" s="182"/>
      <c r="E142" s="74"/>
    </row>
    <row r="143" spans="2:5" ht="16.5">
      <c r="B143" s="85" t="s">
        <v>201</v>
      </c>
      <c r="C143" s="73" t="s">
        <v>55</v>
      </c>
      <c r="D143" s="182"/>
      <c r="E143" s="74"/>
    </row>
    <row r="144" spans="2:5" ht="16.5">
      <c r="B144" s="85" t="s">
        <v>202</v>
      </c>
      <c r="C144" s="73" t="s">
        <v>56</v>
      </c>
      <c r="D144" s="182"/>
      <c r="E144" s="74"/>
    </row>
    <row r="145" spans="2:5" ht="16.5">
      <c r="B145" s="85" t="s">
        <v>203</v>
      </c>
      <c r="C145" s="73" t="s">
        <v>57</v>
      </c>
      <c r="D145" s="182"/>
      <c r="E145" s="74"/>
    </row>
    <row r="146" spans="2:5" ht="16.5">
      <c r="B146" s="85" t="s">
        <v>204</v>
      </c>
      <c r="C146" s="73" t="s">
        <v>58</v>
      </c>
      <c r="D146" s="182"/>
      <c r="E146" s="74"/>
    </row>
    <row r="147" spans="2:5" ht="16.5">
      <c r="B147" s="85" t="s">
        <v>205</v>
      </c>
      <c r="C147" s="73" t="s">
        <v>59</v>
      </c>
      <c r="D147" s="182"/>
      <c r="E147" s="74"/>
    </row>
    <row r="148" spans="2:5" ht="16.5">
      <c r="B148" s="85" t="s">
        <v>206</v>
      </c>
      <c r="C148" s="73" t="s">
        <v>60</v>
      </c>
      <c r="D148" s="182"/>
      <c r="E148" s="74"/>
    </row>
    <row r="149" spans="2:5" ht="16.5">
      <c r="B149" s="85" t="s">
        <v>207</v>
      </c>
      <c r="C149" s="73" t="s">
        <v>61</v>
      </c>
      <c r="D149" s="182"/>
      <c r="E149" s="74"/>
    </row>
    <row r="150" spans="2:5" ht="16.5">
      <c r="B150" s="84" t="s">
        <v>1380</v>
      </c>
      <c r="C150" s="70" t="s">
        <v>178</v>
      </c>
      <c r="D150" s="71"/>
      <c r="E150" s="72" t="str">
        <f>IF(D150=SUM(D151:D170,D173:D179),"OK","ERRO AO SOMAR")</f>
        <v>OK</v>
      </c>
    </row>
    <row r="151" spans="2:5" ht="16.5">
      <c r="B151" s="85" t="s">
        <v>2013</v>
      </c>
      <c r="C151" s="73" t="s">
        <v>26</v>
      </c>
      <c r="D151" s="182"/>
      <c r="E151" s="74"/>
    </row>
    <row r="152" spans="2:5" ht="16.5">
      <c r="B152" s="85" t="s">
        <v>2014</v>
      </c>
      <c r="C152" s="73" t="s">
        <v>37</v>
      </c>
      <c r="D152" s="182"/>
      <c r="E152" s="74"/>
    </row>
    <row r="153" spans="2:5" ht="16.5">
      <c r="B153" s="85" t="s">
        <v>2015</v>
      </c>
      <c r="C153" s="73" t="s">
        <v>39</v>
      </c>
      <c r="D153" s="182"/>
      <c r="E153" s="74"/>
    </row>
    <row r="154" spans="2:5" ht="16.5">
      <c r="B154" s="85" t="s">
        <v>2016</v>
      </c>
      <c r="C154" s="73" t="s">
        <v>40</v>
      </c>
      <c r="D154" s="182"/>
      <c r="E154" s="74"/>
    </row>
    <row r="155" spans="2:5" ht="16.5">
      <c r="B155" s="85" t="s">
        <v>2017</v>
      </c>
      <c r="C155" s="73" t="s">
        <v>41</v>
      </c>
      <c r="D155" s="182"/>
      <c r="E155" s="74"/>
    </row>
    <row r="156" spans="2:5" ht="16.5">
      <c r="B156" s="85" t="s">
        <v>2018</v>
      </c>
      <c r="C156" s="73" t="s">
        <v>69</v>
      </c>
      <c r="D156" s="182"/>
      <c r="E156" s="74"/>
    </row>
    <row r="157" spans="2:5" ht="16.5">
      <c r="B157" s="85" t="s">
        <v>2019</v>
      </c>
      <c r="C157" s="73" t="s">
        <v>42</v>
      </c>
      <c r="D157" s="182"/>
      <c r="E157" s="74"/>
    </row>
    <row r="158" spans="2:5" ht="16.5">
      <c r="B158" s="85" t="s">
        <v>2020</v>
      </c>
      <c r="C158" s="73" t="s">
        <v>43</v>
      </c>
      <c r="D158" s="182"/>
      <c r="E158" s="74"/>
    </row>
    <row r="159" spans="2:5" ht="16.5">
      <c r="B159" s="85" t="s">
        <v>2021</v>
      </c>
      <c r="C159" s="73" t="s">
        <v>44</v>
      </c>
      <c r="D159" s="182"/>
      <c r="E159" s="74"/>
    </row>
    <row r="160" spans="2:5" ht="16.5">
      <c r="B160" s="85" t="s">
        <v>2022</v>
      </c>
      <c r="C160" s="73" t="s">
        <v>45</v>
      </c>
      <c r="D160" s="182"/>
      <c r="E160" s="74"/>
    </row>
    <row r="161" spans="2:5" ht="16.5">
      <c r="B161" s="85" t="s">
        <v>2023</v>
      </c>
      <c r="C161" s="73" t="s">
        <v>46</v>
      </c>
      <c r="D161" s="182"/>
      <c r="E161" s="74"/>
    </row>
    <row r="162" spans="2:5" ht="16.5">
      <c r="B162" s="85" t="s">
        <v>2024</v>
      </c>
      <c r="C162" s="73" t="s">
        <v>47</v>
      </c>
      <c r="D162" s="182"/>
      <c r="E162" s="74"/>
    </row>
    <row r="163" spans="2:5" ht="16.5">
      <c r="B163" s="85" t="s">
        <v>2025</v>
      </c>
      <c r="C163" s="73" t="s">
        <v>70</v>
      </c>
      <c r="D163" s="182"/>
      <c r="E163" s="74"/>
    </row>
    <row r="164" spans="2:5" ht="16.5">
      <c r="B164" s="85" t="s">
        <v>2026</v>
      </c>
      <c r="C164" s="73" t="s">
        <v>48</v>
      </c>
      <c r="D164" s="182"/>
      <c r="E164" s="74"/>
    </row>
    <row r="165" spans="2:5" ht="16.5">
      <c r="B165" s="85" t="s">
        <v>2027</v>
      </c>
      <c r="C165" s="73" t="s">
        <v>49</v>
      </c>
      <c r="D165" s="182"/>
      <c r="E165" s="74"/>
    </row>
    <row r="166" spans="2:5" ht="16.5">
      <c r="B166" s="85" t="s">
        <v>2028</v>
      </c>
      <c r="C166" s="73" t="s">
        <v>50</v>
      </c>
      <c r="D166" s="182"/>
      <c r="E166" s="74"/>
    </row>
    <row r="167" spans="2:5" ht="16.5">
      <c r="B167" s="85" t="s">
        <v>2029</v>
      </c>
      <c r="C167" s="73" t="s">
        <v>51</v>
      </c>
      <c r="D167" s="182"/>
      <c r="E167" s="74"/>
    </row>
    <row r="168" spans="2:5" ht="16.5">
      <c r="B168" s="85" t="s">
        <v>2030</v>
      </c>
      <c r="C168" s="73" t="s">
        <v>52</v>
      </c>
      <c r="D168" s="182"/>
      <c r="E168" s="74"/>
    </row>
    <row r="169" spans="2:5" ht="16.5">
      <c r="B169" s="85" t="s">
        <v>2031</v>
      </c>
      <c r="C169" s="73" t="s">
        <v>53</v>
      </c>
      <c r="D169" s="182"/>
      <c r="E169" s="74"/>
    </row>
    <row r="170" spans="2:5" ht="16.5">
      <c r="B170" s="85" t="s">
        <v>2032</v>
      </c>
      <c r="C170" s="73" t="s">
        <v>54</v>
      </c>
      <c r="D170" s="182"/>
      <c r="E170" s="74" t="str">
        <f>IF(D170=SUM(D171:D172),"OK","ERRO AO SOMAR")</f>
        <v>OK</v>
      </c>
    </row>
    <row r="171" spans="2:5" ht="16.5">
      <c r="B171" s="85" t="s">
        <v>2033</v>
      </c>
      <c r="C171" s="73" t="s">
        <v>3040</v>
      </c>
      <c r="D171" s="182"/>
      <c r="E171" s="74"/>
    </row>
    <row r="172" spans="2:5" ht="16.5">
      <c r="B172" s="85" t="s">
        <v>2034</v>
      </c>
      <c r="C172" s="73" t="s">
        <v>173</v>
      </c>
      <c r="D172" s="182"/>
      <c r="E172" s="74"/>
    </row>
    <row r="173" spans="2:5" ht="16.5">
      <c r="B173" s="85" t="s">
        <v>2035</v>
      </c>
      <c r="C173" s="73" t="s">
        <v>55</v>
      </c>
      <c r="D173" s="182"/>
      <c r="E173" s="74"/>
    </row>
    <row r="174" spans="2:5" ht="16.5">
      <c r="B174" s="85" t="s">
        <v>2036</v>
      </c>
      <c r="C174" s="73" t="s">
        <v>56</v>
      </c>
      <c r="D174" s="182"/>
      <c r="E174" s="74"/>
    </row>
    <row r="175" spans="2:5" ht="16.5">
      <c r="B175" s="85" t="s">
        <v>2037</v>
      </c>
      <c r="C175" s="73" t="s">
        <v>57</v>
      </c>
      <c r="D175" s="182"/>
      <c r="E175" s="74"/>
    </row>
    <row r="176" spans="2:5" ht="16.5">
      <c r="B176" s="85" t="s">
        <v>2038</v>
      </c>
      <c r="C176" s="73" t="s">
        <v>58</v>
      </c>
      <c r="D176" s="182"/>
      <c r="E176" s="74"/>
    </row>
    <row r="177" spans="2:5" ht="16.5">
      <c r="B177" s="85" t="s">
        <v>2039</v>
      </c>
      <c r="C177" s="73" t="s">
        <v>59</v>
      </c>
      <c r="D177" s="182"/>
      <c r="E177" s="74"/>
    </row>
    <row r="178" spans="2:5" ht="16.5">
      <c r="B178" s="85" t="s">
        <v>2040</v>
      </c>
      <c r="C178" s="73" t="s">
        <v>60</v>
      </c>
      <c r="D178" s="182"/>
      <c r="E178" s="74"/>
    </row>
    <row r="179" spans="2:5" ht="16.5">
      <c r="B179" s="85" t="s">
        <v>2041</v>
      </c>
      <c r="C179" s="73" t="s">
        <v>61</v>
      </c>
      <c r="D179" s="182"/>
      <c r="E179" s="74"/>
    </row>
    <row r="180" spans="2:5" ht="16.5">
      <c r="B180" s="84" t="s">
        <v>128</v>
      </c>
      <c r="C180" s="70" t="s">
        <v>38</v>
      </c>
      <c r="D180" s="71"/>
      <c r="E180" s="72" t="str">
        <f>IF(D181=D180,"OK","ERRO AO SOMAR")</f>
        <v>OK</v>
      </c>
    </row>
    <row r="181" spans="2:5" ht="16.5">
      <c r="B181" s="84" t="s">
        <v>1271</v>
      </c>
      <c r="C181" s="70" t="s">
        <v>38</v>
      </c>
      <c r="D181" s="71"/>
      <c r="E181" s="72" t="str">
        <f>IF(D181=SUM(D182:D201,D204:D210),"OK","ERRO AO SOMAR")</f>
        <v>OK</v>
      </c>
    </row>
    <row r="182" spans="2:5" ht="16.5">
      <c r="B182" s="85" t="s">
        <v>324</v>
      </c>
      <c r="C182" s="73" t="s">
        <v>26</v>
      </c>
      <c r="D182" s="182"/>
      <c r="E182" s="74"/>
    </row>
    <row r="183" spans="2:5" ht="16.5">
      <c r="B183" s="85" t="s">
        <v>325</v>
      </c>
      <c r="C183" s="73" t="s">
        <v>37</v>
      </c>
      <c r="D183" s="182"/>
      <c r="E183" s="74"/>
    </row>
    <row r="184" spans="2:5" ht="16.5">
      <c r="B184" s="85" t="s">
        <v>326</v>
      </c>
      <c r="C184" s="73" t="s">
        <v>39</v>
      </c>
      <c r="D184" s="182"/>
      <c r="E184" s="74"/>
    </row>
    <row r="185" spans="2:5" ht="16.5">
      <c r="B185" s="85" t="s">
        <v>327</v>
      </c>
      <c r="C185" s="73" t="s">
        <v>40</v>
      </c>
      <c r="D185" s="182"/>
      <c r="E185" s="74"/>
    </row>
    <row r="186" spans="2:5" ht="16.5">
      <c r="B186" s="85" t="s">
        <v>328</v>
      </c>
      <c r="C186" s="73" t="s">
        <v>41</v>
      </c>
      <c r="D186" s="182"/>
      <c r="E186" s="74"/>
    </row>
    <row r="187" spans="2:5" ht="16.5">
      <c r="B187" s="85" t="s">
        <v>329</v>
      </c>
      <c r="C187" s="73" t="s">
        <v>69</v>
      </c>
      <c r="D187" s="182"/>
      <c r="E187" s="74"/>
    </row>
    <row r="188" spans="2:5" ht="16.5">
      <c r="B188" s="85" t="s">
        <v>330</v>
      </c>
      <c r="C188" s="73" t="s">
        <v>42</v>
      </c>
      <c r="D188" s="182"/>
      <c r="E188" s="74"/>
    </row>
    <row r="189" spans="2:5" ht="16.5">
      <c r="B189" s="85" t="s">
        <v>331</v>
      </c>
      <c r="C189" s="73" t="s">
        <v>43</v>
      </c>
      <c r="D189" s="182"/>
      <c r="E189" s="74"/>
    </row>
    <row r="190" spans="2:5" ht="16.5">
      <c r="B190" s="85" t="s">
        <v>332</v>
      </c>
      <c r="C190" s="73" t="s">
        <v>44</v>
      </c>
      <c r="D190" s="182"/>
      <c r="E190" s="74"/>
    </row>
    <row r="191" spans="2:5" ht="16.5">
      <c r="B191" s="85" t="s">
        <v>333</v>
      </c>
      <c r="C191" s="73" t="s">
        <v>45</v>
      </c>
      <c r="D191" s="182"/>
      <c r="E191" s="74"/>
    </row>
    <row r="192" spans="2:5" ht="16.5">
      <c r="B192" s="85" t="s">
        <v>334</v>
      </c>
      <c r="C192" s="73" t="s">
        <v>46</v>
      </c>
      <c r="D192" s="182"/>
      <c r="E192" s="74"/>
    </row>
    <row r="193" spans="2:5" ht="16.5">
      <c r="B193" s="85" t="s">
        <v>335</v>
      </c>
      <c r="C193" s="73" t="s">
        <v>47</v>
      </c>
      <c r="D193" s="182"/>
      <c r="E193" s="74"/>
    </row>
    <row r="194" spans="2:5" ht="16.5">
      <c r="B194" s="85" t="s">
        <v>336</v>
      </c>
      <c r="C194" s="73" t="s">
        <v>70</v>
      </c>
      <c r="D194" s="182"/>
      <c r="E194" s="74"/>
    </row>
    <row r="195" spans="2:5" ht="16.5">
      <c r="B195" s="85" t="s">
        <v>337</v>
      </c>
      <c r="C195" s="73" t="s">
        <v>48</v>
      </c>
      <c r="D195" s="182"/>
      <c r="E195" s="74"/>
    </row>
    <row r="196" spans="2:5" ht="16.5">
      <c r="B196" s="85" t="s">
        <v>338</v>
      </c>
      <c r="C196" s="73" t="s">
        <v>49</v>
      </c>
      <c r="D196" s="182"/>
      <c r="E196" s="74"/>
    </row>
    <row r="197" spans="2:5" ht="16.5">
      <c r="B197" s="85" t="s">
        <v>339</v>
      </c>
      <c r="C197" s="73" t="s">
        <v>50</v>
      </c>
      <c r="D197" s="182"/>
      <c r="E197" s="74"/>
    </row>
    <row r="198" spans="2:5" ht="16.5">
      <c r="B198" s="85" t="s">
        <v>340</v>
      </c>
      <c r="C198" s="73" t="s">
        <v>51</v>
      </c>
      <c r="D198" s="182"/>
      <c r="E198" s="74"/>
    </row>
    <row r="199" spans="2:5" ht="16.5">
      <c r="B199" s="85" t="s">
        <v>341</v>
      </c>
      <c r="C199" s="73" t="s">
        <v>52</v>
      </c>
      <c r="D199" s="182"/>
      <c r="E199" s="74"/>
    </row>
    <row r="200" spans="2:5" ht="16.5">
      <c r="B200" s="85" t="s">
        <v>342</v>
      </c>
      <c r="C200" s="73" t="s">
        <v>53</v>
      </c>
      <c r="D200" s="182"/>
      <c r="E200" s="74"/>
    </row>
    <row r="201" spans="2:5" ht="16.5">
      <c r="B201" s="85" t="s">
        <v>343</v>
      </c>
      <c r="C201" s="73" t="s">
        <v>54</v>
      </c>
      <c r="D201" s="182"/>
      <c r="E201" s="74" t="str">
        <f>IF(D201=SUM(D202:D203),"OK","ERRO AO SOMAR")</f>
        <v>OK</v>
      </c>
    </row>
    <row r="202" spans="2:5" ht="16.5">
      <c r="B202" s="85" t="s">
        <v>1310</v>
      </c>
      <c r="C202" s="73" t="s">
        <v>3040</v>
      </c>
      <c r="D202" s="182"/>
      <c r="E202" s="74"/>
    </row>
    <row r="203" spans="2:5" ht="16.5">
      <c r="B203" s="85" t="s">
        <v>1311</v>
      </c>
      <c r="C203" s="73" t="s">
        <v>173</v>
      </c>
      <c r="D203" s="182"/>
      <c r="E203" s="74"/>
    </row>
    <row r="204" spans="2:5" ht="16.5">
      <c r="B204" s="85" t="s">
        <v>344</v>
      </c>
      <c r="C204" s="73" t="s">
        <v>55</v>
      </c>
      <c r="D204" s="182"/>
      <c r="E204" s="74"/>
    </row>
    <row r="205" spans="2:5" ht="16.5">
      <c r="B205" s="85" t="s">
        <v>345</v>
      </c>
      <c r="C205" s="73" t="s">
        <v>56</v>
      </c>
      <c r="D205" s="182"/>
      <c r="E205" s="74"/>
    </row>
    <row r="206" spans="2:5" ht="16.5">
      <c r="B206" s="85" t="s">
        <v>346</v>
      </c>
      <c r="C206" s="73" t="s">
        <v>57</v>
      </c>
      <c r="D206" s="182"/>
      <c r="E206" s="74"/>
    </row>
    <row r="207" spans="2:5" ht="16.5">
      <c r="B207" s="85" t="s">
        <v>347</v>
      </c>
      <c r="C207" s="73" t="s">
        <v>58</v>
      </c>
      <c r="D207" s="182"/>
      <c r="E207" s="74"/>
    </row>
    <row r="208" spans="2:5" ht="16.5">
      <c r="B208" s="85" t="s">
        <v>348</v>
      </c>
      <c r="C208" s="73" t="s">
        <v>59</v>
      </c>
      <c r="D208" s="182"/>
      <c r="E208" s="74"/>
    </row>
    <row r="209" spans="2:5" ht="16.5">
      <c r="B209" s="85" t="s">
        <v>349</v>
      </c>
      <c r="C209" s="73" t="s">
        <v>60</v>
      </c>
      <c r="D209" s="182"/>
      <c r="E209" s="74"/>
    </row>
    <row r="210" spans="2:5" ht="16.5">
      <c r="B210" s="85" t="s">
        <v>350</v>
      </c>
      <c r="C210" s="73" t="s">
        <v>61</v>
      </c>
      <c r="D210" s="182"/>
      <c r="E210" s="74"/>
    </row>
    <row r="211" spans="2:5" ht="16.5">
      <c r="B211" s="84" t="s">
        <v>2510</v>
      </c>
      <c r="C211" s="70" t="s">
        <v>2512</v>
      </c>
      <c r="D211" s="71"/>
      <c r="E211" s="72" t="str">
        <f>IF(D212=D211,"OK","ERRO AO SOMAR")</f>
        <v>OK</v>
      </c>
    </row>
    <row r="212" spans="2:5" ht="16.5">
      <c r="B212" s="84" t="s">
        <v>2511</v>
      </c>
      <c r="C212" s="70" t="s">
        <v>2512</v>
      </c>
      <c r="D212" s="71"/>
      <c r="E212" s="72" t="str">
        <f>IF(D212=SUM(D213:D232,D235:D241),"OK","ERRO AO SOMAR")</f>
        <v>OK</v>
      </c>
    </row>
    <row r="213" spans="2:5" ht="16.5">
      <c r="B213" s="85" t="s">
        <v>2513</v>
      </c>
      <c r="C213" s="73" t="s">
        <v>26</v>
      </c>
      <c r="D213" s="182"/>
      <c r="E213" s="74"/>
    </row>
    <row r="214" spans="2:5" ht="16.5">
      <c r="B214" s="85" t="s">
        <v>2514</v>
      </c>
      <c r="C214" s="73" t="s">
        <v>37</v>
      </c>
      <c r="D214" s="182"/>
      <c r="E214" s="74"/>
    </row>
    <row r="215" spans="2:5" ht="16.5">
      <c r="B215" s="85" t="s">
        <v>2515</v>
      </c>
      <c r="C215" s="73" t="s">
        <v>39</v>
      </c>
      <c r="D215" s="182"/>
      <c r="E215" s="74"/>
    </row>
    <row r="216" spans="2:5" ht="16.5">
      <c r="B216" s="85" t="s">
        <v>2516</v>
      </c>
      <c r="C216" s="73" t="s">
        <v>40</v>
      </c>
      <c r="D216" s="182"/>
      <c r="E216" s="74"/>
    </row>
    <row r="217" spans="2:5" ht="16.5">
      <c r="B217" s="85" t="s">
        <v>2517</v>
      </c>
      <c r="C217" s="73" t="s">
        <v>41</v>
      </c>
      <c r="D217" s="182"/>
      <c r="E217" s="74"/>
    </row>
    <row r="218" spans="2:5" ht="16.5">
      <c r="B218" s="85" t="s">
        <v>2518</v>
      </c>
      <c r="C218" s="73" t="s">
        <v>69</v>
      </c>
      <c r="D218" s="182"/>
      <c r="E218" s="74"/>
    </row>
    <row r="219" spans="2:5" ht="16.5">
      <c r="B219" s="85" t="s">
        <v>2519</v>
      </c>
      <c r="C219" s="73" t="s">
        <v>42</v>
      </c>
      <c r="D219" s="182"/>
      <c r="E219" s="74"/>
    </row>
    <row r="220" spans="2:5" ht="16.5">
      <c r="B220" s="85" t="s">
        <v>2520</v>
      </c>
      <c r="C220" s="73" t="s">
        <v>43</v>
      </c>
      <c r="D220" s="182"/>
      <c r="E220" s="74"/>
    </row>
    <row r="221" spans="2:5" ht="16.5">
      <c r="B221" s="85" t="s">
        <v>2521</v>
      </c>
      <c r="C221" s="73" t="s">
        <v>44</v>
      </c>
      <c r="D221" s="182"/>
      <c r="E221" s="74"/>
    </row>
    <row r="222" spans="2:5" ht="16.5">
      <c r="B222" s="85" t="s">
        <v>2522</v>
      </c>
      <c r="C222" s="73" t="s">
        <v>45</v>
      </c>
      <c r="D222" s="182"/>
      <c r="E222" s="74"/>
    </row>
    <row r="223" spans="2:5" ht="16.5">
      <c r="B223" s="85" t="s">
        <v>2523</v>
      </c>
      <c r="C223" s="73" t="s">
        <v>46</v>
      </c>
      <c r="D223" s="182"/>
      <c r="E223" s="74"/>
    </row>
    <row r="224" spans="2:5" ht="16.5">
      <c r="B224" s="85" t="s">
        <v>2524</v>
      </c>
      <c r="C224" s="73" t="s">
        <v>47</v>
      </c>
      <c r="D224" s="182"/>
      <c r="E224" s="74"/>
    </row>
    <row r="225" spans="2:5" ht="16.5">
      <c r="B225" s="85" t="s">
        <v>2525</v>
      </c>
      <c r="C225" s="73" t="s">
        <v>70</v>
      </c>
      <c r="D225" s="182"/>
      <c r="E225" s="74"/>
    </row>
    <row r="226" spans="2:5" ht="16.5">
      <c r="B226" s="85" t="s">
        <v>2526</v>
      </c>
      <c r="C226" s="73" t="s">
        <v>48</v>
      </c>
      <c r="D226" s="182"/>
      <c r="E226" s="74"/>
    </row>
    <row r="227" spans="2:5" ht="16.5">
      <c r="B227" s="85" t="s">
        <v>2541</v>
      </c>
      <c r="C227" s="73" t="s">
        <v>49</v>
      </c>
      <c r="D227" s="182"/>
      <c r="E227" s="74"/>
    </row>
    <row r="228" spans="2:5" ht="16.5">
      <c r="B228" s="85" t="s">
        <v>2527</v>
      </c>
      <c r="C228" s="73" t="s">
        <v>50</v>
      </c>
      <c r="D228" s="182"/>
      <c r="E228" s="74"/>
    </row>
    <row r="229" spans="2:5" ht="16.5">
      <c r="B229" s="85" t="s">
        <v>2528</v>
      </c>
      <c r="C229" s="73" t="s">
        <v>51</v>
      </c>
      <c r="D229" s="182"/>
      <c r="E229" s="74"/>
    </row>
    <row r="230" spans="2:5" ht="16.5">
      <c r="B230" s="85" t="s">
        <v>2529</v>
      </c>
      <c r="C230" s="73" t="s">
        <v>52</v>
      </c>
      <c r="D230" s="182"/>
      <c r="E230" s="74"/>
    </row>
    <row r="231" spans="2:5" ht="16.5">
      <c r="B231" s="85" t="s">
        <v>2530</v>
      </c>
      <c r="C231" s="73" t="s">
        <v>53</v>
      </c>
      <c r="D231" s="182"/>
      <c r="E231" s="74"/>
    </row>
    <row r="232" spans="2:5" ht="16.5">
      <c r="B232" s="85" t="s">
        <v>2531</v>
      </c>
      <c r="C232" s="73" t="s">
        <v>54</v>
      </c>
      <c r="D232" s="182"/>
      <c r="E232" s="74" t="str">
        <f>IF(D232=SUM(D233:D234),"OK","ERRO AO SOMAR")</f>
        <v>OK</v>
      </c>
    </row>
    <row r="233" spans="2:5" ht="16.5">
      <c r="B233" s="85" t="s">
        <v>2532</v>
      </c>
      <c r="C233" s="73" t="s">
        <v>3040</v>
      </c>
      <c r="D233" s="182"/>
      <c r="E233" s="74"/>
    </row>
    <row r="234" spans="2:5" ht="16.5">
      <c r="B234" s="85" t="s">
        <v>2533</v>
      </c>
      <c r="C234" s="73" t="s">
        <v>173</v>
      </c>
      <c r="D234" s="182"/>
      <c r="E234" s="74"/>
    </row>
    <row r="235" spans="2:5" ht="16.5">
      <c r="B235" s="85" t="s">
        <v>2534</v>
      </c>
      <c r="C235" s="73" t="s">
        <v>55</v>
      </c>
      <c r="D235" s="182"/>
      <c r="E235" s="74"/>
    </row>
    <row r="236" spans="2:5" ht="16.5">
      <c r="B236" s="85" t="s">
        <v>2535</v>
      </c>
      <c r="C236" s="73" t="s">
        <v>56</v>
      </c>
      <c r="D236" s="182"/>
      <c r="E236" s="74"/>
    </row>
    <row r="237" spans="2:5" ht="16.5">
      <c r="B237" s="85" t="s">
        <v>2536</v>
      </c>
      <c r="C237" s="73" t="s">
        <v>57</v>
      </c>
      <c r="D237" s="182"/>
      <c r="E237" s="74"/>
    </row>
    <row r="238" spans="2:5" ht="16.5">
      <c r="B238" s="85" t="s">
        <v>2537</v>
      </c>
      <c r="C238" s="73" t="s">
        <v>58</v>
      </c>
      <c r="D238" s="182"/>
      <c r="E238" s="74"/>
    </row>
    <row r="239" spans="2:5" ht="16.5">
      <c r="B239" s="85" t="s">
        <v>2538</v>
      </c>
      <c r="C239" s="73" t="s">
        <v>59</v>
      </c>
      <c r="D239" s="182"/>
      <c r="E239" s="74"/>
    </row>
    <row r="240" spans="2:5" ht="16.5">
      <c r="B240" s="85" t="s">
        <v>2539</v>
      </c>
      <c r="C240" s="73" t="s">
        <v>60</v>
      </c>
      <c r="D240" s="182"/>
      <c r="E240" s="74"/>
    </row>
    <row r="241" spans="2:5" ht="16.5">
      <c r="B241" s="85" t="s">
        <v>2540</v>
      </c>
      <c r="C241" s="73" t="s">
        <v>61</v>
      </c>
      <c r="D241" s="182"/>
      <c r="E241" s="74"/>
    </row>
    <row r="242" spans="2:5" ht="16.5">
      <c r="B242" s="84" t="s">
        <v>129</v>
      </c>
      <c r="C242" s="70" t="s">
        <v>31</v>
      </c>
      <c r="D242" s="71"/>
      <c r="E242" s="72" t="str">
        <f>IF(D242=SUM(D243,D274,D305,D336,D367,D398,D429,D460,D491),"OK","ERRO AO SOMAR")</f>
        <v>OK</v>
      </c>
    </row>
    <row r="243" spans="2:5" ht="16.5">
      <c r="B243" s="84" t="s">
        <v>130</v>
      </c>
      <c r="C243" s="70" t="s">
        <v>32</v>
      </c>
      <c r="D243" s="71"/>
      <c r="E243" s="72" t="str">
        <f>IF(D244=D243,"OK","ERRO AO SOMAR")</f>
        <v>OK</v>
      </c>
    </row>
    <row r="244" spans="2:5" ht="16.5">
      <c r="B244" s="84" t="s">
        <v>1272</v>
      </c>
      <c r="C244" s="70" t="s">
        <v>32</v>
      </c>
      <c r="D244" s="71"/>
      <c r="E244" s="72" t="str">
        <f>IF(D244=SUM(D245:D264,D267:D273),"OK","ERRO AO SOMAR")</f>
        <v>OK</v>
      </c>
    </row>
    <row r="245" spans="2:5" ht="16.5">
      <c r="B245" s="85" t="s">
        <v>351</v>
      </c>
      <c r="C245" s="73" t="s">
        <v>26</v>
      </c>
      <c r="D245" s="182"/>
      <c r="E245" s="74"/>
    </row>
    <row r="246" spans="2:5" ht="16.5">
      <c r="B246" s="85" t="s">
        <v>352</v>
      </c>
      <c r="C246" s="73" t="s">
        <v>37</v>
      </c>
      <c r="D246" s="182"/>
      <c r="E246" s="74"/>
    </row>
    <row r="247" spans="2:5" ht="16.5">
      <c r="B247" s="85" t="s">
        <v>353</v>
      </c>
      <c r="C247" s="73" t="s">
        <v>39</v>
      </c>
      <c r="D247" s="182"/>
      <c r="E247" s="74"/>
    </row>
    <row r="248" spans="2:5" ht="16.5">
      <c r="B248" s="85" t="s">
        <v>354</v>
      </c>
      <c r="C248" s="73" t="s">
        <v>40</v>
      </c>
      <c r="D248" s="182"/>
      <c r="E248" s="74"/>
    </row>
    <row r="249" spans="2:5" ht="16.5">
      <c r="B249" s="85" t="s">
        <v>355</v>
      </c>
      <c r="C249" s="73" t="s">
        <v>41</v>
      </c>
      <c r="D249" s="182"/>
      <c r="E249" s="74"/>
    </row>
    <row r="250" spans="2:5" ht="16.5">
      <c r="B250" s="85" t="s">
        <v>356</v>
      </c>
      <c r="C250" s="73" t="s">
        <v>69</v>
      </c>
      <c r="D250" s="182"/>
      <c r="E250" s="74"/>
    </row>
    <row r="251" spans="2:5" ht="16.5">
      <c r="B251" s="85" t="s">
        <v>357</v>
      </c>
      <c r="C251" s="73" t="s">
        <v>42</v>
      </c>
      <c r="D251" s="182"/>
      <c r="E251" s="74"/>
    </row>
    <row r="252" spans="2:5" ht="16.5">
      <c r="B252" s="85" t="s">
        <v>358</v>
      </c>
      <c r="C252" s="73" t="s">
        <v>43</v>
      </c>
      <c r="D252" s="182"/>
      <c r="E252" s="74"/>
    </row>
    <row r="253" spans="2:5" ht="16.5">
      <c r="B253" s="85" t="s">
        <v>359</v>
      </c>
      <c r="C253" s="73" t="s">
        <v>44</v>
      </c>
      <c r="D253" s="182"/>
      <c r="E253" s="74"/>
    </row>
    <row r="254" spans="2:5" ht="16.5">
      <c r="B254" s="85" t="s">
        <v>360</v>
      </c>
      <c r="C254" s="73" t="s">
        <v>45</v>
      </c>
      <c r="D254" s="182"/>
      <c r="E254" s="74"/>
    </row>
    <row r="255" spans="2:5" ht="16.5">
      <c r="B255" s="85" t="s">
        <v>361</v>
      </c>
      <c r="C255" s="73" t="s">
        <v>46</v>
      </c>
      <c r="D255" s="182"/>
      <c r="E255" s="74"/>
    </row>
    <row r="256" spans="2:5" ht="16.5">
      <c r="B256" s="85" t="s">
        <v>362</v>
      </c>
      <c r="C256" s="73" t="s">
        <v>47</v>
      </c>
      <c r="D256" s="182"/>
      <c r="E256" s="74"/>
    </row>
    <row r="257" spans="2:5" ht="16.5">
      <c r="B257" s="85" t="s">
        <v>363</v>
      </c>
      <c r="C257" s="73" t="s">
        <v>70</v>
      </c>
      <c r="D257" s="182"/>
      <c r="E257" s="74"/>
    </row>
    <row r="258" spans="2:5" ht="16.5">
      <c r="B258" s="85" t="s">
        <v>364</v>
      </c>
      <c r="C258" s="73" t="s">
        <v>48</v>
      </c>
      <c r="D258" s="182"/>
      <c r="E258" s="74"/>
    </row>
    <row r="259" spans="2:5" ht="16.5">
      <c r="B259" s="85" t="s">
        <v>365</v>
      </c>
      <c r="C259" s="73" t="s">
        <v>49</v>
      </c>
      <c r="D259" s="182"/>
      <c r="E259" s="74"/>
    </row>
    <row r="260" spans="2:5" ht="16.5">
      <c r="B260" s="85" t="s">
        <v>366</v>
      </c>
      <c r="C260" s="73" t="s">
        <v>50</v>
      </c>
      <c r="D260" s="182"/>
      <c r="E260" s="74"/>
    </row>
    <row r="261" spans="2:5" ht="16.5">
      <c r="B261" s="85" t="s">
        <v>367</v>
      </c>
      <c r="C261" s="73" t="s">
        <v>51</v>
      </c>
      <c r="D261" s="182"/>
      <c r="E261" s="74"/>
    </row>
    <row r="262" spans="2:5" ht="16.5">
      <c r="B262" s="85" t="s">
        <v>368</v>
      </c>
      <c r="C262" s="73" t="s">
        <v>52</v>
      </c>
      <c r="D262" s="182"/>
      <c r="E262" s="74"/>
    </row>
    <row r="263" spans="2:5" ht="16.5">
      <c r="B263" s="85" t="s">
        <v>369</v>
      </c>
      <c r="C263" s="73" t="s">
        <v>53</v>
      </c>
      <c r="D263" s="182"/>
      <c r="E263" s="74"/>
    </row>
    <row r="264" spans="2:5" ht="16.5">
      <c r="B264" s="85" t="s">
        <v>370</v>
      </c>
      <c r="C264" s="73" t="s">
        <v>54</v>
      </c>
      <c r="D264" s="182"/>
      <c r="E264" s="74" t="str">
        <f>IF(D264=SUM(D265:D266),"OK","ERRO AO SOMAR")</f>
        <v>OK</v>
      </c>
    </row>
    <row r="265" spans="2:5" ht="16.5">
      <c r="B265" s="85" t="s">
        <v>1312</v>
      </c>
      <c r="C265" s="73" t="s">
        <v>3040</v>
      </c>
      <c r="D265" s="182"/>
      <c r="E265" s="74"/>
    </row>
    <row r="266" spans="2:5" ht="16.5">
      <c r="B266" s="85" t="s">
        <v>1313</v>
      </c>
      <c r="C266" s="73" t="s">
        <v>173</v>
      </c>
      <c r="D266" s="182"/>
      <c r="E266" s="74"/>
    </row>
    <row r="267" spans="2:5" ht="16.5">
      <c r="B267" s="85" t="s">
        <v>371</v>
      </c>
      <c r="C267" s="73" t="s">
        <v>55</v>
      </c>
      <c r="D267" s="182"/>
      <c r="E267" s="74"/>
    </row>
    <row r="268" spans="2:5" ht="16.5">
      <c r="B268" s="85" t="s">
        <v>372</v>
      </c>
      <c r="C268" s="73" t="s">
        <v>56</v>
      </c>
      <c r="D268" s="182"/>
      <c r="E268" s="74"/>
    </row>
    <row r="269" spans="2:5" ht="16.5">
      <c r="B269" s="85" t="s">
        <v>373</v>
      </c>
      <c r="C269" s="73" t="s">
        <v>57</v>
      </c>
      <c r="D269" s="182"/>
      <c r="E269" s="74"/>
    </row>
    <row r="270" spans="2:5" ht="16.5">
      <c r="B270" s="85" t="s">
        <v>374</v>
      </c>
      <c r="C270" s="73" t="s">
        <v>58</v>
      </c>
      <c r="D270" s="182"/>
      <c r="E270" s="74"/>
    </row>
    <row r="271" spans="2:5" ht="16.5">
      <c r="B271" s="85" t="s">
        <v>375</v>
      </c>
      <c r="C271" s="73" t="s">
        <v>59</v>
      </c>
      <c r="D271" s="182"/>
      <c r="E271" s="74"/>
    </row>
    <row r="272" spans="2:5" ht="16.5">
      <c r="B272" s="85" t="s">
        <v>376</v>
      </c>
      <c r="C272" s="73" t="s">
        <v>60</v>
      </c>
      <c r="D272" s="182"/>
      <c r="E272" s="74"/>
    </row>
    <row r="273" spans="2:5" ht="16.5">
      <c r="B273" s="85" t="s">
        <v>377</v>
      </c>
      <c r="C273" s="73" t="s">
        <v>61</v>
      </c>
      <c r="D273" s="182"/>
      <c r="E273" s="74"/>
    </row>
    <row r="274" spans="2:5" ht="16.5">
      <c r="B274" s="84" t="s">
        <v>131</v>
      </c>
      <c r="C274" s="70" t="s">
        <v>33</v>
      </c>
      <c r="D274" s="71"/>
      <c r="E274" s="72" t="str">
        <f>IF(D275=D274,"OK","ERRO AO SOMAR")</f>
        <v>OK</v>
      </c>
    </row>
    <row r="275" spans="2:5" ht="16.5">
      <c r="B275" s="84" t="s">
        <v>1273</v>
      </c>
      <c r="C275" s="70" t="s">
        <v>33</v>
      </c>
      <c r="D275" s="71"/>
      <c r="E275" s="72" t="str">
        <f>IF(D275=SUM(D276:D295,D298:D304),"OK","ERRO AO SOMAR")</f>
        <v>OK</v>
      </c>
    </row>
    <row r="276" spans="2:5" ht="16.5">
      <c r="B276" s="85" t="s">
        <v>378</v>
      </c>
      <c r="C276" s="73" t="s">
        <v>26</v>
      </c>
      <c r="D276" s="182"/>
      <c r="E276" s="74"/>
    </row>
    <row r="277" spans="2:5" ht="16.5">
      <c r="B277" s="85" t="s">
        <v>379</v>
      </c>
      <c r="C277" s="73" t="s">
        <v>37</v>
      </c>
      <c r="D277" s="182"/>
      <c r="E277" s="74"/>
    </row>
    <row r="278" spans="2:5" ht="16.5">
      <c r="B278" s="85" t="s">
        <v>380</v>
      </c>
      <c r="C278" s="73" t="s">
        <v>39</v>
      </c>
      <c r="D278" s="182"/>
      <c r="E278" s="74"/>
    </row>
    <row r="279" spans="2:5" ht="16.5">
      <c r="B279" s="85" t="s">
        <v>381</v>
      </c>
      <c r="C279" s="73" t="s">
        <v>40</v>
      </c>
      <c r="D279" s="182"/>
      <c r="E279" s="74"/>
    </row>
    <row r="280" spans="2:5" ht="16.5">
      <c r="B280" s="85" t="s">
        <v>382</v>
      </c>
      <c r="C280" s="73" t="s">
        <v>41</v>
      </c>
      <c r="D280" s="182"/>
      <c r="E280" s="74"/>
    </row>
    <row r="281" spans="2:5" ht="16.5">
      <c r="B281" s="85" t="s">
        <v>383</v>
      </c>
      <c r="C281" s="73" t="s">
        <v>69</v>
      </c>
      <c r="D281" s="182"/>
      <c r="E281" s="74"/>
    </row>
    <row r="282" spans="2:5" ht="16.5">
      <c r="B282" s="85" t="s">
        <v>384</v>
      </c>
      <c r="C282" s="73" t="s">
        <v>42</v>
      </c>
      <c r="D282" s="182"/>
      <c r="E282" s="74"/>
    </row>
    <row r="283" spans="2:5" ht="16.5">
      <c r="B283" s="85" t="s">
        <v>385</v>
      </c>
      <c r="C283" s="73" t="s">
        <v>43</v>
      </c>
      <c r="D283" s="182"/>
      <c r="E283" s="74"/>
    </row>
    <row r="284" spans="2:5" ht="16.5">
      <c r="B284" s="85" t="s">
        <v>386</v>
      </c>
      <c r="C284" s="73" t="s">
        <v>44</v>
      </c>
      <c r="D284" s="182"/>
      <c r="E284" s="74"/>
    </row>
    <row r="285" spans="2:5" ht="16.5">
      <c r="B285" s="85" t="s">
        <v>387</v>
      </c>
      <c r="C285" s="73" t="s">
        <v>45</v>
      </c>
      <c r="D285" s="182"/>
      <c r="E285" s="74"/>
    </row>
    <row r="286" spans="2:5" ht="16.5">
      <c r="B286" s="85" t="s">
        <v>388</v>
      </c>
      <c r="C286" s="73" t="s">
        <v>46</v>
      </c>
      <c r="D286" s="182"/>
      <c r="E286" s="74"/>
    </row>
    <row r="287" spans="2:5" ht="16.5">
      <c r="B287" s="85" t="s">
        <v>389</v>
      </c>
      <c r="C287" s="73" t="s">
        <v>47</v>
      </c>
      <c r="D287" s="182"/>
      <c r="E287" s="74"/>
    </row>
    <row r="288" spans="2:5" ht="16.5">
      <c r="B288" s="85" t="s">
        <v>390</v>
      </c>
      <c r="C288" s="73" t="s">
        <v>70</v>
      </c>
      <c r="D288" s="182"/>
      <c r="E288" s="74"/>
    </row>
    <row r="289" spans="2:5" ht="16.5">
      <c r="B289" s="85" t="s">
        <v>391</v>
      </c>
      <c r="C289" s="73" t="s">
        <v>48</v>
      </c>
      <c r="D289" s="182"/>
      <c r="E289" s="74"/>
    </row>
    <row r="290" spans="2:5" ht="16.5">
      <c r="B290" s="85" t="s">
        <v>392</v>
      </c>
      <c r="C290" s="73" t="s">
        <v>49</v>
      </c>
      <c r="D290" s="182"/>
      <c r="E290" s="74"/>
    </row>
    <row r="291" spans="2:5" ht="16.5">
      <c r="B291" s="85" t="s">
        <v>393</v>
      </c>
      <c r="C291" s="73" t="s">
        <v>50</v>
      </c>
      <c r="D291" s="182"/>
      <c r="E291" s="74"/>
    </row>
    <row r="292" spans="2:5" ht="16.5">
      <c r="B292" s="85" t="s">
        <v>394</v>
      </c>
      <c r="C292" s="73" t="s">
        <v>51</v>
      </c>
      <c r="D292" s="182"/>
      <c r="E292" s="74"/>
    </row>
    <row r="293" spans="2:5" ht="16.5">
      <c r="B293" s="85" t="s">
        <v>395</v>
      </c>
      <c r="C293" s="73" t="s">
        <v>52</v>
      </c>
      <c r="D293" s="182"/>
      <c r="E293" s="74"/>
    </row>
    <row r="294" spans="2:5" ht="16.5">
      <c r="B294" s="85" t="s">
        <v>396</v>
      </c>
      <c r="C294" s="73" t="s">
        <v>53</v>
      </c>
      <c r="D294" s="182"/>
      <c r="E294" s="74"/>
    </row>
    <row r="295" spans="2:5" ht="16.5">
      <c r="B295" s="85" t="s">
        <v>397</v>
      </c>
      <c r="C295" s="73" t="s">
        <v>54</v>
      </c>
      <c r="D295" s="182"/>
      <c r="E295" s="74" t="str">
        <f>IF(D295=SUM(D296:D297),"OK","ERRO AO SOMAR")</f>
        <v>OK</v>
      </c>
    </row>
    <row r="296" spans="2:5" ht="16.5">
      <c r="B296" s="85" t="s">
        <v>1314</v>
      </c>
      <c r="C296" s="73" t="s">
        <v>3040</v>
      </c>
      <c r="D296" s="182"/>
      <c r="E296" s="74"/>
    </row>
    <row r="297" spans="2:5" ht="16.5">
      <c r="B297" s="85" t="s">
        <v>1315</v>
      </c>
      <c r="C297" s="73" t="s">
        <v>173</v>
      </c>
      <c r="D297" s="182"/>
      <c r="E297" s="74"/>
    </row>
    <row r="298" spans="2:5" ht="16.5">
      <c r="B298" s="85" t="s">
        <v>398</v>
      </c>
      <c r="C298" s="73" t="s">
        <v>55</v>
      </c>
      <c r="D298" s="182"/>
      <c r="E298" s="74"/>
    </row>
    <row r="299" spans="2:5" ht="16.5">
      <c r="B299" s="85" t="s">
        <v>399</v>
      </c>
      <c r="C299" s="73" t="s">
        <v>56</v>
      </c>
      <c r="D299" s="182"/>
      <c r="E299" s="74"/>
    </row>
    <row r="300" spans="2:5" ht="16.5">
      <c r="B300" s="85" t="s">
        <v>400</v>
      </c>
      <c r="C300" s="73" t="s">
        <v>57</v>
      </c>
      <c r="D300" s="182"/>
      <c r="E300" s="74"/>
    </row>
    <row r="301" spans="2:5" ht="16.5">
      <c r="B301" s="85" t="s">
        <v>401</v>
      </c>
      <c r="C301" s="73" t="s">
        <v>58</v>
      </c>
      <c r="D301" s="182"/>
      <c r="E301" s="74"/>
    </row>
    <row r="302" spans="2:5" ht="16.5">
      <c r="B302" s="85" t="s">
        <v>402</v>
      </c>
      <c r="C302" s="73" t="s">
        <v>59</v>
      </c>
      <c r="D302" s="182"/>
      <c r="E302" s="74"/>
    </row>
    <row r="303" spans="2:5" ht="16.5">
      <c r="B303" s="85" t="s">
        <v>403</v>
      </c>
      <c r="C303" s="73" t="s">
        <v>60</v>
      </c>
      <c r="D303" s="182"/>
      <c r="E303" s="74"/>
    </row>
    <row r="304" spans="2:5" ht="16.5">
      <c r="B304" s="85" t="s">
        <v>404</v>
      </c>
      <c r="C304" s="73" t="s">
        <v>61</v>
      </c>
      <c r="D304" s="182"/>
      <c r="E304" s="74"/>
    </row>
    <row r="305" spans="2:5" ht="16.5">
      <c r="B305" s="84" t="s">
        <v>132</v>
      </c>
      <c r="C305" s="70" t="s">
        <v>296</v>
      </c>
      <c r="D305" s="71"/>
      <c r="E305" s="72" t="str">
        <f>IF(D306=D305,"OK","ERRO AO SOMAR")</f>
        <v>OK</v>
      </c>
    </row>
    <row r="306" spans="2:5" ht="16.5">
      <c r="B306" s="84" t="s">
        <v>1274</v>
      </c>
      <c r="C306" s="70" t="s">
        <v>296</v>
      </c>
      <c r="D306" s="71"/>
      <c r="E306" s="72" t="str">
        <f>IF(D306=SUM(D307:D326,D329:D335),"OK","ERRO AO SOMAR")</f>
        <v>OK</v>
      </c>
    </row>
    <row r="307" spans="2:5" ht="16.5">
      <c r="B307" s="85" t="s">
        <v>405</v>
      </c>
      <c r="C307" s="73" t="s">
        <v>26</v>
      </c>
      <c r="D307" s="182"/>
      <c r="E307" s="74"/>
    </row>
    <row r="308" spans="2:5" ht="16.5">
      <c r="B308" s="85" t="s">
        <v>406</v>
      </c>
      <c r="C308" s="73" t="s">
        <v>37</v>
      </c>
      <c r="D308" s="182"/>
      <c r="E308" s="74"/>
    </row>
    <row r="309" spans="2:5" ht="16.5">
      <c r="B309" s="85" t="s">
        <v>407</v>
      </c>
      <c r="C309" s="73" t="s">
        <v>39</v>
      </c>
      <c r="D309" s="182"/>
      <c r="E309" s="74"/>
    </row>
    <row r="310" spans="2:5" ht="16.5">
      <c r="B310" s="85" t="s">
        <v>408</v>
      </c>
      <c r="C310" s="73" t="s">
        <v>40</v>
      </c>
      <c r="D310" s="182"/>
      <c r="E310" s="74"/>
    </row>
    <row r="311" spans="2:5" ht="16.5">
      <c r="B311" s="85" t="s">
        <v>409</v>
      </c>
      <c r="C311" s="73" t="s">
        <v>41</v>
      </c>
      <c r="D311" s="182"/>
      <c r="E311" s="74"/>
    </row>
    <row r="312" spans="2:5" ht="16.5">
      <c r="B312" s="85" t="s">
        <v>410</v>
      </c>
      <c r="C312" s="73" t="s">
        <v>69</v>
      </c>
      <c r="D312" s="182"/>
      <c r="E312" s="74"/>
    </row>
    <row r="313" spans="2:5" ht="16.5">
      <c r="B313" s="85" t="s">
        <v>411</v>
      </c>
      <c r="C313" s="73" t="s">
        <v>42</v>
      </c>
      <c r="D313" s="182"/>
      <c r="E313" s="74"/>
    </row>
    <row r="314" spans="2:5" ht="16.5">
      <c r="B314" s="85" t="s">
        <v>412</v>
      </c>
      <c r="C314" s="73" t="s">
        <v>43</v>
      </c>
      <c r="D314" s="182"/>
      <c r="E314" s="74"/>
    </row>
    <row r="315" spans="2:5" ht="16.5">
      <c r="B315" s="85" t="s">
        <v>413</v>
      </c>
      <c r="C315" s="73" t="s">
        <v>44</v>
      </c>
      <c r="D315" s="182"/>
      <c r="E315" s="74"/>
    </row>
    <row r="316" spans="2:5" ht="16.5">
      <c r="B316" s="85" t="s">
        <v>414</v>
      </c>
      <c r="C316" s="73" t="s">
        <v>45</v>
      </c>
      <c r="D316" s="182"/>
      <c r="E316" s="74"/>
    </row>
    <row r="317" spans="2:5" ht="16.5">
      <c r="B317" s="85" t="s">
        <v>415</v>
      </c>
      <c r="C317" s="73" t="s">
        <v>46</v>
      </c>
      <c r="D317" s="182"/>
      <c r="E317" s="74"/>
    </row>
    <row r="318" spans="2:5" ht="16.5">
      <c r="B318" s="85" t="s">
        <v>416</v>
      </c>
      <c r="C318" s="73" t="s">
        <v>47</v>
      </c>
      <c r="D318" s="182"/>
      <c r="E318" s="74"/>
    </row>
    <row r="319" spans="2:5" ht="16.5">
      <c r="B319" s="85" t="s">
        <v>417</v>
      </c>
      <c r="C319" s="73" t="s">
        <v>70</v>
      </c>
      <c r="D319" s="182"/>
      <c r="E319" s="74"/>
    </row>
    <row r="320" spans="2:5" ht="16.5">
      <c r="B320" s="85" t="s">
        <v>418</v>
      </c>
      <c r="C320" s="73" t="s">
        <v>48</v>
      </c>
      <c r="D320" s="182"/>
      <c r="E320" s="74"/>
    </row>
    <row r="321" spans="2:5" ht="16.5">
      <c r="B321" s="85" t="s">
        <v>419</v>
      </c>
      <c r="C321" s="73" t="s">
        <v>49</v>
      </c>
      <c r="D321" s="182"/>
      <c r="E321" s="74"/>
    </row>
    <row r="322" spans="2:5" ht="16.5">
      <c r="B322" s="85" t="s">
        <v>420</v>
      </c>
      <c r="C322" s="73" t="s">
        <v>50</v>
      </c>
      <c r="D322" s="182"/>
      <c r="E322" s="74"/>
    </row>
    <row r="323" spans="2:5" ht="16.5">
      <c r="B323" s="85" t="s">
        <v>421</v>
      </c>
      <c r="C323" s="73" t="s">
        <v>51</v>
      </c>
      <c r="D323" s="182"/>
      <c r="E323" s="74"/>
    </row>
    <row r="324" spans="2:5" ht="16.5">
      <c r="B324" s="85" t="s">
        <v>422</v>
      </c>
      <c r="C324" s="73" t="s">
        <v>52</v>
      </c>
      <c r="D324" s="182"/>
      <c r="E324" s="74"/>
    </row>
    <row r="325" spans="2:5" ht="16.5">
      <c r="B325" s="85" t="s">
        <v>423</v>
      </c>
      <c r="C325" s="73" t="s">
        <v>53</v>
      </c>
      <c r="D325" s="182"/>
      <c r="E325" s="74"/>
    </row>
    <row r="326" spans="2:5" ht="16.5">
      <c r="B326" s="85" t="s">
        <v>424</v>
      </c>
      <c r="C326" s="73" t="s">
        <v>54</v>
      </c>
      <c r="D326" s="182"/>
      <c r="E326" s="74" t="str">
        <f>IF(D326=SUM(D327:D328),"OK","ERRO AO SOMAR")</f>
        <v>OK</v>
      </c>
    </row>
    <row r="327" spans="2:5" ht="16.5">
      <c r="B327" s="85" t="s">
        <v>1316</v>
      </c>
      <c r="C327" s="73" t="s">
        <v>3040</v>
      </c>
      <c r="D327" s="182"/>
      <c r="E327" s="74"/>
    </row>
    <row r="328" spans="2:5" ht="16.5">
      <c r="B328" s="85" t="s">
        <v>1317</v>
      </c>
      <c r="C328" s="73" t="s">
        <v>173</v>
      </c>
      <c r="D328" s="182"/>
      <c r="E328" s="74"/>
    </row>
    <row r="329" spans="2:5" ht="16.5">
      <c r="B329" s="85" t="s">
        <v>425</v>
      </c>
      <c r="C329" s="73" t="s">
        <v>55</v>
      </c>
      <c r="D329" s="182"/>
      <c r="E329" s="74"/>
    </row>
    <row r="330" spans="2:5" ht="16.5">
      <c r="B330" s="85" t="s">
        <v>426</v>
      </c>
      <c r="C330" s="73" t="s">
        <v>56</v>
      </c>
      <c r="D330" s="182"/>
      <c r="E330" s="74"/>
    </row>
    <row r="331" spans="2:5" ht="16.5">
      <c r="B331" s="85" t="s">
        <v>427</v>
      </c>
      <c r="C331" s="73" t="s">
        <v>57</v>
      </c>
      <c r="D331" s="182"/>
      <c r="E331" s="74"/>
    </row>
    <row r="332" spans="2:5" ht="16.5">
      <c r="B332" s="85" t="s">
        <v>428</v>
      </c>
      <c r="C332" s="73" t="s">
        <v>58</v>
      </c>
      <c r="D332" s="182"/>
      <c r="E332" s="74"/>
    </row>
    <row r="333" spans="2:5" ht="16.5">
      <c r="B333" s="85" t="s">
        <v>429</v>
      </c>
      <c r="C333" s="73" t="s">
        <v>59</v>
      </c>
      <c r="D333" s="182"/>
      <c r="E333" s="74"/>
    </row>
    <row r="334" spans="2:5" ht="16.5">
      <c r="B334" s="85" t="s">
        <v>430</v>
      </c>
      <c r="C334" s="73" t="s">
        <v>60</v>
      </c>
      <c r="D334" s="182"/>
      <c r="E334" s="74"/>
    </row>
    <row r="335" spans="2:5" ht="16.5">
      <c r="B335" s="85" t="s">
        <v>431</v>
      </c>
      <c r="C335" s="73" t="s">
        <v>61</v>
      </c>
      <c r="D335" s="182"/>
      <c r="E335" s="74"/>
    </row>
    <row r="336" spans="2:5" ht="16.5">
      <c r="B336" s="84" t="s">
        <v>165</v>
      </c>
      <c r="C336" s="70" t="s">
        <v>35</v>
      </c>
      <c r="D336" s="71"/>
      <c r="E336" s="72" t="str">
        <f>IF(D337=D336,"OK","ERRO AO SOMAR")</f>
        <v>OK</v>
      </c>
    </row>
    <row r="337" spans="2:5" ht="16.5">
      <c r="B337" s="84" t="s">
        <v>1275</v>
      </c>
      <c r="C337" s="70" t="s">
        <v>35</v>
      </c>
      <c r="D337" s="71"/>
      <c r="E337" s="72" t="str">
        <f>IF(D337=SUM(D338:D357,D360:D366),"OK","ERRO AO SOMAR")</f>
        <v>OK</v>
      </c>
    </row>
    <row r="338" spans="2:5" ht="16.5">
      <c r="B338" s="85" t="s">
        <v>432</v>
      </c>
      <c r="C338" s="73" t="s">
        <v>26</v>
      </c>
      <c r="D338" s="182"/>
      <c r="E338" s="74"/>
    </row>
    <row r="339" spans="2:5" ht="16.5">
      <c r="B339" s="85" t="s">
        <v>433</v>
      </c>
      <c r="C339" s="73" t="s">
        <v>37</v>
      </c>
      <c r="D339" s="182"/>
      <c r="E339" s="74"/>
    </row>
    <row r="340" spans="2:5" ht="16.5">
      <c r="B340" s="85" t="s">
        <v>434</v>
      </c>
      <c r="C340" s="73" t="s">
        <v>39</v>
      </c>
      <c r="D340" s="182"/>
      <c r="E340" s="74"/>
    </row>
    <row r="341" spans="2:5" ht="16.5">
      <c r="B341" s="85" t="s">
        <v>435</v>
      </c>
      <c r="C341" s="73" t="s">
        <v>40</v>
      </c>
      <c r="D341" s="182"/>
      <c r="E341" s="74"/>
    </row>
    <row r="342" spans="2:5" ht="16.5">
      <c r="B342" s="85" t="s">
        <v>436</v>
      </c>
      <c r="C342" s="73" t="s">
        <v>41</v>
      </c>
      <c r="D342" s="182"/>
      <c r="E342" s="74"/>
    </row>
    <row r="343" spans="2:5" ht="16.5">
      <c r="B343" s="85" t="s">
        <v>437</v>
      </c>
      <c r="C343" s="73" t="s">
        <v>69</v>
      </c>
      <c r="D343" s="182"/>
      <c r="E343" s="74"/>
    </row>
    <row r="344" spans="2:5" ht="16.5">
      <c r="B344" s="85" t="s">
        <v>438</v>
      </c>
      <c r="C344" s="73" t="s">
        <v>42</v>
      </c>
      <c r="D344" s="182"/>
      <c r="E344" s="74"/>
    </row>
    <row r="345" spans="2:5" ht="16.5">
      <c r="B345" s="85" t="s">
        <v>439</v>
      </c>
      <c r="C345" s="73" t="s">
        <v>43</v>
      </c>
      <c r="D345" s="182"/>
      <c r="E345" s="74"/>
    </row>
    <row r="346" spans="2:5" ht="16.5">
      <c r="B346" s="85" t="s">
        <v>440</v>
      </c>
      <c r="C346" s="73" t="s">
        <v>44</v>
      </c>
      <c r="D346" s="182"/>
      <c r="E346" s="74"/>
    </row>
    <row r="347" spans="2:5" ht="16.5">
      <c r="B347" s="85" t="s">
        <v>441</v>
      </c>
      <c r="C347" s="73" t="s">
        <v>45</v>
      </c>
      <c r="D347" s="182"/>
      <c r="E347" s="74"/>
    </row>
    <row r="348" spans="2:5" ht="16.5">
      <c r="B348" s="85" t="s">
        <v>442</v>
      </c>
      <c r="C348" s="73" t="s">
        <v>46</v>
      </c>
      <c r="D348" s="182"/>
      <c r="E348" s="74"/>
    </row>
    <row r="349" spans="2:5" ht="16.5">
      <c r="B349" s="85" t="s">
        <v>443</v>
      </c>
      <c r="C349" s="73" t="s">
        <v>47</v>
      </c>
      <c r="D349" s="182"/>
      <c r="E349" s="74"/>
    </row>
    <row r="350" spans="2:5" ht="16.5">
      <c r="B350" s="85" t="s">
        <v>444</v>
      </c>
      <c r="C350" s="73" t="s">
        <v>70</v>
      </c>
      <c r="D350" s="182"/>
      <c r="E350" s="74"/>
    </row>
    <row r="351" spans="2:5" ht="16.5">
      <c r="B351" s="85" t="s">
        <v>445</v>
      </c>
      <c r="C351" s="73" t="s">
        <v>48</v>
      </c>
      <c r="D351" s="182"/>
      <c r="E351" s="74"/>
    </row>
    <row r="352" spans="2:5" ht="16.5">
      <c r="B352" s="85" t="s">
        <v>446</v>
      </c>
      <c r="C352" s="73" t="s">
        <v>49</v>
      </c>
      <c r="D352" s="182"/>
      <c r="E352" s="74"/>
    </row>
    <row r="353" spans="2:5" ht="16.5">
      <c r="B353" s="85" t="s">
        <v>447</v>
      </c>
      <c r="C353" s="73" t="s">
        <v>50</v>
      </c>
      <c r="D353" s="182"/>
      <c r="E353" s="74"/>
    </row>
    <row r="354" spans="2:5" ht="16.5">
      <c r="B354" s="85" t="s">
        <v>448</v>
      </c>
      <c r="C354" s="73" t="s">
        <v>51</v>
      </c>
      <c r="D354" s="182"/>
      <c r="E354" s="74"/>
    </row>
    <row r="355" spans="2:5" ht="16.5">
      <c r="B355" s="85" t="s">
        <v>449</v>
      </c>
      <c r="C355" s="73" t="s">
        <v>52</v>
      </c>
      <c r="D355" s="182"/>
      <c r="E355" s="74"/>
    </row>
    <row r="356" spans="2:5" ht="16.5">
      <c r="B356" s="85" t="s">
        <v>450</v>
      </c>
      <c r="C356" s="73" t="s">
        <v>53</v>
      </c>
      <c r="D356" s="182"/>
      <c r="E356" s="74"/>
    </row>
    <row r="357" spans="2:5" ht="16.5">
      <c r="B357" s="85" t="s">
        <v>451</v>
      </c>
      <c r="C357" s="73" t="s">
        <v>54</v>
      </c>
      <c r="D357" s="182"/>
      <c r="E357" s="74" t="str">
        <f>IF(D357=SUM(D358:D359),"OK","ERRO AO SOMAR")</f>
        <v>OK</v>
      </c>
    </row>
    <row r="358" spans="2:5" ht="16.5">
      <c r="B358" s="85" t="s">
        <v>1318</v>
      </c>
      <c r="C358" s="73" t="s">
        <v>3040</v>
      </c>
      <c r="D358" s="182"/>
      <c r="E358" s="74"/>
    </row>
    <row r="359" spans="2:5" ht="16.5">
      <c r="B359" s="85" t="s">
        <v>1319</v>
      </c>
      <c r="C359" s="73" t="s">
        <v>173</v>
      </c>
      <c r="D359" s="182"/>
      <c r="E359" s="74"/>
    </row>
    <row r="360" spans="2:5" ht="16.5">
      <c r="B360" s="85" t="s">
        <v>452</v>
      </c>
      <c r="C360" s="73" t="s">
        <v>55</v>
      </c>
      <c r="D360" s="182"/>
      <c r="E360" s="74"/>
    </row>
    <row r="361" spans="2:5" ht="16.5">
      <c r="B361" s="85" t="s">
        <v>453</v>
      </c>
      <c r="C361" s="73" t="s">
        <v>56</v>
      </c>
      <c r="D361" s="182"/>
      <c r="E361" s="74"/>
    </row>
    <row r="362" spans="2:5" ht="16.5">
      <c r="B362" s="85" t="s">
        <v>454</v>
      </c>
      <c r="C362" s="73" t="s">
        <v>57</v>
      </c>
      <c r="D362" s="182"/>
      <c r="E362" s="74"/>
    </row>
    <row r="363" spans="2:5" ht="16.5">
      <c r="B363" s="85" t="s">
        <v>455</v>
      </c>
      <c r="C363" s="73" t="s">
        <v>58</v>
      </c>
      <c r="D363" s="182"/>
      <c r="E363" s="74"/>
    </row>
    <row r="364" spans="2:5" ht="16.5">
      <c r="B364" s="85" t="s">
        <v>456</v>
      </c>
      <c r="C364" s="73" t="s">
        <v>59</v>
      </c>
      <c r="D364" s="182"/>
      <c r="E364" s="74"/>
    </row>
    <row r="365" spans="2:5" ht="16.5">
      <c r="B365" s="85" t="s">
        <v>457</v>
      </c>
      <c r="C365" s="73" t="s">
        <v>60</v>
      </c>
      <c r="D365" s="182"/>
      <c r="E365" s="74"/>
    </row>
    <row r="366" spans="2:5" ht="16.5">
      <c r="B366" s="85" t="s">
        <v>458</v>
      </c>
      <c r="C366" s="73" t="s">
        <v>61</v>
      </c>
      <c r="D366" s="182"/>
      <c r="E366" s="74"/>
    </row>
    <row r="367" spans="2:5" ht="16.5">
      <c r="B367" s="84" t="s">
        <v>166</v>
      </c>
      <c r="C367" s="70" t="s">
        <v>34</v>
      </c>
      <c r="D367" s="71"/>
      <c r="E367" s="72" t="str">
        <f>IF(D368=D367,"OK","ERRO AO SOMAR")</f>
        <v>OK</v>
      </c>
    </row>
    <row r="368" spans="2:5" ht="16.5">
      <c r="B368" s="84" t="s">
        <v>1276</v>
      </c>
      <c r="C368" s="70" t="s">
        <v>34</v>
      </c>
      <c r="D368" s="71"/>
      <c r="E368" s="72" t="str">
        <f>IF(D368=SUM(D369:D388,D391:D397),"OK","ERRO AO SOMAR")</f>
        <v>OK</v>
      </c>
    </row>
    <row r="369" spans="2:5" ht="16.5">
      <c r="B369" s="85" t="s">
        <v>459</v>
      </c>
      <c r="C369" s="73" t="s">
        <v>26</v>
      </c>
      <c r="D369" s="182"/>
      <c r="E369" s="74"/>
    </row>
    <row r="370" spans="2:5" ht="16.5">
      <c r="B370" s="85" t="s">
        <v>460</v>
      </c>
      <c r="C370" s="73" t="s">
        <v>37</v>
      </c>
      <c r="D370" s="182"/>
      <c r="E370" s="74"/>
    </row>
    <row r="371" spans="2:5" ht="16.5">
      <c r="B371" s="85" t="s">
        <v>461</v>
      </c>
      <c r="C371" s="73" t="s">
        <v>39</v>
      </c>
      <c r="D371" s="182"/>
      <c r="E371" s="74"/>
    </row>
    <row r="372" spans="2:5" ht="16.5">
      <c r="B372" s="85" t="s">
        <v>462</v>
      </c>
      <c r="C372" s="73" t="s">
        <v>40</v>
      </c>
      <c r="D372" s="182"/>
      <c r="E372" s="74"/>
    </row>
    <row r="373" spans="2:5" ht="16.5">
      <c r="B373" s="85" t="s">
        <v>463</v>
      </c>
      <c r="C373" s="73" t="s">
        <v>41</v>
      </c>
      <c r="D373" s="182"/>
      <c r="E373" s="74"/>
    </row>
    <row r="374" spans="2:5" ht="16.5">
      <c r="B374" s="85" t="s">
        <v>464</v>
      </c>
      <c r="C374" s="73" t="s">
        <v>69</v>
      </c>
      <c r="D374" s="182"/>
      <c r="E374" s="74"/>
    </row>
    <row r="375" spans="2:5" ht="16.5">
      <c r="B375" s="85" t="s">
        <v>465</v>
      </c>
      <c r="C375" s="73" t="s">
        <v>42</v>
      </c>
      <c r="D375" s="182"/>
      <c r="E375" s="74"/>
    </row>
    <row r="376" spans="2:5" ht="16.5">
      <c r="B376" s="85" t="s">
        <v>466</v>
      </c>
      <c r="C376" s="73" t="s">
        <v>43</v>
      </c>
      <c r="D376" s="182"/>
      <c r="E376" s="74"/>
    </row>
    <row r="377" spans="2:5" ht="16.5">
      <c r="B377" s="85" t="s">
        <v>467</v>
      </c>
      <c r="C377" s="73" t="s">
        <v>44</v>
      </c>
      <c r="D377" s="182"/>
      <c r="E377" s="74"/>
    </row>
    <row r="378" spans="2:5" ht="16.5">
      <c r="B378" s="85" t="s">
        <v>468</v>
      </c>
      <c r="C378" s="73" t="s">
        <v>45</v>
      </c>
      <c r="D378" s="182"/>
      <c r="E378" s="74"/>
    </row>
    <row r="379" spans="2:5" ht="16.5">
      <c r="B379" s="85" t="s">
        <v>469</v>
      </c>
      <c r="C379" s="73" t="s">
        <v>46</v>
      </c>
      <c r="D379" s="182"/>
      <c r="E379" s="74"/>
    </row>
    <row r="380" spans="2:5" ht="16.5">
      <c r="B380" s="85" t="s">
        <v>470</v>
      </c>
      <c r="C380" s="73" t="s">
        <v>47</v>
      </c>
      <c r="D380" s="182"/>
      <c r="E380" s="74"/>
    </row>
    <row r="381" spans="2:5" ht="16.5">
      <c r="B381" s="85" t="s">
        <v>471</v>
      </c>
      <c r="C381" s="73" t="s">
        <v>70</v>
      </c>
      <c r="D381" s="182"/>
      <c r="E381" s="74"/>
    </row>
    <row r="382" spans="2:5" ht="16.5">
      <c r="B382" s="85" t="s">
        <v>472</v>
      </c>
      <c r="C382" s="73" t="s">
        <v>48</v>
      </c>
      <c r="D382" s="182"/>
      <c r="E382" s="74"/>
    </row>
    <row r="383" spans="2:5" ht="16.5">
      <c r="B383" s="85" t="s">
        <v>473</v>
      </c>
      <c r="C383" s="73" t="s">
        <v>49</v>
      </c>
      <c r="D383" s="182"/>
      <c r="E383" s="74"/>
    </row>
    <row r="384" spans="2:5" ht="16.5">
      <c r="B384" s="85" t="s">
        <v>474</v>
      </c>
      <c r="C384" s="73" t="s">
        <v>50</v>
      </c>
      <c r="D384" s="182"/>
      <c r="E384" s="74"/>
    </row>
    <row r="385" spans="2:5" ht="16.5">
      <c r="B385" s="85" t="s">
        <v>475</v>
      </c>
      <c r="C385" s="73" t="s">
        <v>51</v>
      </c>
      <c r="D385" s="182"/>
      <c r="E385" s="74"/>
    </row>
    <row r="386" spans="2:5" ht="16.5">
      <c r="B386" s="85" t="s">
        <v>476</v>
      </c>
      <c r="C386" s="73" t="s">
        <v>52</v>
      </c>
      <c r="D386" s="182"/>
      <c r="E386" s="74"/>
    </row>
    <row r="387" spans="2:5" ht="16.5">
      <c r="B387" s="85" t="s">
        <v>477</v>
      </c>
      <c r="C387" s="73" t="s">
        <v>53</v>
      </c>
      <c r="D387" s="182"/>
      <c r="E387" s="74"/>
    </row>
    <row r="388" spans="2:5" ht="16.5">
      <c r="B388" s="85" t="s">
        <v>478</v>
      </c>
      <c r="C388" s="73" t="s">
        <v>54</v>
      </c>
      <c r="D388" s="182"/>
      <c r="E388" s="74" t="str">
        <f>IF(D388=SUM(D389:D390),"OK","ERRO AO SOMAR")</f>
        <v>OK</v>
      </c>
    </row>
    <row r="389" spans="2:5" ht="16.5">
      <c r="B389" s="85" t="s">
        <v>1320</v>
      </c>
      <c r="C389" s="73" t="s">
        <v>3040</v>
      </c>
      <c r="D389" s="182"/>
      <c r="E389" s="74"/>
    </row>
    <row r="390" spans="2:5" ht="16.5">
      <c r="B390" s="85" t="s">
        <v>1321</v>
      </c>
      <c r="C390" s="73" t="s">
        <v>173</v>
      </c>
      <c r="D390" s="182"/>
      <c r="E390" s="74"/>
    </row>
    <row r="391" spans="2:5" ht="16.5">
      <c r="B391" s="85" t="s">
        <v>479</v>
      </c>
      <c r="C391" s="73" t="s">
        <v>55</v>
      </c>
      <c r="D391" s="182"/>
      <c r="E391" s="74"/>
    </row>
    <row r="392" spans="2:5" ht="16.5">
      <c r="B392" s="85" t="s">
        <v>480</v>
      </c>
      <c r="C392" s="73" t="s">
        <v>56</v>
      </c>
      <c r="D392" s="182"/>
      <c r="E392" s="74"/>
    </row>
    <row r="393" spans="2:5" ht="16.5">
      <c r="B393" s="85" t="s">
        <v>481</v>
      </c>
      <c r="C393" s="73" t="s">
        <v>57</v>
      </c>
      <c r="D393" s="182"/>
      <c r="E393" s="74"/>
    </row>
    <row r="394" spans="2:5" ht="16.5">
      <c r="B394" s="85" t="s">
        <v>482</v>
      </c>
      <c r="C394" s="73" t="s">
        <v>58</v>
      </c>
      <c r="D394" s="182"/>
      <c r="E394" s="74"/>
    </row>
    <row r="395" spans="2:5" ht="16.5">
      <c r="B395" s="85" t="s">
        <v>483</v>
      </c>
      <c r="C395" s="73" t="s">
        <v>59</v>
      </c>
      <c r="D395" s="182"/>
      <c r="E395" s="74"/>
    </row>
    <row r="396" spans="2:5" ht="16.5">
      <c r="B396" s="85" t="s">
        <v>484</v>
      </c>
      <c r="C396" s="73" t="s">
        <v>60</v>
      </c>
      <c r="D396" s="182"/>
      <c r="E396" s="74"/>
    </row>
    <row r="397" spans="2:5" ht="16.5">
      <c r="B397" s="85" t="s">
        <v>485</v>
      </c>
      <c r="C397" s="73" t="s">
        <v>61</v>
      </c>
      <c r="D397" s="182"/>
      <c r="E397" s="74"/>
    </row>
    <row r="398" spans="2:5" ht="16.5">
      <c r="B398" s="84" t="s">
        <v>167</v>
      </c>
      <c r="C398" s="70" t="s">
        <v>36</v>
      </c>
      <c r="D398" s="71"/>
      <c r="E398" s="72" t="str">
        <f>IF(D399=D398,"OK","ERRO AO SOMAR")</f>
        <v>OK</v>
      </c>
    </row>
    <row r="399" spans="2:5" ht="16.5">
      <c r="B399" s="84" t="s">
        <v>1277</v>
      </c>
      <c r="C399" s="70" t="s">
        <v>36</v>
      </c>
      <c r="D399" s="71"/>
      <c r="E399" s="72" t="str">
        <f>IF(D399=SUM(D400:D419,D422:D428),"OK","ERRO AO SOMAR")</f>
        <v>OK</v>
      </c>
    </row>
    <row r="400" spans="2:5" ht="16.5">
      <c r="B400" s="85" t="s">
        <v>486</v>
      </c>
      <c r="C400" s="73" t="s">
        <v>26</v>
      </c>
      <c r="D400" s="182"/>
      <c r="E400" s="74"/>
    </row>
    <row r="401" spans="2:5" ht="16.5">
      <c r="B401" s="85" t="s">
        <v>487</v>
      </c>
      <c r="C401" s="73" t="s">
        <v>37</v>
      </c>
      <c r="D401" s="182"/>
      <c r="E401" s="74"/>
    </row>
    <row r="402" spans="2:5" ht="16.5">
      <c r="B402" s="85" t="s">
        <v>488</v>
      </c>
      <c r="C402" s="73" t="s">
        <v>39</v>
      </c>
      <c r="D402" s="182"/>
      <c r="E402" s="74"/>
    </row>
    <row r="403" spans="2:5" ht="16.5">
      <c r="B403" s="85" t="s">
        <v>489</v>
      </c>
      <c r="C403" s="73" t="s">
        <v>40</v>
      </c>
      <c r="D403" s="182"/>
      <c r="E403" s="74"/>
    </row>
    <row r="404" spans="2:5" ht="16.5">
      <c r="B404" s="85" t="s">
        <v>490</v>
      </c>
      <c r="C404" s="73" t="s">
        <v>41</v>
      </c>
      <c r="D404" s="182"/>
      <c r="E404" s="74"/>
    </row>
    <row r="405" spans="2:5" ht="16.5">
      <c r="B405" s="85" t="s">
        <v>491</v>
      </c>
      <c r="C405" s="73" t="s">
        <v>69</v>
      </c>
      <c r="D405" s="182"/>
      <c r="E405" s="74"/>
    </row>
    <row r="406" spans="2:5" ht="16.5">
      <c r="B406" s="85" t="s">
        <v>492</v>
      </c>
      <c r="C406" s="73" t="s">
        <v>42</v>
      </c>
      <c r="D406" s="182"/>
      <c r="E406" s="74"/>
    </row>
    <row r="407" spans="2:5" ht="16.5">
      <c r="B407" s="85" t="s">
        <v>493</v>
      </c>
      <c r="C407" s="73" t="s">
        <v>43</v>
      </c>
      <c r="D407" s="182"/>
      <c r="E407" s="74"/>
    </row>
    <row r="408" spans="2:5" ht="16.5">
      <c r="B408" s="85" t="s">
        <v>494</v>
      </c>
      <c r="C408" s="73" t="s">
        <v>44</v>
      </c>
      <c r="D408" s="182"/>
      <c r="E408" s="74"/>
    </row>
    <row r="409" spans="2:5" ht="16.5">
      <c r="B409" s="85" t="s">
        <v>495</v>
      </c>
      <c r="C409" s="73" t="s">
        <v>45</v>
      </c>
      <c r="D409" s="182"/>
      <c r="E409" s="74"/>
    </row>
    <row r="410" spans="2:5" ht="16.5">
      <c r="B410" s="85" t="s">
        <v>496</v>
      </c>
      <c r="C410" s="73" t="s">
        <v>46</v>
      </c>
      <c r="D410" s="182"/>
      <c r="E410" s="74"/>
    </row>
    <row r="411" spans="2:5" ht="16.5">
      <c r="B411" s="85" t="s">
        <v>497</v>
      </c>
      <c r="C411" s="73" t="s">
        <v>47</v>
      </c>
      <c r="D411" s="182"/>
      <c r="E411" s="74"/>
    </row>
    <row r="412" spans="2:5" ht="16.5">
      <c r="B412" s="85" t="s">
        <v>498</v>
      </c>
      <c r="C412" s="73" t="s">
        <v>70</v>
      </c>
      <c r="D412" s="182"/>
      <c r="E412" s="74"/>
    </row>
    <row r="413" spans="2:5" ht="16.5">
      <c r="B413" s="85" t="s">
        <v>499</v>
      </c>
      <c r="C413" s="73" t="s">
        <v>48</v>
      </c>
      <c r="D413" s="182"/>
      <c r="E413" s="74"/>
    </row>
    <row r="414" spans="2:5" ht="16.5">
      <c r="B414" s="85" t="s">
        <v>500</v>
      </c>
      <c r="C414" s="73" t="s">
        <v>49</v>
      </c>
      <c r="D414" s="182"/>
      <c r="E414" s="74"/>
    </row>
    <row r="415" spans="2:5" ht="16.5">
      <c r="B415" s="85" t="s">
        <v>501</v>
      </c>
      <c r="C415" s="73" t="s">
        <v>50</v>
      </c>
      <c r="D415" s="182"/>
      <c r="E415" s="74"/>
    </row>
    <row r="416" spans="2:5" ht="16.5">
      <c r="B416" s="85" t="s">
        <v>502</v>
      </c>
      <c r="C416" s="73" t="s">
        <v>51</v>
      </c>
      <c r="D416" s="182"/>
      <c r="E416" s="74"/>
    </row>
    <row r="417" spans="2:5" ht="16.5">
      <c r="B417" s="85" t="s">
        <v>503</v>
      </c>
      <c r="C417" s="73" t="s">
        <v>52</v>
      </c>
      <c r="D417" s="182"/>
      <c r="E417" s="74"/>
    </row>
    <row r="418" spans="2:5" ht="16.5">
      <c r="B418" s="85" t="s">
        <v>504</v>
      </c>
      <c r="C418" s="73" t="s">
        <v>53</v>
      </c>
      <c r="D418" s="182"/>
      <c r="E418" s="74"/>
    </row>
    <row r="419" spans="2:5" ht="16.5">
      <c r="B419" s="85" t="s">
        <v>505</v>
      </c>
      <c r="C419" s="73" t="s">
        <v>54</v>
      </c>
      <c r="D419" s="182"/>
      <c r="E419" s="74" t="str">
        <f>IF(D419=SUM(D420:D421),"OK","ERRO AO SOMAR")</f>
        <v>OK</v>
      </c>
    </row>
    <row r="420" spans="2:5" ht="16.5">
      <c r="B420" s="85" t="s">
        <v>1322</v>
      </c>
      <c r="C420" s="73" t="s">
        <v>3040</v>
      </c>
      <c r="D420" s="182"/>
      <c r="E420" s="74"/>
    </row>
    <row r="421" spans="2:5" ht="16.5">
      <c r="B421" s="85" t="s">
        <v>1323</v>
      </c>
      <c r="C421" s="73" t="s">
        <v>173</v>
      </c>
      <c r="D421" s="182"/>
      <c r="E421" s="74"/>
    </row>
    <row r="422" spans="2:5" ht="16.5">
      <c r="B422" s="85" t="s">
        <v>506</v>
      </c>
      <c r="C422" s="73" t="s">
        <v>55</v>
      </c>
      <c r="D422" s="182"/>
      <c r="E422" s="74"/>
    </row>
    <row r="423" spans="2:5" ht="16.5">
      <c r="B423" s="85" t="s">
        <v>507</v>
      </c>
      <c r="C423" s="73" t="s">
        <v>56</v>
      </c>
      <c r="D423" s="182"/>
      <c r="E423" s="74"/>
    </row>
    <row r="424" spans="2:5" ht="16.5">
      <c r="B424" s="85" t="s">
        <v>508</v>
      </c>
      <c r="C424" s="73" t="s">
        <v>57</v>
      </c>
      <c r="D424" s="182"/>
      <c r="E424" s="74"/>
    </row>
    <row r="425" spans="2:5" ht="16.5">
      <c r="B425" s="85" t="s">
        <v>509</v>
      </c>
      <c r="C425" s="73" t="s">
        <v>58</v>
      </c>
      <c r="D425" s="182"/>
      <c r="E425" s="74"/>
    </row>
    <row r="426" spans="2:5" ht="16.5">
      <c r="B426" s="85" t="s">
        <v>510</v>
      </c>
      <c r="C426" s="73" t="s">
        <v>59</v>
      </c>
      <c r="D426" s="182"/>
      <c r="E426" s="74"/>
    </row>
    <row r="427" spans="2:5" ht="16.5">
      <c r="B427" s="85" t="s">
        <v>511</v>
      </c>
      <c r="C427" s="73" t="s">
        <v>60</v>
      </c>
      <c r="D427" s="182"/>
      <c r="E427" s="74"/>
    </row>
    <row r="428" spans="2:5" ht="16.5">
      <c r="B428" s="85" t="s">
        <v>512</v>
      </c>
      <c r="C428" s="73" t="s">
        <v>61</v>
      </c>
      <c r="D428" s="182"/>
      <c r="E428" s="74"/>
    </row>
    <row r="429" spans="2:5" ht="16.5">
      <c r="B429" s="84" t="s">
        <v>168</v>
      </c>
      <c r="C429" s="70" t="s">
        <v>3037</v>
      </c>
      <c r="D429" s="71"/>
      <c r="E429" s="72" t="str">
        <f>IF(D430=D429,"OK","ERRO AO SOMAR")</f>
        <v>OK</v>
      </c>
    </row>
    <row r="430" spans="2:5" ht="16.5">
      <c r="B430" s="84" t="s">
        <v>1278</v>
      </c>
      <c r="C430" s="70" t="s">
        <v>3037</v>
      </c>
      <c r="D430" s="71"/>
      <c r="E430" s="72" t="str">
        <f>IF(D430=SUM(D431:D450,D453:D459),"OK","ERRO AO SOMAR")</f>
        <v>OK</v>
      </c>
    </row>
    <row r="431" spans="2:5" ht="16.5">
      <c r="B431" s="85" t="s">
        <v>513</v>
      </c>
      <c r="C431" s="73" t="s">
        <v>26</v>
      </c>
      <c r="D431" s="182"/>
      <c r="E431" s="74"/>
    </row>
    <row r="432" spans="2:5" ht="16.5">
      <c r="B432" s="85" t="s">
        <v>514</v>
      </c>
      <c r="C432" s="73" t="s">
        <v>37</v>
      </c>
      <c r="D432" s="182"/>
      <c r="E432" s="74"/>
    </row>
    <row r="433" spans="2:5" ht="16.5">
      <c r="B433" s="85" t="s">
        <v>515</v>
      </c>
      <c r="C433" s="73" t="s">
        <v>39</v>
      </c>
      <c r="D433" s="182"/>
      <c r="E433" s="74"/>
    </row>
    <row r="434" spans="2:5" ht="16.5">
      <c r="B434" s="85" t="s">
        <v>516</v>
      </c>
      <c r="C434" s="73" t="s">
        <v>40</v>
      </c>
      <c r="D434" s="182"/>
      <c r="E434" s="74"/>
    </row>
    <row r="435" spans="2:5" ht="16.5">
      <c r="B435" s="85" t="s">
        <v>517</v>
      </c>
      <c r="C435" s="73" t="s">
        <v>41</v>
      </c>
      <c r="D435" s="182"/>
      <c r="E435" s="74"/>
    </row>
    <row r="436" spans="2:5" ht="16.5">
      <c r="B436" s="85" t="s">
        <v>518</v>
      </c>
      <c r="C436" s="73" t="s">
        <v>69</v>
      </c>
      <c r="D436" s="182"/>
      <c r="E436" s="74"/>
    </row>
    <row r="437" spans="2:5" ht="16.5">
      <c r="B437" s="85" t="s">
        <v>519</v>
      </c>
      <c r="C437" s="73" t="s">
        <v>42</v>
      </c>
      <c r="D437" s="182"/>
      <c r="E437" s="74"/>
    </row>
    <row r="438" spans="2:5" ht="16.5">
      <c r="B438" s="85" t="s">
        <v>520</v>
      </c>
      <c r="C438" s="73" t="s">
        <v>43</v>
      </c>
      <c r="D438" s="182"/>
      <c r="E438" s="74"/>
    </row>
    <row r="439" spans="2:5" ht="16.5">
      <c r="B439" s="85" t="s">
        <v>521</v>
      </c>
      <c r="C439" s="73" t="s">
        <v>44</v>
      </c>
      <c r="D439" s="182"/>
      <c r="E439" s="74"/>
    </row>
    <row r="440" spans="2:5" ht="16.5">
      <c r="B440" s="85" t="s">
        <v>522</v>
      </c>
      <c r="C440" s="73" t="s">
        <v>45</v>
      </c>
      <c r="D440" s="182"/>
      <c r="E440" s="74"/>
    </row>
    <row r="441" spans="2:5" ht="16.5">
      <c r="B441" s="85" t="s">
        <v>523</v>
      </c>
      <c r="C441" s="73" t="s">
        <v>46</v>
      </c>
      <c r="D441" s="182"/>
      <c r="E441" s="74"/>
    </row>
    <row r="442" spans="2:5" ht="16.5">
      <c r="B442" s="85" t="s">
        <v>524</v>
      </c>
      <c r="C442" s="73" t="s">
        <v>47</v>
      </c>
      <c r="D442" s="182"/>
      <c r="E442" s="74"/>
    </row>
    <row r="443" spans="2:5" ht="16.5">
      <c r="B443" s="85" t="s">
        <v>525</v>
      </c>
      <c r="C443" s="73" t="s">
        <v>70</v>
      </c>
      <c r="D443" s="182"/>
      <c r="E443" s="74"/>
    </row>
    <row r="444" spans="2:5" ht="16.5">
      <c r="B444" s="85" t="s">
        <v>526</v>
      </c>
      <c r="C444" s="73" t="s">
        <v>48</v>
      </c>
      <c r="D444" s="182"/>
      <c r="E444" s="74"/>
    </row>
    <row r="445" spans="2:5" ht="16.5">
      <c r="B445" s="85" t="s">
        <v>527</v>
      </c>
      <c r="C445" s="73" t="s">
        <v>49</v>
      </c>
      <c r="D445" s="182"/>
      <c r="E445" s="74"/>
    </row>
    <row r="446" spans="2:5" ht="16.5">
      <c r="B446" s="85" t="s">
        <v>528</v>
      </c>
      <c r="C446" s="73" t="s">
        <v>50</v>
      </c>
      <c r="D446" s="182"/>
      <c r="E446" s="74"/>
    </row>
    <row r="447" spans="2:5" ht="16.5">
      <c r="B447" s="85" t="s">
        <v>529</v>
      </c>
      <c r="C447" s="73" t="s">
        <v>51</v>
      </c>
      <c r="D447" s="182"/>
      <c r="E447" s="74"/>
    </row>
    <row r="448" spans="2:5" ht="16.5">
      <c r="B448" s="85" t="s">
        <v>530</v>
      </c>
      <c r="C448" s="73" t="s">
        <v>52</v>
      </c>
      <c r="D448" s="182"/>
      <c r="E448" s="74"/>
    </row>
    <row r="449" spans="2:5" ht="16.5">
      <c r="B449" s="85" t="s">
        <v>531</v>
      </c>
      <c r="C449" s="73" t="s">
        <v>53</v>
      </c>
      <c r="D449" s="182"/>
      <c r="E449" s="74"/>
    </row>
    <row r="450" spans="2:5" ht="16.5">
      <c r="B450" s="85" t="s">
        <v>532</v>
      </c>
      <c r="C450" s="73" t="s">
        <v>54</v>
      </c>
      <c r="D450" s="182"/>
      <c r="E450" s="74" t="str">
        <f>IF(D450=SUM(D451:D452),"OK","ERRO AO SOMAR")</f>
        <v>OK</v>
      </c>
    </row>
    <row r="451" spans="2:5" ht="16.5">
      <c r="B451" s="85" t="s">
        <v>1324</v>
      </c>
      <c r="C451" s="73" t="s">
        <v>3040</v>
      </c>
      <c r="D451" s="182"/>
      <c r="E451" s="74"/>
    </row>
    <row r="452" spans="2:5" ht="16.5">
      <c r="B452" s="85" t="s">
        <v>1325</v>
      </c>
      <c r="C452" s="73" t="s">
        <v>173</v>
      </c>
      <c r="D452" s="182"/>
      <c r="E452" s="74"/>
    </row>
    <row r="453" spans="2:5" ht="16.5">
      <c r="B453" s="85" t="s">
        <v>533</v>
      </c>
      <c r="C453" s="73" t="s">
        <v>55</v>
      </c>
      <c r="D453" s="182"/>
      <c r="E453" s="74"/>
    </row>
    <row r="454" spans="2:5" ht="16.5">
      <c r="B454" s="85" t="s">
        <v>534</v>
      </c>
      <c r="C454" s="73" t="s">
        <v>56</v>
      </c>
      <c r="D454" s="182"/>
      <c r="E454" s="74"/>
    </row>
    <row r="455" spans="2:5" ht="16.5">
      <c r="B455" s="85" t="s">
        <v>535</v>
      </c>
      <c r="C455" s="73" t="s">
        <v>57</v>
      </c>
      <c r="D455" s="182"/>
      <c r="E455" s="74"/>
    </row>
    <row r="456" spans="2:5" ht="16.5">
      <c r="B456" s="85" t="s">
        <v>536</v>
      </c>
      <c r="C456" s="73" t="s">
        <v>58</v>
      </c>
      <c r="D456" s="182"/>
      <c r="E456" s="74"/>
    </row>
    <row r="457" spans="2:5" ht="16.5">
      <c r="B457" s="85" t="s">
        <v>537</v>
      </c>
      <c r="C457" s="73" t="s">
        <v>59</v>
      </c>
      <c r="D457" s="182"/>
      <c r="E457" s="74"/>
    </row>
    <row r="458" spans="2:5" ht="16.5">
      <c r="B458" s="85" t="s">
        <v>538</v>
      </c>
      <c r="C458" s="73" t="s">
        <v>60</v>
      </c>
      <c r="D458" s="182"/>
      <c r="E458" s="74"/>
    </row>
    <row r="459" spans="2:5" ht="16.5">
      <c r="B459" s="85" t="s">
        <v>539</v>
      </c>
      <c r="C459" s="73" t="s">
        <v>61</v>
      </c>
      <c r="D459" s="182"/>
      <c r="E459" s="74"/>
    </row>
    <row r="460" spans="2:5" ht="16.5">
      <c r="B460" s="84" t="s">
        <v>2200</v>
      </c>
      <c r="C460" s="70" t="s">
        <v>2824</v>
      </c>
      <c r="D460" s="71"/>
      <c r="E460" s="72" t="str">
        <f>IF(D461=D460,"OK","ERRO AO SOMAR")</f>
        <v>OK</v>
      </c>
    </row>
    <row r="461" spans="2:5" ht="16.5">
      <c r="B461" s="84" t="s">
        <v>2201</v>
      </c>
      <c r="C461" s="70" t="s">
        <v>2824</v>
      </c>
      <c r="D461" s="71"/>
      <c r="E461" s="72" t="str">
        <f>IF(D461=SUM(D462:D481,D484:D490),"OK","ERRO AO SOMAR")</f>
        <v>OK</v>
      </c>
    </row>
    <row r="462" spans="2:5" ht="16.5">
      <c r="B462" s="85" t="s">
        <v>2202</v>
      </c>
      <c r="C462" s="73" t="s">
        <v>26</v>
      </c>
      <c r="D462" s="182"/>
      <c r="E462" s="74"/>
    </row>
    <row r="463" spans="2:5" ht="16.5">
      <c r="B463" s="85" t="s">
        <v>2203</v>
      </c>
      <c r="C463" s="73" t="s">
        <v>37</v>
      </c>
      <c r="D463" s="182"/>
      <c r="E463" s="74"/>
    </row>
    <row r="464" spans="2:5" ht="16.5">
      <c r="B464" s="85" t="s">
        <v>2204</v>
      </c>
      <c r="C464" s="73" t="s">
        <v>39</v>
      </c>
      <c r="D464" s="182"/>
      <c r="E464" s="74"/>
    </row>
    <row r="465" spans="2:5" ht="16.5">
      <c r="B465" s="85" t="s">
        <v>2205</v>
      </c>
      <c r="C465" s="73" t="s">
        <v>40</v>
      </c>
      <c r="D465" s="182"/>
      <c r="E465" s="74"/>
    </row>
    <row r="466" spans="2:5" ht="16.5">
      <c r="B466" s="85" t="s">
        <v>2206</v>
      </c>
      <c r="C466" s="73" t="s">
        <v>41</v>
      </c>
      <c r="D466" s="182"/>
      <c r="E466" s="74"/>
    </row>
    <row r="467" spans="2:5" ht="16.5">
      <c r="B467" s="85" t="s">
        <v>2207</v>
      </c>
      <c r="C467" s="73" t="s">
        <v>69</v>
      </c>
      <c r="D467" s="182"/>
      <c r="E467" s="74"/>
    </row>
    <row r="468" spans="2:5" ht="16.5">
      <c r="B468" s="85" t="s">
        <v>2229</v>
      </c>
      <c r="C468" s="73" t="s">
        <v>42</v>
      </c>
      <c r="D468" s="182"/>
      <c r="E468" s="74"/>
    </row>
    <row r="469" spans="2:5" ht="16.5">
      <c r="B469" s="85" t="s">
        <v>2208</v>
      </c>
      <c r="C469" s="73" t="s">
        <v>43</v>
      </c>
      <c r="D469" s="182"/>
      <c r="E469" s="74"/>
    </row>
    <row r="470" spans="2:5" ht="16.5">
      <c r="B470" s="85" t="s">
        <v>2209</v>
      </c>
      <c r="C470" s="73" t="s">
        <v>44</v>
      </c>
      <c r="D470" s="182"/>
      <c r="E470" s="74"/>
    </row>
    <row r="471" spans="2:5" ht="16.5">
      <c r="B471" s="85" t="s">
        <v>2210</v>
      </c>
      <c r="C471" s="73" t="s">
        <v>45</v>
      </c>
      <c r="D471" s="182"/>
      <c r="E471" s="74"/>
    </row>
    <row r="472" spans="2:5" ht="16.5">
      <c r="B472" s="85" t="s">
        <v>2211</v>
      </c>
      <c r="C472" s="73" t="s">
        <v>46</v>
      </c>
      <c r="D472" s="182"/>
      <c r="E472" s="74"/>
    </row>
    <row r="473" spans="2:5" ht="16.5">
      <c r="B473" s="85" t="s">
        <v>2212</v>
      </c>
      <c r="C473" s="73" t="s">
        <v>47</v>
      </c>
      <c r="D473" s="182"/>
      <c r="E473" s="74"/>
    </row>
    <row r="474" spans="2:5" ht="16.5">
      <c r="B474" s="85" t="s">
        <v>2213</v>
      </c>
      <c r="C474" s="73" t="s">
        <v>70</v>
      </c>
      <c r="D474" s="182"/>
      <c r="E474" s="74"/>
    </row>
    <row r="475" spans="2:5" ht="16.5">
      <c r="B475" s="85" t="s">
        <v>2230</v>
      </c>
      <c r="C475" s="73" t="s">
        <v>48</v>
      </c>
      <c r="D475" s="182"/>
      <c r="E475" s="74"/>
    </row>
    <row r="476" spans="2:5" ht="16.5">
      <c r="B476" s="85" t="s">
        <v>2214</v>
      </c>
      <c r="C476" s="73" t="s">
        <v>49</v>
      </c>
      <c r="D476" s="182"/>
      <c r="E476" s="74"/>
    </row>
    <row r="477" spans="2:5" ht="16.5">
      <c r="B477" s="85" t="s">
        <v>2215</v>
      </c>
      <c r="C477" s="73" t="s">
        <v>50</v>
      </c>
      <c r="D477" s="182"/>
      <c r="E477" s="74"/>
    </row>
    <row r="478" spans="2:5" ht="16.5">
      <c r="B478" s="85" t="s">
        <v>2216</v>
      </c>
      <c r="C478" s="73" t="s">
        <v>51</v>
      </c>
      <c r="D478" s="182"/>
      <c r="E478" s="74"/>
    </row>
    <row r="479" spans="2:5" ht="16.5">
      <c r="B479" s="85" t="s">
        <v>2217</v>
      </c>
      <c r="C479" s="73" t="s">
        <v>52</v>
      </c>
      <c r="D479" s="182"/>
      <c r="E479" s="74"/>
    </row>
    <row r="480" spans="2:5" ht="16.5">
      <c r="B480" s="85" t="s">
        <v>2218</v>
      </c>
      <c r="C480" s="73" t="s">
        <v>53</v>
      </c>
      <c r="D480" s="182"/>
      <c r="E480" s="74"/>
    </row>
    <row r="481" spans="2:5" ht="16.5">
      <c r="B481" s="85" t="s">
        <v>2219</v>
      </c>
      <c r="C481" s="73" t="s">
        <v>54</v>
      </c>
      <c r="D481" s="182"/>
      <c r="E481" s="74" t="str">
        <f>IF(D481=SUM(D482:D483),"OK","ERRO AO SOMAR")</f>
        <v>OK</v>
      </c>
    </row>
    <row r="482" spans="2:5" ht="16.5">
      <c r="B482" s="85" t="s">
        <v>2220</v>
      </c>
      <c r="C482" s="73" t="s">
        <v>3040</v>
      </c>
      <c r="D482" s="182"/>
      <c r="E482" s="74"/>
    </row>
    <row r="483" spans="2:5" ht="16.5">
      <c r="B483" s="85" t="s">
        <v>2221</v>
      </c>
      <c r="C483" s="73" t="s">
        <v>173</v>
      </c>
      <c r="D483" s="182"/>
      <c r="E483" s="74"/>
    </row>
    <row r="484" spans="2:5" ht="16.5">
      <c r="B484" s="85" t="s">
        <v>2222</v>
      </c>
      <c r="C484" s="73" t="s">
        <v>55</v>
      </c>
      <c r="D484" s="182"/>
      <c r="E484" s="74"/>
    </row>
    <row r="485" spans="2:5" ht="16.5">
      <c r="B485" s="85" t="s">
        <v>2223</v>
      </c>
      <c r="C485" s="73" t="s">
        <v>56</v>
      </c>
      <c r="D485" s="182"/>
      <c r="E485" s="74"/>
    </row>
    <row r="486" spans="2:5" ht="16.5">
      <c r="B486" s="85" t="s">
        <v>2224</v>
      </c>
      <c r="C486" s="73" t="s">
        <v>57</v>
      </c>
      <c r="D486" s="182"/>
      <c r="E486" s="74"/>
    </row>
    <row r="487" spans="2:5" ht="16.5">
      <c r="B487" s="85" t="s">
        <v>2225</v>
      </c>
      <c r="C487" s="73" t="s">
        <v>58</v>
      </c>
      <c r="D487" s="182"/>
      <c r="E487" s="74"/>
    </row>
    <row r="488" spans="2:5" ht="16.5">
      <c r="B488" s="85" t="s">
        <v>2226</v>
      </c>
      <c r="C488" s="73" t="s">
        <v>59</v>
      </c>
      <c r="D488" s="182"/>
      <c r="E488" s="74"/>
    </row>
    <row r="489" spans="2:5" ht="16.5">
      <c r="B489" s="85" t="s">
        <v>2227</v>
      </c>
      <c r="C489" s="73" t="s">
        <v>60</v>
      </c>
      <c r="D489" s="182"/>
      <c r="E489" s="74"/>
    </row>
    <row r="490" spans="2:5" ht="16.5">
      <c r="B490" s="85" t="s">
        <v>2228</v>
      </c>
      <c r="C490" s="73" t="s">
        <v>61</v>
      </c>
      <c r="D490" s="182"/>
      <c r="E490" s="74"/>
    </row>
    <row r="491" spans="2:5" ht="16.5">
      <c r="B491" s="84" t="s">
        <v>2829</v>
      </c>
      <c r="C491" s="70" t="s">
        <v>2233</v>
      </c>
      <c r="D491" s="71"/>
      <c r="E491" s="72" t="str">
        <f>IF(D492=D491,"OK","ERRO AO SOMAR")</f>
        <v>OK</v>
      </c>
    </row>
    <row r="492" spans="2:5" ht="16.5">
      <c r="B492" s="84" t="s">
        <v>2830</v>
      </c>
      <c r="C492" s="70" t="s">
        <v>2233</v>
      </c>
      <c r="D492" s="71"/>
      <c r="E492" s="72" t="str">
        <f>IF(D492=SUM(D493:D512,D515:D521),"OK","ERRO AO SOMAR")</f>
        <v>OK</v>
      </c>
    </row>
    <row r="493" spans="2:5" ht="16.5">
      <c r="B493" s="85" t="s">
        <v>2831</v>
      </c>
      <c r="C493" s="73" t="s">
        <v>26</v>
      </c>
      <c r="D493" s="182"/>
      <c r="E493" s="74"/>
    </row>
    <row r="494" spans="2:5" ht="16.5">
      <c r="B494" s="85" t="s">
        <v>2832</v>
      </c>
      <c r="C494" s="73" t="s">
        <v>37</v>
      </c>
      <c r="D494" s="182"/>
      <c r="E494" s="74"/>
    </row>
    <row r="495" spans="2:5" ht="16.5">
      <c r="B495" s="85" t="s">
        <v>2833</v>
      </c>
      <c r="C495" s="73" t="s">
        <v>39</v>
      </c>
      <c r="D495" s="182"/>
      <c r="E495" s="74"/>
    </row>
    <row r="496" spans="2:5" ht="16.5">
      <c r="B496" s="85" t="s">
        <v>2834</v>
      </c>
      <c r="C496" s="73" t="s">
        <v>40</v>
      </c>
      <c r="D496" s="182"/>
      <c r="E496" s="74"/>
    </row>
    <row r="497" spans="2:5" ht="16.5">
      <c r="B497" s="85" t="s">
        <v>2835</v>
      </c>
      <c r="C497" s="73" t="s">
        <v>41</v>
      </c>
      <c r="D497" s="182"/>
      <c r="E497" s="74"/>
    </row>
    <row r="498" spans="2:5" ht="16.5">
      <c r="B498" s="85" t="s">
        <v>2836</v>
      </c>
      <c r="C498" s="73" t="s">
        <v>69</v>
      </c>
      <c r="D498" s="182"/>
      <c r="E498" s="74"/>
    </row>
    <row r="499" spans="2:5" ht="16.5">
      <c r="B499" s="85" t="s">
        <v>2837</v>
      </c>
      <c r="C499" s="73" t="s">
        <v>42</v>
      </c>
      <c r="D499" s="182"/>
      <c r="E499" s="74"/>
    </row>
    <row r="500" spans="2:5" ht="16.5">
      <c r="B500" s="85" t="s">
        <v>2838</v>
      </c>
      <c r="C500" s="73" t="s">
        <v>43</v>
      </c>
      <c r="D500" s="182"/>
      <c r="E500" s="74"/>
    </row>
    <row r="501" spans="2:5" ht="16.5">
      <c r="B501" s="85" t="s">
        <v>2839</v>
      </c>
      <c r="C501" s="73" t="s">
        <v>44</v>
      </c>
      <c r="D501" s="182"/>
      <c r="E501" s="74"/>
    </row>
    <row r="502" spans="2:5" ht="16.5">
      <c r="B502" s="85" t="s">
        <v>2840</v>
      </c>
      <c r="C502" s="73" t="s">
        <v>45</v>
      </c>
      <c r="D502" s="182"/>
      <c r="E502" s="74"/>
    </row>
    <row r="503" spans="2:5" ht="16.5">
      <c r="B503" s="85" t="s">
        <v>2841</v>
      </c>
      <c r="C503" s="73" t="s">
        <v>46</v>
      </c>
      <c r="D503" s="182"/>
      <c r="E503" s="74"/>
    </row>
    <row r="504" spans="2:5" ht="16.5">
      <c r="B504" s="85" t="s">
        <v>2842</v>
      </c>
      <c r="C504" s="73" t="s">
        <v>47</v>
      </c>
      <c r="D504" s="182"/>
      <c r="E504" s="74"/>
    </row>
    <row r="505" spans="2:5" ht="16.5">
      <c r="B505" s="85" t="s">
        <v>2843</v>
      </c>
      <c r="C505" s="73" t="s">
        <v>70</v>
      </c>
      <c r="D505" s="182"/>
      <c r="E505" s="74"/>
    </row>
    <row r="506" spans="2:5" ht="16.5">
      <c r="B506" s="85" t="s">
        <v>2844</v>
      </c>
      <c r="C506" s="73" t="s">
        <v>48</v>
      </c>
      <c r="D506" s="182"/>
      <c r="E506" s="74"/>
    </row>
    <row r="507" spans="2:5" ht="16.5">
      <c r="B507" s="85" t="s">
        <v>2859</v>
      </c>
      <c r="C507" s="73" t="s">
        <v>49</v>
      </c>
      <c r="D507" s="182"/>
      <c r="E507" s="74"/>
    </row>
    <row r="508" spans="2:5" ht="16.5">
      <c r="B508" s="85" t="s">
        <v>2845</v>
      </c>
      <c r="C508" s="73" t="s">
        <v>50</v>
      </c>
      <c r="D508" s="182"/>
      <c r="E508" s="74"/>
    </row>
    <row r="509" spans="2:5" ht="16.5">
      <c r="B509" s="85" t="s">
        <v>2846</v>
      </c>
      <c r="C509" s="73" t="s">
        <v>51</v>
      </c>
      <c r="D509" s="182"/>
      <c r="E509" s="74"/>
    </row>
    <row r="510" spans="2:5" ht="16.5">
      <c r="B510" s="85" t="s">
        <v>2847</v>
      </c>
      <c r="C510" s="73" t="s">
        <v>52</v>
      </c>
      <c r="D510" s="182"/>
      <c r="E510" s="74"/>
    </row>
    <row r="511" spans="2:5" ht="16.5">
      <c r="B511" s="85" t="s">
        <v>2848</v>
      </c>
      <c r="C511" s="73" t="s">
        <v>53</v>
      </c>
      <c r="D511" s="182"/>
      <c r="E511" s="74"/>
    </row>
    <row r="512" spans="2:5" ht="16.5">
      <c r="B512" s="85" t="s">
        <v>2849</v>
      </c>
      <c r="C512" s="73" t="s">
        <v>54</v>
      </c>
      <c r="D512" s="182"/>
      <c r="E512" s="74" t="str">
        <f>IF(D512=SUM(D513:D514),"OK","ERRO AO SOMAR")</f>
        <v>OK</v>
      </c>
    </row>
    <row r="513" spans="2:5" ht="16.5">
      <c r="B513" s="85" t="s">
        <v>2850</v>
      </c>
      <c r="C513" s="73" t="s">
        <v>3040</v>
      </c>
      <c r="D513" s="182"/>
      <c r="E513" s="74"/>
    </row>
    <row r="514" spans="2:5" ht="16.5">
      <c r="B514" s="85" t="s">
        <v>2851</v>
      </c>
      <c r="C514" s="73" t="s">
        <v>173</v>
      </c>
      <c r="D514" s="182"/>
      <c r="E514" s="74"/>
    </row>
    <row r="515" spans="2:5" ht="16.5">
      <c r="B515" s="85" t="s">
        <v>2852</v>
      </c>
      <c r="C515" s="73" t="s">
        <v>55</v>
      </c>
      <c r="D515" s="182"/>
      <c r="E515" s="74"/>
    </row>
    <row r="516" spans="2:5" ht="16.5">
      <c r="B516" s="85" t="s">
        <v>2853</v>
      </c>
      <c r="C516" s="73" t="s">
        <v>56</v>
      </c>
      <c r="D516" s="182"/>
      <c r="E516" s="74"/>
    </row>
    <row r="517" spans="2:5" ht="16.5">
      <c r="B517" s="85" t="s">
        <v>2854</v>
      </c>
      <c r="C517" s="73" t="s">
        <v>57</v>
      </c>
      <c r="D517" s="182"/>
      <c r="E517" s="74"/>
    </row>
    <row r="518" spans="2:5" ht="16.5">
      <c r="B518" s="85" t="s">
        <v>2855</v>
      </c>
      <c r="C518" s="73" t="s">
        <v>58</v>
      </c>
      <c r="D518" s="182"/>
      <c r="E518" s="74"/>
    </row>
    <row r="519" spans="2:5" ht="16.5">
      <c r="B519" s="85" t="s">
        <v>2856</v>
      </c>
      <c r="C519" s="73" t="s">
        <v>59</v>
      </c>
      <c r="D519" s="182"/>
      <c r="E519" s="74"/>
    </row>
    <row r="520" spans="2:5" ht="16.5">
      <c r="B520" s="85" t="s">
        <v>2857</v>
      </c>
      <c r="C520" s="73" t="s">
        <v>60</v>
      </c>
      <c r="D520" s="182"/>
      <c r="E520" s="74"/>
    </row>
    <row r="521" spans="2:5" ht="16.5">
      <c r="B521" s="85" t="s">
        <v>2858</v>
      </c>
      <c r="C521" s="73" t="s">
        <v>61</v>
      </c>
      <c r="D521" s="182"/>
      <c r="E521" s="74"/>
    </row>
    <row r="522" spans="2:5" ht="16.5">
      <c r="B522" s="84" t="s">
        <v>1416</v>
      </c>
      <c r="C522" s="70" t="s">
        <v>2828</v>
      </c>
      <c r="D522" s="71"/>
      <c r="E522" s="72" t="str">
        <f>IF(D522=SUM(D523,D554,D615,D706,D797,D858,D889,D920),"OK","ERRO AO SOMAR")</f>
        <v>OK</v>
      </c>
    </row>
    <row r="523" spans="2:5" ht="16.5">
      <c r="B523" s="84" t="s">
        <v>1417</v>
      </c>
      <c r="C523" s="70" t="s">
        <v>9</v>
      </c>
      <c r="D523" s="71"/>
      <c r="E523" s="72" t="str">
        <f>IF(D523=D524,"OK","ERRO AO SOMAR")</f>
        <v>OK</v>
      </c>
    </row>
    <row r="524" spans="2:5" ht="16.5">
      <c r="B524" s="84" t="s">
        <v>1418</v>
      </c>
      <c r="C524" s="70" t="s">
        <v>9</v>
      </c>
      <c r="D524" s="71"/>
      <c r="E524" s="72" t="str">
        <f>IF(D524=SUM(D525:D544,D547:D553),"OK","ERRO AO SOMAR")</f>
        <v>OK</v>
      </c>
    </row>
    <row r="525" spans="2:5" ht="16.5">
      <c r="B525" s="85" t="s">
        <v>1419</v>
      </c>
      <c r="C525" s="73" t="s">
        <v>26</v>
      </c>
      <c r="D525" s="182"/>
      <c r="E525" s="74"/>
    </row>
    <row r="526" spans="2:5" ht="16.5">
      <c r="B526" s="85" t="s">
        <v>1420</v>
      </c>
      <c r="C526" s="73" t="s">
        <v>37</v>
      </c>
      <c r="D526" s="182"/>
      <c r="E526" s="74"/>
    </row>
    <row r="527" spans="2:5" ht="16.5">
      <c r="B527" s="85" t="s">
        <v>1421</v>
      </c>
      <c r="C527" s="73" t="s">
        <v>39</v>
      </c>
      <c r="D527" s="182"/>
      <c r="E527" s="74"/>
    </row>
    <row r="528" spans="2:5" ht="16.5">
      <c r="B528" s="85" t="s">
        <v>1422</v>
      </c>
      <c r="C528" s="73" t="s">
        <v>40</v>
      </c>
      <c r="D528" s="182"/>
      <c r="E528" s="74"/>
    </row>
    <row r="529" spans="2:5" ht="16.5">
      <c r="B529" s="85" t="s">
        <v>1423</v>
      </c>
      <c r="C529" s="73" t="s">
        <v>41</v>
      </c>
      <c r="D529" s="182"/>
      <c r="E529" s="74"/>
    </row>
    <row r="530" spans="2:5" ht="16.5">
      <c r="B530" s="85" t="s">
        <v>1424</v>
      </c>
      <c r="C530" s="73" t="s">
        <v>69</v>
      </c>
      <c r="D530" s="182"/>
      <c r="E530" s="74"/>
    </row>
    <row r="531" spans="2:5" ht="16.5">
      <c r="B531" s="85" t="s">
        <v>1425</v>
      </c>
      <c r="C531" s="73" t="s">
        <v>42</v>
      </c>
      <c r="D531" s="182"/>
      <c r="E531" s="74"/>
    </row>
    <row r="532" spans="2:5" ht="16.5">
      <c r="B532" s="85" t="s">
        <v>1426</v>
      </c>
      <c r="C532" s="73" t="s">
        <v>43</v>
      </c>
      <c r="D532" s="182"/>
      <c r="E532" s="74"/>
    </row>
    <row r="533" spans="2:5" ht="16.5">
      <c r="B533" s="85" t="s">
        <v>1427</v>
      </c>
      <c r="C533" s="73" t="s">
        <v>44</v>
      </c>
      <c r="D533" s="182"/>
      <c r="E533" s="74"/>
    </row>
    <row r="534" spans="2:5" ht="16.5">
      <c r="B534" s="85" t="s">
        <v>1428</v>
      </c>
      <c r="C534" s="73" t="s">
        <v>45</v>
      </c>
      <c r="D534" s="182"/>
      <c r="E534" s="74"/>
    </row>
    <row r="535" spans="2:5" ht="16.5">
      <c r="B535" s="85" t="s">
        <v>1429</v>
      </c>
      <c r="C535" s="73" t="s">
        <v>46</v>
      </c>
      <c r="D535" s="182"/>
      <c r="E535" s="74"/>
    </row>
    <row r="536" spans="2:5" ht="16.5">
      <c r="B536" s="85" t="s">
        <v>1430</v>
      </c>
      <c r="C536" s="73" t="s">
        <v>47</v>
      </c>
      <c r="D536" s="182"/>
      <c r="E536" s="74"/>
    </row>
    <row r="537" spans="2:5" ht="16.5">
      <c r="B537" s="85" t="s">
        <v>1431</v>
      </c>
      <c r="C537" s="73" t="s">
        <v>70</v>
      </c>
      <c r="D537" s="182"/>
      <c r="E537" s="74"/>
    </row>
    <row r="538" spans="2:5" ht="16.5">
      <c r="B538" s="85" t="s">
        <v>1432</v>
      </c>
      <c r="C538" s="73" t="s">
        <v>48</v>
      </c>
      <c r="D538" s="182"/>
      <c r="E538" s="74"/>
    </row>
    <row r="539" spans="2:5" ht="16.5">
      <c r="B539" s="85" t="s">
        <v>1433</v>
      </c>
      <c r="C539" s="73" t="s">
        <v>49</v>
      </c>
      <c r="D539" s="182"/>
      <c r="E539" s="74"/>
    </row>
    <row r="540" spans="2:5" ht="16.5">
      <c r="B540" s="85" t="s">
        <v>1434</v>
      </c>
      <c r="C540" s="73" t="s">
        <v>50</v>
      </c>
      <c r="D540" s="182"/>
      <c r="E540" s="74"/>
    </row>
    <row r="541" spans="2:5" ht="16.5">
      <c r="B541" s="85" t="s">
        <v>1435</v>
      </c>
      <c r="C541" s="73" t="s">
        <v>51</v>
      </c>
      <c r="D541" s="182"/>
      <c r="E541" s="74"/>
    </row>
    <row r="542" spans="2:5" ht="16.5">
      <c r="B542" s="85" t="s">
        <v>1436</v>
      </c>
      <c r="C542" s="73" t="s">
        <v>52</v>
      </c>
      <c r="D542" s="182"/>
      <c r="E542" s="74"/>
    </row>
    <row r="543" spans="2:5" ht="16.5">
      <c r="B543" s="85" t="s">
        <v>1437</v>
      </c>
      <c r="C543" s="73" t="s">
        <v>53</v>
      </c>
      <c r="D543" s="182"/>
      <c r="E543" s="74"/>
    </row>
    <row r="544" spans="2:5" ht="16.5">
      <c r="B544" s="85" t="s">
        <v>1438</v>
      </c>
      <c r="C544" s="73" t="s">
        <v>54</v>
      </c>
      <c r="D544" s="182"/>
      <c r="E544" s="74" t="str">
        <f>IF(D544=SUM(D545:D546),"OK","ERRO AO SOMAR")</f>
        <v>OK</v>
      </c>
    </row>
    <row r="545" spans="2:5" ht="16.5">
      <c r="B545" s="85" t="s">
        <v>1439</v>
      </c>
      <c r="C545" s="73" t="s">
        <v>3040</v>
      </c>
      <c r="D545" s="182"/>
      <c r="E545" s="74"/>
    </row>
    <row r="546" spans="2:5" ht="16.5">
      <c r="B546" s="85" t="s">
        <v>1440</v>
      </c>
      <c r="C546" s="73" t="s">
        <v>173</v>
      </c>
      <c r="D546" s="182"/>
      <c r="E546" s="74"/>
    </row>
    <row r="547" spans="2:5" ht="16.5">
      <c r="B547" s="85" t="s">
        <v>1441</v>
      </c>
      <c r="C547" s="73" t="s">
        <v>55</v>
      </c>
      <c r="D547" s="182"/>
      <c r="E547" s="74"/>
    </row>
    <row r="548" spans="2:5" ht="16.5">
      <c r="B548" s="85" t="s">
        <v>1442</v>
      </c>
      <c r="C548" s="73" t="s">
        <v>56</v>
      </c>
      <c r="D548" s="182"/>
      <c r="E548" s="74"/>
    </row>
    <row r="549" spans="2:5" ht="16.5">
      <c r="B549" s="85" t="s">
        <v>1443</v>
      </c>
      <c r="C549" s="73" t="s">
        <v>57</v>
      </c>
      <c r="D549" s="182"/>
      <c r="E549" s="74"/>
    </row>
    <row r="550" spans="2:5" ht="16.5">
      <c r="B550" s="85" t="s">
        <v>1444</v>
      </c>
      <c r="C550" s="73" t="s">
        <v>58</v>
      </c>
      <c r="D550" s="182"/>
      <c r="E550" s="74"/>
    </row>
    <row r="551" spans="2:5" ht="16.5">
      <c r="B551" s="85" t="s">
        <v>1445</v>
      </c>
      <c r="C551" s="73" t="s">
        <v>59</v>
      </c>
      <c r="D551" s="182"/>
      <c r="E551" s="74"/>
    </row>
    <row r="552" spans="2:5" ht="16.5">
      <c r="B552" s="85" t="s">
        <v>1446</v>
      </c>
      <c r="C552" s="73" t="s">
        <v>60</v>
      </c>
      <c r="D552" s="182"/>
      <c r="E552" s="74"/>
    </row>
    <row r="553" spans="2:5" ht="16.5">
      <c r="B553" s="85" t="s">
        <v>1447</v>
      </c>
      <c r="C553" s="73" t="s">
        <v>61</v>
      </c>
      <c r="D553" s="182"/>
      <c r="E553" s="74"/>
    </row>
    <row r="554" spans="2:5" ht="16.5">
      <c r="B554" s="84" t="s">
        <v>4502</v>
      </c>
      <c r="C554" s="70" t="s">
        <v>1448</v>
      </c>
      <c r="D554" s="71"/>
      <c r="E554" s="72" t="str">
        <f>IF(SUM(D555+D585)=D554,"OK","ERRO AO SOMAR")</f>
        <v>OK</v>
      </c>
    </row>
    <row r="555" spans="2:5" ht="16.5">
      <c r="B555" s="84" t="s">
        <v>4227</v>
      </c>
      <c r="C555" s="70" t="s">
        <v>4485</v>
      </c>
      <c r="D555" s="71"/>
      <c r="E555" s="72" t="str">
        <f>IF(D555=SUM(D556:D575,D578:D584),"OK","ERRO AO SOMAR")</f>
        <v>OK</v>
      </c>
    </row>
    <row r="556" spans="2:5" ht="16.5">
      <c r="B556" s="85" t="s">
        <v>4228</v>
      </c>
      <c r="C556" s="73" t="s">
        <v>26</v>
      </c>
      <c r="D556" s="182"/>
      <c r="E556" s="74"/>
    </row>
    <row r="557" spans="2:5" ht="16.5">
      <c r="B557" s="85" t="s">
        <v>4229</v>
      </c>
      <c r="C557" s="73" t="s">
        <v>37</v>
      </c>
      <c r="D557" s="182"/>
      <c r="E557" s="74"/>
    </row>
    <row r="558" spans="2:5" ht="16.5">
      <c r="B558" s="85" t="s">
        <v>4230</v>
      </c>
      <c r="C558" s="73" t="s">
        <v>39</v>
      </c>
      <c r="D558" s="182"/>
      <c r="E558" s="74"/>
    </row>
    <row r="559" spans="2:5" ht="16.5">
      <c r="B559" s="85" t="s">
        <v>4231</v>
      </c>
      <c r="C559" s="73" t="s">
        <v>40</v>
      </c>
      <c r="D559" s="182"/>
      <c r="E559" s="74"/>
    </row>
    <row r="560" spans="2:5" ht="16.5">
      <c r="B560" s="85" t="s">
        <v>4232</v>
      </c>
      <c r="C560" s="73" t="s">
        <v>41</v>
      </c>
      <c r="D560" s="182"/>
      <c r="E560" s="74"/>
    </row>
    <row r="561" spans="2:5" ht="16.5">
      <c r="B561" s="85" t="s">
        <v>4233</v>
      </c>
      <c r="C561" s="73" t="s">
        <v>69</v>
      </c>
      <c r="D561" s="182"/>
      <c r="E561" s="74"/>
    </row>
    <row r="562" spans="2:5" ht="16.5">
      <c r="B562" s="85" t="s">
        <v>4234</v>
      </c>
      <c r="C562" s="73" t="s">
        <v>42</v>
      </c>
      <c r="D562" s="182"/>
      <c r="E562" s="74"/>
    </row>
    <row r="563" spans="2:5" ht="16.5">
      <c r="B563" s="85" t="s">
        <v>4235</v>
      </c>
      <c r="C563" s="73" t="s">
        <v>43</v>
      </c>
      <c r="D563" s="182"/>
      <c r="E563" s="74"/>
    </row>
    <row r="564" spans="2:5" ht="16.5">
      <c r="B564" s="85" t="s">
        <v>4236</v>
      </c>
      <c r="C564" s="73" t="s">
        <v>44</v>
      </c>
      <c r="D564" s="182"/>
      <c r="E564" s="74"/>
    </row>
    <row r="565" spans="2:5" ht="16.5">
      <c r="B565" s="85" t="s">
        <v>4237</v>
      </c>
      <c r="C565" s="73" t="s">
        <v>45</v>
      </c>
      <c r="D565" s="182"/>
      <c r="E565" s="74"/>
    </row>
    <row r="566" spans="2:5" ht="16.5">
      <c r="B566" s="85" t="s">
        <v>4238</v>
      </c>
      <c r="C566" s="73" t="s">
        <v>46</v>
      </c>
      <c r="D566" s="182"/>
      <c r="E566" s="74"/>
    </row>
    <row r="567" spans="2:5" ht="16.5">
      <c r="B567" s="85" t="s">
        <v>4239</v>
      </c>
      <c r="C567" s="73" t="s">
        <v>47</v>
      </c>
      <c r="D567" s="182"/>
      <c r="E567" s="74"/>
    </row>
    <row r="568" spans="2:5" ht="16.5">
      <c r="B568" s="85" t="s">
        <v>4240</v>
      </c>
      <c r="C568" s="73" t="s">
        <v>70</v>
      </c>
      <c r="D568" s="182"/>
      <c r="E568" s="74"/>
    </row>
    <row r="569" spans="2:5" ht="16.5">
      <c r="B569" s="85" t="s">
        <v>4241</v>
      </c>
      <c r="C569" s="73" t="s">
        <v>48</v>
      </c>
      <c r="D569" s="182"/>
      <c r="E569" s="74"/>
    </row>
    <row r="570" spans="2:5" ht="16.5">
      <c r="B570" s="85" t="s">
        <v>4242</v>
      </c>
      <c r="C570" s="73" t="s">
        <v>49</v>
      </c>
      <c r="D570" s="182"/>
      <c r="E570" s="74"/>
    </row>
    <row r="571" spans="2:5" ht="16.5">
      <c r="B571" s="85" t="s">
        <v>4243</v>
      </c>
      <c r="C571" s="73" t="s">
        <v>50</v>
      </c>
      <c r="D571" s="182"/>
      <c r="E571" s="74"/>
    </row>
    <row r="572" spans="2:5" ht="16.5">
      <c r="B572" s="85" t="s">
        <v>4244</v>
      </c>
      <c r="C572" s="73" t="s">
        <v>51</v>
      </c>
      <c r="D572" s="182"/>
      <c r="E572" s="74"/>
    </row>
    <row r="573" spans="2:5" ht="16.5">
      <c r="B573" s="85" t="s">
        <v>4245</v>
      </c>
      <c r="C573" s="73" t="s">
        <v>52</v>
      </c>
      <c r="D573" s="182"/>
      <c r="E573" s="74"/>
    </row>
    <row r="574" spans="2:5" ht="16.5">
      <c r="B574" s="85" t="s">
        <v>4246</v>
      </c>
      <c r="C574" s="73" t="s">
        <v>53</v>
      </c>
      <c r="D574" s="182"/>
      <c r="E574" s="74"/>
    </row>
    <row r="575" spans="2:5" ht="16.5">
      <c r="B575" s="85" t="s">
        <v>4247</v>
      </c>
      <c r="C575" s="73" t="s">
        <v>54</v>
      </c>
      <c r="D575" s="182"/>
      <c r="E575" s="74" t="str">
        <f>IF(D575=SUM(D576:D577),"OK","ERRO AO SOMAR")</f>
        <v>OK</v>
      </c>
    </row>
    <row r="576" spans="2:5" ht="16.5">
      <c r="B576" s="85" t="s">
        <v>4248</v>
      </c>
      <c r="C576" s="73" t="s">
        <v>3040</v>
      </c>
      <c r="D576" s="182"/>
      <c r="E576" s="74"/>
    </row>
    <row r="577" spans="2:5" ht="16.5">
      <c r="B577" s="85" t="s">
        <v>4249</v>
      </c>
      <c r="C577" s="73" t="s">
        <v>173</v>
      </c>
      <c r="D577" s="182"/>
      <c r="E577" s="74"/>
    </row>
    <row r="578" spans="2:5" ht="16.5">
      <c r="B578" s="85" t="s">
        <v>4250</v>
      </c>
      <c r="C578" s="73" t="s">
        <v>55</v>
      </c>
      <c r="D578" s="182"/>
      <c r="E578" s="74"/>
    </row>
    <row r="579" spans="2:5" ht="16.5">
      <c r="B579" s="85" t="s">
        <v>4251</v>
      </c>
      <c r="C579" s="73" t="s">
        <v>56</v>
      </c>
      <c r="D579" s="182"/>
      <c r="E579" s="74"/>
    </row>
    <row r="580" spans="2:5" ht="16.5">
      <c r="B580" s="85" t="s">
        <v>4252</v>
      </c>
      <c r="C580" s="73" t="s">
        <v>57</v>
      </c>
      <c r="D580" s="182"/>
      <c r="E580" s="74"/>
    </row>
    <row r="581" spans="2:5" ht="16.5">
      <c r="B581" s="85" t="s">
        <v>4253</v>
      </c>
      <c r="C581" s="73" t="s">
        <v>58</v>
      </c>
      <c r="D581" s="182"/>
      <c r="E581" s="74"/>
    </row>
    <row r="582" spans="2:5" ht="16.5">
      <c r="B582" s="85" t="s">
        <v>4254</v>
      </c>
      <c r="C582" s="73" t="s">
        <v>59</v>
      </c>
      <c r="D582" s="182"/>
      <c r="E582" s="74"/>
    </row>
    <row r="583" spans="2:5" ht="16.5">
      <c r="B583" s="85" t="s">
        <v>4255</v>
      </c>
      <c r="C583" s="73" t="s">
        <v>60</v>
      </c>
      <c r="D583" s="182"/>
      <c r="E583" s="74"/>
    </row>
    <row r="584" spans="2:5" ht="16.5">
      <c r="B584" s="85" t="s">
        <v>4256</v>
      </c>
      <c r="C584" s="73" t="s">
        <v>61</v>
      </c>
      <c r="D584" s="182"/>
      <c r="E584" s="74"/>
    </row>
    <row r="585" spans="2:5" ht="16.5">
      <c r="B585" s="84" t="s">
        <v>4257</v>
      </c>
      <c r="C585" s="70" t="s">
        <v>4486</v>
      </c>
      <c r="D585" s="71"/>
      <c r="E585" s="72" t="str">
        <f>IF(D585=SUM(D586:D605,D608:D614),"OK","ERRO AO SOMAR")</f>
        <v>OK</v>
      </c>
    </row>
    <row r="586" spans="2:5" ht="16.5">
      <c r="B586" s="85" t="s">
        <v>4258</v>
      </c>
      <c r="C586" s="73" t="s">
        <v>26</v>
      </c>
      <c r="D586" s="182"/>
      <c r="E586" s="74"/>
    </row>
    <row r="587" spans="2:5" ht="16.5">
      <c r="B587" s="85" t="s">
        <v>4259</v>
      </c>
      <c r="C587" s="73" t="s">
        <v>37</v>
      </c>
      <c r="D587" s="182"/>
      <c r="E587" s="74"/>
    </row>
    <row r="588" spans="2:5" ht="16.5">
      <c r="B588" s="85" t="s">
        <v>4260</v>
      </c>
      <c r="C588" s="73" t="s">
        <v>39</v>
      </c>
      <c r="D588" s="182"/>
      <c r="E588" s="74"/>
    </row>
    <row r="589" spans="2:5" ht="16.5">
      <c r="B589" s="85" t="s">
        <v>4261</v>
      </c>
      <c r="C589" s="73" t="s">
        <v>40</v>
      </c>
      <c r="D589" s="182"/>
      <c r="E589" s="74"/>
    </row>
    <row r="590" spans="2:5" ht="16.5">
      <c r="B590" s="85" t="s">
        <v>4262</v>
      </c>
      <c r="C590" s="73" t="s">
        <v>41</v>
      </c>
      <c r="D590" s="182"/>
      <c r="E590" s="74"/>
    </row>
    <row r="591" spans="2:5" ht="16.5">
      <c r="B591" s="85" t="s">
        <v>4263</v>
      </c>
      <c r="C591" s="73" t="s">
        <v>69</v>
      </c>
      <c r="D591" s="182"/>
      <c r="E591" s="74"/>
    </row>
    <row r="592" spans="2:5" ht="16.5">
      <c r="B592" s="85" t="s">
        <v>4264</v>
      </c>
      <c r="C592" s="73" t="s">
        <v>42</v>
      </c>
      <c r="D592" s="182"/>
      <c r="E592" s="74"/>
    </row>
    <row r="593" spans="2:5" ht="16.5">
      <c r="B593" s="85" t="s">
        <v>4265</v>
      </c>
      <c r="C593" s="73" t="s">
        <v>43</v>
      </c>
      <c r="D593" s="182"/>
      <c r="E593" s="74"/>
    </row>
    <row r="594" spans="2:5" ht="16.5">
      <c r="B594" s="85" t="s">
        <v>4266</v>
      </c>
      <c r="C594" s="73" t="s">
        <v>44</v>
      </c>
      <c r="D594" s="182"/>
      <c r="E594" s="74"/>
    </row>
    <row r="595" spans="2:5" ht="16.5">
      <c r="B595" s="85" t="s">
        <v>4267</v>
      </c>
      <c r="C595" s="73" t="s">
        <v>45</v>
      </c>
      <c r="D595" s="182"/>
      <c r="E595" s="74"/>
    </row>
    <row r="596" spans="2:5" ht="16.5">
      <c r="B596" s="85" t="s">
        <v>4268</v>
      </c>
      <c r="C596" s="73" t="s">
        <v>46</v>
      </c>
      <c r="D596" s="182"/>
      <c r="E596" s="74"/>
    </row>
    <row r="597" spans="2:5" ht="16.5">
      <c r="B597" s="85" t="s">
        <v>4269</v>
      </c>
      <c r="C597" s="73" t="s">
        <v>47</v>
      </c>
      <c r="D597" s="182"/>
      <c r="E597" s="74"/>
    </row>
    <row r="598" spans="2:5" ht="16.5">
      <c r="B598" s="85" t="s">
        <v>4270</v>
      </c>
      <c r="C598" s="73" t="s">
        <v>70</v>
      </c>
      <c r="D598" s="182"/>
      <c r="E598" s="74"/>
    </row>
    <row r="599" spans="2:5" ht="16.5">
      <c r="B599" s="85" t="s">
        <v>4271</v>
      </c>
      <c r="C599" s="73" t="s">
        <v>48</v>
      </c>
      <c r="D599" s="182"/>
      <c r="E599" s="74"/>
    </row>
    <row r="600" spans="2:5" ht="16.5">
      <c r="B600" s="85" t="s">
        <v>4272</v>
      </c>
      <c r="C600" s="73" t="s">
        <v>49</v>
      </c>
      <c r="D600" s="182"/>
      <c r="E600" s="74"/>
    </row>
    <row r="601" spans="2:5" ht="16.5">
      <c r="B601" s="85" t="s">
        <v>4273</v>
      </c>
      <c r="C601" s="73" t="s">
        <v>50</v>
      </c>
      <c r="D601" s="182"/>
      <c r="E601" s="74"/>
    </row>
    <row r="602" spans="2:5" ht="16.5">
      <c r="B602" s="85" t="s">
        <v>4274</v>
      </c>
      <c r="C602" s="73" t="s">
        <v>51</v>
      </c>
      <c r="D602" s="182"/>
      <c r="E602" s="74"/>
    </row>
    <row r="603" spans="2:5" ht="16.5">
      <c r="B603" s="85" t="s">
        <v>4275</v>
      </c>
      <c r="C603" s="73" t="s">
        <v>52</v>
      </c>
      <c r="D603" s="182"/>
      <c r="E603" s="74"/>
    </row>
    <row r="604" spans="2:5" ht="16.5">
      <c r="B604" s="85" t="s">
        <v>4276</v>
      </c>
      <c r="C604" s="73" t="s">
        <v>53</v>
      </c>
      <c r="D604" s="182"/>
      <c r="E604" s="74"/>
    </row>
    <row r="605" spans="2:5" ht="16.5">
      <c r="B605" s="85" t="s">
        <v>4277</v>
      </c>
      <c r="C605" s="73" t="s">
        <v>54</v>
      </c>
      <c r="D605" s="182"/>
      <c r="E605" s="74" t="str">
        <f>IF(D605=SUM(D606:D607),"OK","ERRO AO SOMAR")</f>
        <v>OK</v>
      </c>
    </row>
    <row r="606" spans="2:5" ht="16.5">
      <c r="B606" s="85" t="s">
        <v>4278</v>
      </c>
      <c r="C606" s="73" t="s">
        <v>3040</v>
      </c>
      <c r="D606" s="182"/>
      <c r="E606" s="74"/>
    </row>
    <row r="607" spans="2:5" ht="16.5">
      <c r="B607" s="85" t="s">
        <v>4279</v>
      </c>
      <c r="C607" s="73" t="s">
        <v>173</v>
      </c>
      <c r="D607" s="182"/>
      <c r="E607" s="74"/>
    </row>
    <row r="608" spans="2:5" ht="16.5">
      <c r="B608" s="85" t="s">
        <v>4280</v>
      </c>
      <c r="C608" s="73" t="s">
        <v>55</v>
      </c>
      <c r="D608" s="182"/>
      <c r="E608" s="74"/>
    </row>
    <row r="609" spans="2:5" ht="16.5">
      <c r="B609" s="85" t="s">
        <v>4281</v>
      </c>
      <c r="C609" s="73" t="s">
        <v>56</v>
      </c>
      <c r="D609" s="182"/>
      <c r="E609" s="74"/>
    </row>
    <row r="610" spans="2:5" ht="16.5">
      <c r="B610" s="85" t="s">
        <v>4282</v>
      </c>
      <c r="C610" s="73" t="s">
        <v>57</v>
      </c>
      <c r="D610" s="182"/>
      <c r="E610" s="74"/>
    </row>
    <row r="611" spans="2:5" ht="16.5">
      <c r="B611" s="85" t="s">
        <v>4283</v>
      </c>
      <c r="C611" s="73" t="s">
        <v>58</v>
      </c>
      <c r="D611" s="182"/>
      <c r="E611" s="74"/>
    </row>
    <row r="612" spans="2:5" ht="16.5">
      <c r="B612" s="85" t="s">
        <v>4284</v>
      </c>
      <c r="C612" s="73" t="s">
        <v>59</v>
      </c>
      <c r="D612" s="182"/>
      <c r="E612" s="74"/>
    </row>
    <row r="613" spans="2:5" ht="16.5">
      <c r="B613" s="85" t="s">
        <v>4285</v>
      </c>
      <c r="C613" s="73" t="s">
        <v>60</v>
      </c>
      <c r="D613" s="182"/>
      <c r="E613" s="74"/>
    </row>
    <row r="614" spans="2:5" ht="16.5">
      <c r="B614" s="85" t="s">
        <v>4286</v>
      </c>
      <c r="C614" s="73" t="s">
        <v>61</v>
      </c>
      <c r="D614" s="182"/>
      <c r="E614" s="74"/>
    </row>
    <row r="615" spans="2:5" ht="16.5">
      <c r="B615" s="84" t="s">
        <v>1449</v>
      </c>
      <c r="C615" s="70" t="s">
        <v>1482</v>
      </c>
      <c r="D615" s="71"/>
      <c r="E615" s="72" t="str">
        <f>IF(D615=D616+D646+D676,"OK","ERRO AO SOMAR")</f>
        <v>OK</v>
      </c>
    </row>
    <row r="616" spans="2:5" ht="16.5">
      <c r="B616" s="84" t="s">
        <v>1450</v>
      </c>
      <c r="C616" s="70" t="s">
        <v>2825</v>
      </c>
      <c r="D616" s="71"/>
      <c r="E616" s="72" t="str">
        <f>IF(D616=SUM(D617:D636,D639:D645),"OK","ERRO AO SOMAR")</f>
        <v>OK</v>
      </c>
    </row>
    <row r="617" spans="2:5" ht="16.5">
      <c r="B617" s="85" t="s">
        <v>1451</v>
      </c>
      <c r="C617" s="73" t="s">
        <v>26</v>
      </c>
      <c r="D617" s="182"/>
      <c r="E617" s="74"/>
    </row>
    <row r="618" spans="2:5" ht="16.5">
      <c r="B618" s="85" t="s">
        <v>1452</v>
      </c>
      <c r="C618" s="73" t="s">
        <v>37</v>
      </c>
      <c r="D618" s="182"/>
      <c r="E618" s="74"/>
    </row>
    <row r="619" spans="2:5" ht="16.5">
      <c r="B619" s="85" t="s">
        <v>1453</v>
      </c>
      <c r="C619" s="73" t="s">
        <v>39</v>
      </c>
      <c r="D619" s="182"/>
      <c r="E619" s="74"/>
    </row>
    <row r="620" spans="2:5" ht="16.5">
      <c r="B620" s="85" t="s">
        <v>1454</v>
      </c>
      <c r="C620" s="73" t="s">
        <v>40</v>
      </c>
      <c r="D620" s="182"/>
      <c r="E620" s="74"/>
    </row>
    <row r="621" spans="2:5" ht="16.5">
      <c r="B621" s="85" t="s">
        <v>1455</v>
      </c>
      <c r="C621" s="73" t="s">
        <v>41</v>
      </c>
      <c r="D621" s="182"/>
      <c r="E621" s="74"/>
    </row>
    <row r="622" spans="2:5" ht="16.5">
      <c r="B622" s="85" t="s">
        <v>1456</v>
      </c>
      <c r="C622" s="73" t="s">
        <v>69</v>
      </c>
      <c r="D622" s="182"/>
      <c r="E622" s="74"/>
    </row>
    <row r="623" spans="2:5" ht="16.5">
      <c r="B623" s="85" t="s">
        <v>1457</v>
      </c>
      <c r="C623" s="73" t="s">
        <v>42</v>
      </c>
      <c r="D623" s="182"/>
      <c r="E623" s="74"/>
    </row>
    <row r="624" spans="2:5" ht="16.5">
      <c r="B624" s="85" t="s">
        <v>1458</v>
      </c>
      <c r="C624" s="73" t="s">
        <v>43</v>
      </c>
      <c r="D624" s="182"/>
      <c r="E624" s="74"/>
    </row>
    <row r="625" spans="2:5" ht="16.5">
      <c r="B625" s="85" t="s">
        <v>1459</v>
      </c>
      <c r="C625" s="73" t="s">
        <v>44</v>
      </c>
      <c r="D625" s="182"/>
      <c r="E625" s="74"/>
    </row>
    <row r="626" spans="2:5" ht="16.5">
      <c r="B626" s="85" t="s">
        <v>1460</v>
      </c>
      <c r="C626" s="73" t="s">
        <v>45</v>
      </c>
      <c r="D626" s="182"/>
      <c r="E626" s="74"/>
    </row>
    <row r="627" spans="2:5" ht="16.5">
      <c r="B627" s="85" t="s">
        <v>1461</v>
      </c>
      <c r="C627" s="73" t="s">
        <v>46</v>
      </c>
      <c r="D627" s="182"/>
      <c r="E627" s="74"/>
    </row>
    <row r="628" spans="2:5" ht="16.5">
      <c r="B628" s="85" t="s">
        <v>1462</v>
      </c>
      <c r="C628" s="73" t="s">
        <v>47</v>
      </c>
      <c r="D628" s="182"/>
      <c r="E628" s="74"/>
    </row>
    <row r="629" spans="2:5" ht="16.5">
      <c r="B629" s="85" t="s">
        <v>1463</v>
      </c>
      <c r="C629" s="73" t="s">
        <v>70</v>
      </c>
      <c r="D629" s="182"/>
      <c r="E629" s="74"/>
    </row>
    <row r="630" spans="2:5" ht="16.5">
      <c r="B630" s="85" t="s">
        <v>1464</v>
      </c>
      <c r="C630" s="73" t="s">
        <v>48</v>
      </c>
      <c r="D630" s="182"/>
      <c r="E630" s="74"/>
    </row>
    <row r="631" spans="2:5" ht="16.5">
      <c r="B631" s="85" t="s">
        <v>1465</v>
      </c>
      <c r="C631" s="73" t="s">
        <v>49</v>
      </c>
      <c r="D631" s="182"/>
      <c r="E631" s="74"/>
    </row>
    <row r="632" spans="2:5" ht="16.5">
      <c r="B632" s="85" t="s">
        <v>1466</v>
      </c>
      <c r="C632" s="73" t="s">
        <v>50</v>
      </c>
      <c r="D632" s="182"/>
      <c r="E632" s="74"/>
    </row>
    <row r="633" spans="2:5" ht="16.5">
      <c r="B633" s="85" t="s">
        <v>1467</v>
      </c>
      <c r="C633" s="73" t="s">
        <v>51</v>
      </c>
      <c r="D633" s="182"/>
      <c r="E633" s="74"/>
    </row>
    <row r="634" spans="2:5" ht="16.5">
      <c r="B634" s="85" t="s">
        <v>1468</v>
      </c>
      <c r="C634" s="73" t="s">
        <v>52</v>
      </c>
      <c r="D634" s="182"/>
      <c r="E634" s="74"/>
    </row>
    <row r="635" spans="2:5" ht="16.5">
      <c r="B635" s="85" t="s">
        <v>1469</v>
      </c>
      <c r="C635" s="73" t="s">
        <v>53</v>
      </c>
      <c r="D635" s="182"/>
      <c r="E635" s="74"/>
    </row>
    <row r="636" spans="2:5" ht="16.5">
      <c r="B636" s="85" t="s">
        <v>1470</v>
      </c>
      <c r="C636" s="73" t="s">
        <v>54</v>
      </c>
      <c r="D636" s="182"/>
      <c r="E636" s="74" t="str">
        <f>IF(D636=SUM(D637:D638),"OK","ERRO AO SOMAR")</f>
        <v>OK</v>
      </c>
    </row>
    <row r="637" spans="2:5" ht="16.5">
      <c r="B637" s="85" t="s">
        <v>1471</v>
      </c>
      <c r="C637" s="73" t="s">
        <v>3040</v>
      </c>
      <c r="D637" s="182"/>
      <c r="E637" s="74"/>
    </row>
    <row r="638" spans="2:5" ht="16.5">
      <c r="B638" s="85" t="s">
        <v>1472</v>
      </c>
      <c r="C638" s="73" t="s">
        <v>173</v>
      </c>
      <c r="D638" s="182"/>
      <c r="E638" s="74"/>
    </row>
    <row r="639" spans="2:5" ht="16.5">
      <c r="B639" s="85" t="s">
        <v>1473</v>
      </c>
      <c r="C639" s="73" t="s">
        <v>55</v>
      </c>
      <c r="D639" s="182"/>
      <c r="E639" s="74"/>
    </row>
    <row r="640" spans="2:5" ht="16.5">
      <c r="B640" s="85" t="s">
        <v>1474</v>
      </c>
      <c r="C640" s="73" t="s">
        <v>56</v>
      </c>
      <c r="D640" s="182"/>
      <c r="E640" s="74"/>
    </row>
    <row r="641" spans="2:5" ht="16.5">
      <c r="B641" s="85" t="s">
        <v>1475</v>
      </c>
      <c r="C641" s="73" t="s">
        <v>57</v>
      </c>
      <c r="D641" s="182"/>
      <c r="E641" s="74"/>
    </row>
    <row r="642" spans="2:5" ht="16.5">
      <c r="B642" s="85" t="s">
        <v>1476</v>
      </c>
      <c r="C642" s="73" t="s">
        <v>58</v>
      </c>
      <c r="D642" s="182"/>
      <c r="E642" s="74"/>
    </row>
    <row r="643" spans="2:5" ht="16.5">
      <c r="B643" s="85" t="s">
        <v>1477</v>
      </c>
      <c r="C643" s="73" t="s">
        <v>59</v>
      </c>
      <c r="D643" s="182"/>
      <c r="E643" s="74"/>
    </row>
    <row r="644" spans="2:5" ht="16.5">
      <c r="B644" s="85" t="s">
        <v>1478</v>
      </c>
      <c r="C644" s="73" t="s">
        <v>60</v>
      </c>
      <c r="D644" s="182"/>
      <c r="E644" s="74"/>
    </row>
    <row r="645" spans="2:5" ht="16.5">
      <c r="B645" s="85" t="s">
        <v>1479</v>
      </c>
      <c r="C645" s="73" t="s">
        <v>61</v>
      </c>
      <c r="D645" s="182"/>
      <c r="E645" s="74"/>
    </row>
    <row r="646" spans="2:5" ht="16.5">
      <c r="B646" s="84" t="s">
        <v>1483</v>
      </c>
      <c r="C646" s="70" t="s">
        <v>2826</v>
      </c>
      <c r="D646" s="71"/>
      <c r="E646" s="72" t="str">
        <f>IF(D646=SUM(D647:D666,D669:D675),"OK","ERRO AO SOMAR")</f>
        <v>OK</v>
      </c>
    </row>
    <row r="647" spans="2:5" ht="16.5">
      <c r="B647" s="85" t="s">
        <v>1484</v>
      </c>
      <c r="C647" s="73" t="s">
        <v>26</v>
      </c>
      <c r="D647" s="182"/>
      <c r="E647" s="74"/>
    </row>
    <row r="648" spans="2:5" ht="16.5">
      <c r="B648" s="85" t="s">
        <v>1485</v>
      </c>
      <c r="C648" s="73" t="s">
        <v>37</v>
      </c>
      <c r="D648" s="182"/>
      <c r="E648" s="74"/>
    </row>
    <row r="649" spans="2:5" ht="16.5">
      <c r="B649" s="85" t="s">
        <v>1486</v>
      </c>
      <c r="C649" s="73" t="s">
        <v>39</v>
      </c>
      <c r="D649" s="182"/>
      <c r="E649" s="74"/>
    </row>
    <row r="650" spans="2:5" ht="16.5">
      <c r="B650" s="85" t="s">
        <v>1487</v>
      </c>
      <c r="C650" s="73" t="s">
        <v>40</v>
      </c>
      <c r="D650" s="182"/>
      <c r="E650" s="74"/>
    </row>
    <row r="651" spans="2:5" ht="16.5">
      <c r="B651" s="85" t="s">
        <v>1488</v>
      </c>
      <c r="C651" s="73" t="s">
        <v>41</v>
      </c>
      <c r="D651" s="182"/>
      <c r="E651" s="74"/>
    </row>
    <row r="652" spans="2:5" ht="16.5">
      <c r="B652" s="85" t="s">
        <v>1489</v>
      </c>
      <c r="C652" s="73" t="s">
        <v>69</v>
      </c>
      <c r="D652" s="182"/>
      <c r="E652" s="74"/>
    </row>
    <row r="653" spans="2:5" ht="16.5">
      <c r="B653" s="85" t="s">
        <v>1490</v>
      </c>
      <c r="C653" s="73" t="s">
        <v>42</v>
      </c>
      <c r="D653" s="182"/>
      <c r="E653" s="74"/>
    </row>
    <row r="654" spans="2:5" ht="16.5">
      <c r="B654" s="85" t="s">
        <v>1491</v>
      </c>
      <c r="C654" s="73" t="s">
        <v>43</v>
      </c>
      <c r="D654" s="182"/>
      <c r="E654" s="74"/>
    </row>
    <row r="655" spans="2:5" ht="16.5">
      <c r="B655" s="85" t="s">
        <v>1492</v>
      </c>
      <c r="C655" s="73" t="s">
        <v>44</v>
      </c>
      <c r="D655" s="182"/>
      <c r="E655" s="74"/>
    </row>
    <row r="656" spans="2:5" ht="16.5">
      <c r="B656" s="85" t="s">
        <v>1493</v>
      </c>
      <c r="C656" s="73" t="s">
        <v>45</v>
      </c>
      <c r="D656" s="182"/>
      <c r="E656" s="74"/>
    </row>
    <row r="657" spans="2:5" ht="16.5">
      <c r="B657" s="85" t="s">
        <v>1494</v>
      </c>
      <c r="C657" s="73" t="s">
        <v>46</v>
      </c>
      <c r="D657" s="182"/>
      <c r="E657" s="74"/>
    </row>
    <row r="658" spans="2:5" ht="16.5">
      <c r="B658" s="85" t="s">
        <v>1495</v>
      </c>
      <c r="C658" s="73" t="s">
        <v>47</v>
      </c>
      <c r="D658" s="182"/>
      <c r="E658" s="74"/>
    </row>
    <row r="659" spans="2:5" ht="16.5">
      <c r="B659" s="85" t="s">
        <v>1496</v>
      </c>
      <c r="C659" s="73" t="s">
        <v>70</v>
      </c>
      <c r="D659" s="182"/>
      <c r="E659" s="74"/>
    </row>
    <row r="660" spans="2:5" ht="16.5">
      <c r="B660" s="85" t="s">
        <v>1497</v>
      </c>
      <c r="C660" s="73" t="s">
        <v>48</v>
      </c>
      <c r="D660" s="182"/>
      <c r="E660" s="74"/>
    </row>
    <row r="661" spans="2:5" ht="16.5">
      <c r="B661" s="85" t="s">
        <v>1498</v>
      </c>
      <c r="C661" s="73" t="s">
        <v>49</v>
      </c>
      <c r="D661" s="182"/>
      <c r="E661" s="74"/>
    </row>
    <row r="662" spans="2:5" ht="16.5">
      <c r="B662" s="85" t="s">
        <v>1499</v>
      </c>
      <c r="C662" s="73" t="s">
        <v>50</v>
      </c>
      <c r="D662" s="182"/>
      <c r="E662" s="74"/>
    </row>
    <row r="663" spans="2:5" ht="16.5">
      <c r="B663" s="85" t="s">
        <v>1500</v>
      </c>
      <c r="C663" s="73" t="s">
        <v>51</v>
      </c>
      <c r="D663" s="182"/>
      <c r="E663" s="74"/>
    </row>
    <row r="664" spans="2:5" ht="16.5">
      <c r="B664" s="85" t="s">
        <v>1501</v>
      </c>
      <c r="C664" s="73" t="s">
        <v>52</v>
      </c>
      <c r="D664" s="182"/>
      <c r="E664" s="74"/>
    </row>
    <row r="665" spans="2:5" ht="16.5">
      <c r="B665" s="85" t="s">
        <v>1502</v>
      </c>
      <c r="C665" s="73" t="s">
        <v>53</v>
      </c>
      <c r="D665" s="182"/>
      <c r="E665" s="74"/>
    </row>
    <row r="666" spans="2:5" ht="16.5">
      <c r="B666" s="85" t="s">
        <v>1503</v>
      </c>
      <c r="C666" s="73" t="s">
        <v>54</v>
      </c>
      <c r="D666" s="182"/>
      <c r="E666" s="74" t="str">
        <f>IF(D666=SUM(D667:D668),"OK","ERRO AO SOMAR")</f>
        <v>OK</v>
      </c>
    </row>
    <row r="667" spans="2:5" ht="16.5">
      <c r="B667" s="85" t="s">
        <v>1504</v>
      </c>
      <c r="C667" s="73" t="s">
        <v>3040</v>
      </c>
      <c r="D667" s="182"/>
      <c r="E667" s="74"/>
    </row>
    <row r="668" spans="2:5" ht="16.5">
      <c r="B668" s="85" t="s">
        <v>1505</v>
      </c>
      <c r="C668" s="73" t="s">
        <v>173</v>
      </c>
      <c r="D668" s="182"/>
      <c r="E668" s="74"/>
    </row>
    <row r="669" spans="2:5" ht="16.5">
      <c r="B669" s="85" t="s">
        <v>1506</v>
      </c>
      <c r="C669" s="73" t="s">
        <v>55</v>
      </c>
      <c r="D669" s="182"/>
      <c r="E669" s="74"/>
    </row>
    <row r="670" spans="2:5" ht="16.5">
      <c r="B670" s="85" t="s">
        <v>1507</v>
      </c>
      <c r="C670" s="73" t="s">
        <v>56</v>
      </c>
      <c r="D670" s="182"/>
      <c r="E670" s="74"/>
    </row>
    <row r="671" spans="2:5" ht="16.5">
      <c r="B671" s="85" t="s">
        <v>1508</v>
      </c>
      <c r="C671" s="73" t="s">
        <v>57</v>
      </c>
      <c r="D671" s="182"/>
      <c r="E671" s="74"/>
    </row>
    <row r="672" spans="2:5" ht="16.5">
      <c r="B672" s="85" t="s">
        <v>1509</v>
      </c>
      <c r="C672" s="73" t="s">
        <v>58</v>
      </c>
      <c r="D672" s="182"/>
      <c r="E672" s="74"/>
    </row>
    <row r="673" spans="2:5" ht="16.5">
      <c r="B673" s="85" t="s">
        <v>1510</v>
      </c>
      <c r="C673" s="73" t="s">
        <v>59</v>
      </c>
      <c r="D673" s="182"/>
      <c r="E673" s="74"/>
    </row>
    <row r="674" spans="2:5" ht="16.5">
      <c r="B674" s="85" t="s">
        <v>1511</v>
      </c>
      <c r="C674" s="73" t="s">
        <v>60</v>
      </c>
      <c r="D674" s="182"/>
      <c r="E674" s="74"/>
    </row>
    <row r="675" spans="2:5" ht="16.5">
      <c r="B675" s="85" t="s">
        <v>1512</v>
      </c>
      <c r="C675" s="73" t="s">
        <v>61</v>
      </c>
      <c r="D675" s="182"/>
      <c r="E675" s="74"/>
    </row>
    <row r="676" spans="2:5" ht="16.5">
      <c r="B676" s="84" t="s">
        <v>1513</v>
      </c>
      <c r="C676" s="70" t="s">
        <v>2827</v>
      </c>
      <c r="D676" s="71"/>
      <c r="E676" s="72" t="str">
        <f>IF(D676=SUM(D677:D696,D699:D705),"OK","ERRO AO SOMAR")</f>
        <v>OK</v>
      </c>
    </row>
    <row r="677" spans="2:5" ht="16.5">
      <c r="B677" s="85" t="s">
        <v>1514</v>
      </c>
      <c r="C677" s="73" t="s">
        <v>26</v>
      </c>
      <c r="D677" s="182"/>
      <c r="E677" s="74"/>
    </row>
    <row r="678" spans="2:5" ht="16.5">
      <c r="B678" s="85" t="s">
        <v>1515</v>
      </c>
      <c r="C678" s="73" t="s">
        <v>37</v>
      </c>
      <c r="D678" s="182"/>
      <c r="E678" s="74"/>
    </row>
    <row r="679" spans="2:5" ht="16.5">
      <c r="B679" s="85" t="s">
        <v>1516</v>
      </c>
      <c r="C679" s="73" t="s">
        <v>39</v>
      </c>
      <c r="D679" s="182"/>
      <c r="E679" s="74"/>
    </row>
    <row r="680" spans="2:5" ht="16.5">
      <c r="B680" s="85" t="s">
        <v>1517</v>
      </c>
      <c r="C680" s="73" t="s">
        <v>40</v>
      </c>
      <c r="D680" s="182"/>
      <c r="E680" s="74"/>
    </row>
    <row r="681" spans="2:5" ht="16.5">
      <c r="B681" s="85" t="s">
        <v>1518</v>
      </c>
      <c r="C681" s="73" t="s">
        <v>41</v>
      </c>
      <c r="D681" s="182"/>
      <c r="E681" s="74"/>
    </row>
    <row r="682" spans="2:5" ht="16.5">
      <c r="B682" s="85" t="s">
        <v>1519</v>
      </c>
      <c r="C682" s="73" t="s">
        <v>69</v>
      </c>
      <c r="D682" s="182"/>
      <c r="E682" s="74"/>
    </row>
    <row r="683" spans="2:5" ht="16.5">
      <c r="B683" s="85" t="s">
        <v>1520</v>
      </c>
      <c r="C683" s="73" t="s">
        <v>42</v>
      </c>
      <c r="D683" s="182"/>
      <c r="E683" s="74"/>
    </row>
    <row r="684" spans="2:5" ht="16.5">
      <c r="B684" s="85" t="s">
        <v>1521</v>
      </c>
      <c r="C684" s="73" t="s">
        <v>43</v>
      </c>
      <c r="D684" s="182"/>
      <c r="E684" s="74"/>
    </row>
    <row r="685" spans="2:5" ht="16.5">
      <c r="B685" s="85" t="s">
        <v>1522</v>
      </c>
      <c r="C685" s="73" t="s">
        <v>44</v>
      </c>
      <c r="D685" s="182"/>
      <c r="E685" s="74"/>
    </row>
    <row r="686" spans="2:5" ht="16.5">
      <c r="B686" s="85" t="s">
        <v>1523</v>
      </c>
      <c r="C686" s="73" t="s">
        <v>45</v>
      </c>
      <c r="D686" s="182"/>
      <c r="E686" s="74"/>
    </row>
    <row r="687" spans="2:5" ht="16.5">
      <c r="B687" s="85" t="s">
        <v>1524</v>
      </c>
      <c r="C687" s="73" t="s">
        <v>46</v>
      </c>
      <c r="D687" s="182"/>
      <c r="E687" s="74"/>
    </row>
    <row r="688" spans="2:5" ht="16.5">
      <c r="B688" s="85" t="s">
        <v>1525</v>
      </c>
      <c r="C688" s="73" t="s">
        <v>47</v>
      </c>
      <c r="D688" s="182"/>
      <c r="E688" s="74"/>
    </row>
    <row r="689" spans="2:5" ht="16.5">
      <c r="B689" s="85" t="s">
        <v>1526</v>
      </c>
      <c r="C689" s="73" t="s">
        <v>70</v>
      </c>
      <c r="D689" s="182"/>
      <c r="E689" s="74"/>
    </row>
    <row r="690" spans="2:5" ht="16.5">
      <c r="B690" s="85" t="s">
        <v>1527</v>
      </c>
      <c r="C690" s="73" t="s">
        <v>48</v>
      </c>
      <c r="D690" s="182"/>
      <c r="E690" s="74"/>
    </row>
    <row r="691" spans="2:5" ht="16.5">
      <c r="B691" s="85" t="s">
        <v>1528</v>
      </c>
      <c r="C691" s="73" t="s">
        <v>49</v>
      </c>
      <c r="D691" s="182"/>
      <c r="E691" s="74"/>
    </row>
    <row r="692" spans="2:5" ht="16.5">
      <c r="B692" s="85" t="s">
        <v>1529</v>
      </c>
      <c r="C692" s="73" t="s">
        <v>50</v>
      </c>
      <c r="D692" s="182"/>
      <c r="E692" s="74"/>
    </row>
    <row r="693" spans="2:5" ht="16.5">
      <c r="B693" s="85" t="s">
        <v>1530</v>
      </c>
      <c r="C693" s="73" t="s">
        <v>51</v>
      </c>
      <c r="D693" s="182"/>
      <c r="E693" s="74"/>
    </row>
    <row r="694" spans="2:5" ht="16.5">
      <c r="B694" s="85" t="s">
        <v>1531</v>
      </c>
      <c r="C694" s="73" t="s">
        <v>52</v>
      </c>
      <c r="D694" s="182"/>
      <c r="E694" s="74"/>
    </row>
    <row r="695" spans="2:5" ht="16.5">
      <c r="B695" s="85" t="s">
        <v>1532</v>
      </c>
      <c r="C695" s="73" t="s">
        <v>53</v>
      </c>
      <c r="D695" s="182"/>
      <c r="E695" s="74"/>
    </row>
    <row r="696" spans="2:5" ht="16.5">
      <c r="B696" s="85" t="s">
        <v>1533</v>
      </c>
      <c r="C696" s="73" t="s">
        <v>54</v>
      </c>
      <c r="D696" s="182"/>
      <c r="E696" s="74" t="str">
        <f>IF(D696=SUM(D697:D698),"OK","ERRO AO SOMAR")</f>
        <v>OK</v>
      </c>
    </row>
    <row r="697" spans="2:5" ht="16.5">
      <c r="B697" s="85" t="s">
        <v>1534</v>
      </c>
      <c r="C697" s="73" t="s">
        <v>3040</v>
      </c>
      <c r="D697" s="182"/>
      <c r="E697" s="74"/>
    </row>
    <row r="698" spans="2:5" ht="16.5">
      <c r="B698" s="85" t="s">
        <v>1535</v>
      </c>
      <c r="C698" s="73" t="s">
        <v>173</v>
      </c>
      <c r="D698" s="182"/>
      <c r="E698" s="74"/>
    </row>
    <row r="699" spans="2:5" ht="16.5">
      <c r="B699" s="85" t="s">
        <v>1536</v>
      </c>
      <c r="C699" s="73" t="s">
        <v>55</v>
      </c>
      <c r="D699" s="182"/>
      <c r="E699" s="74"/>
    </row>
    <row r="700" spans="2:5" ht="16.5">
      <c r="B700" s="85" t="s">
        <v>1537</v>
      </c>
      <c r="C700" s="73" t="s">
        <v>56</v>
      </c>
      <c r="D700" s="182"/>
      <c r="E700" s="74"/>
    </row>
    <row r="701" spans="2:5" ht="16.5">
      <c r="B701" s="85" t="s">
        <v>1538</v>
      </c>
      <c r="C701" s="73" t="s">
        <v>57</v>
      </c>
      <c r="D701" s="182"/>
      <c r="E701" s="74"/>
    </row>
    <row r="702" spans="2:5" ht="16.5">
      <c r="B702" s="85" t="s">
        <v>1539</v>
      </c>
      <c r="C702" s="73" t="s">
        <v>58</v>
      </c>
      <c r="D702" s="182"/>
      <c r="E702" s="74"/>
    </row>
    <row r="703" spans="2:5" ht="16.5">
      <c r="B703" s="85" t="s">
        <v>1540</v>
      </c>
      <c r="C703" s="73" t="s">
        <v>59</v>
      </c>
      <c r="D703" s="182"/>
      <c r="E703" s="74"/>
    </row>
    <row r="704" spans="2:5" ht="16.5">
      <c r="B704" s="85" t="s">
        <v>1541</v>
      </c>
      <c r="C704" s="73" t="s">
        <v>60</v>
      </c>
      <c r="D704" s="182"/>
      <c r="E704" s="74"/>
    </row>
    <row r="705" spans="2:5" ht="16.5">
      <c r="B705" s="85" t="s">
        <v>1542</v>
      </c>
      <c r="C705" s="73" t="s">
        <v>61</v>
      </c>
      <c r="D705" s="182"/>
      <c r="E705" s="74"/>
    </row>
    <row r="706" spans="2:5" ht="16.5">
      <c r="B706" s="84" t="s">
        <v>1480</v>
      </c>
      <c r="C706" s="70" t="s">
        <v>3317</v>
      </c>
      <c r="D706" s="71"/>
      <c r="E706" s="72" t="str">
        <f>IF(SUM(D707+D737+D767)=D706,"OK","ERRO AO SOMAR")</f>
        <v>OK</v>
      </c>
    </row>
    <row r="707" spans="2:5" ht="16.5">
      <c r="B707" s="84" t="s">
        <v>4482</v>
      </c>
      <c r="C707" s="70" t="s">
        <v>4478</v>
      </c>
      <c r="D707" s="71"/>
      <c r="E707" s="72" t="str">
        <f>IF(D707=SUM(D708:D727,D730:D736),"OK","ERRO AO SOMAR")</f>
        <v>OK</v>
      </c>
    </row>
    <row r="708" spans="2:5" ht="16.5">
      <c r="B708" s="85" t="s">
        <v>3318</v>
      </c>
      <c r="C708" s="73" t="s">
        <v>26</v>
      </c>
      <c r="D708" s="182"/>
      <c r="E708" s="74"/>
    </row>
    <row r="709" spans="2:5" ht="16.5">
      <c r="B709" s="85" t="s">
        <v>3319</v>
      </c>
      <c r="C709" s="73" t="s">
        <v>37</v>
      </c>
      <c r="D709" s="182"/>
      <c r="E709" s="74"/>
    </row>
    <row r="710" spans="2:5" ht="16.5">
      <c r="B710" s="85" t="s">
        <v>3320</v>
      </c>
      <c r="C710" s="73" t="s">
        <v>39</v>
      </c>
      <c r="D710" s="182"/>
      <c r="E710" s="74"/>
    </row>
    <row r="711" spans="2:5" ht="16.5">
      <c r="B711" s="85" t="s">
        <v>3321</v>
      </c>
      <c r="C711" s="73" t="s">
        <v>40</v>
      </c>
      <c r="D711" s="182"/>
      <c r="E711" s="74"/>
    </row>
    <row r="712" spans="2:5" ht="16.5">
      <c r="B712" s="85" t="s">
        <v>3322</v>
      </c>
      <c r="C712" s="73" t="s">
        <v>41</v>
      </c>
      <c r="D712" s="182"/>
      <c r="E712" s="74"/>
    </row>
    <row r="713" spans="2:5" ht="16.5">
      <c r="B713" s="85" t="s">
        <v>3323</v>
      </c>
      <c r="C713" s="73" t="s">
        <v>69</v>
      </c>
      <c r="D713" s="182"/>
      <c r="E713" s="74"/>
    </row>
    <row r="714" spans="2:5" ht="16.5">
      <c r="B714" s="85" t="s">
        <v>3324</v>
      </c>
      <c r="C714" s="73" t="s">
        <v>42</v>
      </c>
      <c r="D714" s="182"/>
      <c r="E714" s="74"/>
    </row>
    <row r="715" spans="2:5" ht="16.5">
      <c r="B715" s="85" t="s">
        <v>3325</v>
      </c>
      <c r="C715" s="73" t="s">
        <v>43</v>
      </c>
      <c r="D715" s="182"/>
      <c r="E715" s="74"/>
    </row>
    <row r="716" spans="2:5" ht="16.5">
      <c r="B716" s="85" t="s">
        <v>3326</v>
      </c>
      <c r="C716" s="73" t="s">
        <v>44</v>
      </c>
      <c r="D716" s="182"/>
      <c r="E716" s="74"/>
    </row>
    <row r="717" spans="2:5" ht="16.5">
      <c r="B717" s="85" t="s">
        <v>3327</v>
      </c>
      <c r="C717" s="73" t="s">
        <v>45</v>
      </c>
      <c r="D717" s="182"/>
      <c r="E717" s="74"/>
    </row>
    <row r="718" spans="2:5" ht="16.5">
      <c r="B718" s="85" t="s">
        <v>3328</v>
      </c>
      <c r="C718" s="73" t="s">
        <v>46</v>
      </c>
      <c r="D718" s="182"/>
      <c r="E718" s="74"/>
    </row>
    <row r="719" spans="2:5" ht="16.5">
      <c r="B719" s="85" t="s">
        <v>3329</v>
      </c>
      <c r="C719" s="73" t="s">
        <v>47</v>
      </c>
      <c r="D719" s="182"/>
      <c r="E719" s="74"/>
    </row>
    <row r="720" spans="2:5" ht="16.5">
      <c r="B720" s="85" t="s">
        <v>3330</v>
      </c>
      <c r="C720" s="73" t="s">
        <v>70</v>
      </c>
      <c r="D720" s="182"/>
      <c r="E720" s="74"/>
    </row>
    <row r="721" spans="2:5" ht="16.5">
      <c r="B721" s="85" t="s">
        <v>3331</v>
      </c>
      <c r="C721" s="73" t="s">
        <v>48</v>
      </c>
      <c r="D721" s="182"/>
      <c r="E721" s="74"/>
    </row>
    <row r="722" spans="2:5" ht="16.5">
      <c r="B722" s="85" t="s">
        <v>3332</v>
      </c>
      <c r="C722" s="73" t="s">
        <v>49</v>
      </c>
      <c r="D722" s="182"/>
      <c r="E722" s="74"/>
    </row>
    <row r="723" spans="2:5" ht="16.5">
      <c r="B723" s="85" t="s">
        <v>3333</v>
      </c>
      <c r="C723" s="73" t="s">
        <v>50</v>
      </c>
      <c r="D723" s="182"/>
      <c r="E723" s="74"/>
    </row>
    <row r="724" spans="2:5" ht="16.5">
      <c r="B724" s="85" t="s">
        <v>3334</v>
      </c>
      <c r="C724" s="73" t="s">
        <v>51</v>
      </c>
      <c r="D724" s="182"/>
      <c r="E724" s="74"/>
    </row>
    <row r="725" spans="2:5" ht="16.5">
      <c r="B725" s="85" t="s">
        <v>3335</v>
      </c>
      <c r="C725" s="73" t="s">
        <v>52</v>
      </c>
      <c r="D725" s="182"/>
      <c r="E725" s="74"/>
    </row>
    <row r="726" spans="2:5" ht="16.5">
      <c r="B726" s="85" t="s">
        <v>3336</v>
      </c>
      <c r="C726" s="73" t="s">
        <v>53</v>
      </c>
      <c r="D726" s="182"/>
      <c r="E726" s="74"/>
    </row>
    <row r="727" spans="2:5" ht="16.5">
      <c r="B727" s="85" t="s">
        <v>3337</v>
      </c>
      <c r="C727" s="73" t="s">
        <v>54</v>
      </c>
      <c r="D727" s="182"/>
      <c r="E727" s="74" t="str">
        <f>IF(D727=SUM(D728:D729),"OK","ERRO AO SOMAR")</f>
        <v>OK</v>
      </c>
    </row>
    <row r="728" spans="2:5" ht="16.5">
      <c r="B728" s="85" t="s">
        <v>3338</v>
      </c>
      <c r="C728" s="73" t="s">
        <v>3040</v>
      </c>
      <c r="D728" s="182"/>
      <c r="E728" s="74"/>
    </row>
    <row r="729" spans="2:5" ht="16.5">
      <c r="B729" s="85" t="s">
        <v>3339</v>
      </c>
      <c r="C729" s="73" t="s">
        <v>173</v>
      </c>
      <c r="D729" s="182"/>
      <c r="E729" s="74"/>
    </row>
    <row r="730" spans="2:5" ht="16.5">
      <c r="B730" s="85" t="s">
        <v>3340</v>
      </c>
      <c r="C730" s="73" t="s">
        <v>55</v>
      </c>
      <c r="D730" s="182"/>
      <c r="E730" s="74"/>
    </row>
    <row r="731" spans="2:5" ht="16.5">
      <c r="B731" s="85" t="s">
        <v>3341</v>
      </c>
      <c r="C731" s="73" t="s">
        <v>56</v>
      </c>
      <c r="D731" s="182"/>
      <c r="E731" s="74"/>
    </row>
    <row r="732" spans="2:5" ht="16.5">
      <c r="B732" s="85" t="s">
        <v>3342</v>
      </c>
      <c r="C732" s="73" t="s">
        <v>57</v>
      </c>
      <c r="D732" s="182"/>
      <c r="E732" s="74"/>
    </row>
    <row r="733" spans="2:5" ht="16.5">
      <c r="B733" s="85" t="s">
        <v>3343</v>
      </c>
      <c r="C733" s="73" t="s">
        <v>58</v>
      </c>
      <c r="D733" s="182"/>
      <c r="E733" s="74"/>
    </row>
    <row r="734" spans="2:5" ht="16.5">
      <c r="B734" s="85" t="s">
        <v>3344</v>
      </c>
      <c r="C734" s="73" t="s">
        <v>59</v>
      </c>
      <c r="D734" s="182"/>
      <c r="E734" s="74"/>
    </row>
    <row r="735" spans="2:5" ht="16.5">
      <c r="B735" s="85" t="s">
        <v>3345</v>
      </c>
      <c r="C735" s="73" t="s">
        <v>60</v>
      </c>
      <c r="D735" s="182"/>
      <c r="E735" s="74"/>
    </row>
    <row r="736" spans="2:5" ht="16.5">
      <c r="B736" s="85" t="s">
        <v>3346</v>
      </c>
      <c r="C736" s="73" t="s">
        <v>61</v>
      </c>
      <c r="D736" s="182"/>
      <c r="E736" s="74"/>
    </row>
    <row r="737" spans="2:5" ht="16.5">
      <c r="B737" s="84" t="s">
        <v>4483</v>
      </c>
      <c r="C737" s="70" t="s">
        <v>4477</v>
      </c>
      <c r="D737" s="71"/>
      <c r="E737" s="72" t="str">
        <f>IF(D737=SUM(D738:D757,D760:D766),"OK","ERRO AO SOMAR")</f>
        <v>OK</v>
      </c>
    </row>
    <row r="738" spans="2:5" ht="16.5">
      <c r="B738" s="85" t="s">
        <v>3347</v>
      </c>
      <c r="C738" s="73" t="s">
        <v>26</v>
      </c>
      <c r="D738" s="182"/>
      <c r="E738" s="74"/>
    </row>
    <row r="739" spans="2:5" ht="16.5">
      <c r="B739" s="85" t="s">
        <v>3348</v>
      </c>
      <c r="C739" s="73" t="s">
        <v>37</v>
      </c>
      <c r="D739" s="182"/>
      <c r="E739" s="74"/>
    </row>
    <row r="740" spans="2:5" ht="16.5">
      <c r="B740" s="85" t="s">
        <v>3349</v>
      </c>
      <c r="C740" s="73" t="s">
        <v>39</v>
      </c>
      <c r="D740" s="182"/>
      <c r="E740" s="74"/>
    </row>
    <row r="741" spans="2:5" ht="16.5">
      <c r="B741" s="85" t="s">
        <v>3350</v>
      </c>
      <c r="C741" s="73" t="s">
        <v>40</v>
      </c>
      <c r="D741" s="182"/>
      <c r="E741" s="74"/>
    </row>
    <row r="742" spans="2:5" ht="16.5">
      <c r="B742" s="85" t="s">
        <v>3351</v>
      </c>
      <c r="C742" s="73" t="s">
        <v>41</v>
      </c>
      <c r="D742" s="182"/>
      <c r="E742" s="74"/>
    </row>
    <row r="743" spans="2:5" ht="16.5">
      <c r="B743" s="85" t="s">
        <v>3352</v>
      </c>
      <c r="C743" s="73" t="s">
        <v>69</v>
      </c>
      <c r="D743" s="182"/>
      <c r="E743" s="74"/>
    </row>
    <row r="744" spans="2:5" ht="16.5">
      <c r="B744" s="85" t="s">
        <v>3353</v>
      </c>
      <c r="C744" s="73" t="s">
        <v>42</v>
      </c>
      <c r="D744" s="182"/>
      <c r="E744" s="74"/>
    </row>
    <row r="745" spans="2:5" ht="16.5">
      <c r="B745" s="85" t="s">
        <v>3354</v>
      </c>
      <c r="C745" s="73" t="s">
        <v>43</v>
      </c>
      <c r="D745" s="182"/>
      <c r="E745" s="74"/>
    </row>
    <row r="746" spans="2:5" ht="16.5">
      <c r="B746" s="85" t="s">
        <v>3355</v>
      </c>
      <c r="C746" s="73" t="s">
        <v>44</v>
      </c>
      <c r="D746" s="182"/>
      <c r="E746" s="74"/>
    </row>
    <row r="747" spans="2:5" ht="16.5">
      <c r="B747" s="85" t="s">
        <v>3356</v>
      </c>
      <c r="C747" s="73" t="s">
        <v>45</v>
      </c>
      <c r="D747" s="182"/>
      <c r="E747" s="74"/>
    </row>
    <row r="748" spans="2:5" ht="16.5">
      <c r="B748" s="85" t="s">
        <v>3357</v>
      </c>
      <c r="C748" s="73" t="s">
        <v>46</v>
      </c>
      <c r="D748" s="182"/>
      <c r="E748" s="74"/>
    </row>
    <row r="749" spans="2:5" ht="16.5">
      <c r="B749" s="85" t="s">
        <v>3358</v>
      </c>
      <c r="C749" s="73" t="s">
        <v>47</v>
      </c>
      <c r="D749" s="182"/>
      <c r="E749" s="74"/>
    </row>
    <row r="750" spans="2:5" ht="16.5">
      <c r="B750" s="85" t="s">
        <v>3359</v>
      </c>
      <c r="C750" s="73" t="s">
        <v>70</v>
      </c>
      <c r="D750" s="182"/>
      <c r="E750" s="74"/>
    </row>
    <row r="751" spans="2:5" ht="16.5">
      <c r="B751" s="85" t="s">
        <v>3360</v>
      </c>
      <c r="C751" s="73" t="s">
        <v>48</v>
      </c>
      <c r="D751" s="182"/>
      <c r="E751" s="74"/>
    </row>
    <row r="752" spans="2:5" ht="16.5">
      <c r="B752" s="85" t="s">
        <v>3361</v>
      </c>
      <c r="C752" s="73" t="s">
        <v>49</v>
      </c>
      <c r="D752" s="182"/>
      <c r="E752" s="74"/>
    </row>
    <row r="753" spans="2:5" ht="16.5">
      <c r="B753" s="85" t="s">
        <v>3362</v>
      </c>
      <c r="C753" s="73" t="s">
        <v>50</v>
      </c>
      <c r="D753" s="182"/>
      <c r="E753" s="74"/>
    </row>
    <row r="754" spans="2:5" ht="16.5">
      <c r="B754" s="85" t="s">
        <v>3363</v>
      </c>
      <c r="C754" s="73" t="s">
        <v>51</v>
      </c>
      <c r="D754" s="182"/>
      <c r="E754" s="74"/>
    </row>
    <row r="755" spans="2:5" ht="16.5">
      <c r="B755" s="85" t="s">
        <v>3364</v>
      </c>
      <c r="C755" s="73" t="s">
        <v>52</v>
      </c>
      <c r="D755" s="182"/>
      <c r="E755" s="74"/>
    </row>
    <row r="756" spans="2:5" ht="16.5">
      <c r="B756" s="85" t="s">
        <v>3365</v>
      </c>
      <c r="C756" s="73" t="s">
        <v>53</v>
      </c>
      <c r="D756" s="182"/>
      <c r="E756" s="74"/>
    </row>
    <row r="757" spans="2:5" ht="16.5">
      <c r="B757" s="85" t="s">
        <v>3366</v>
      </c>
      <c r="C757" s="73" t="s">
        <v>54</v>
      </c>
      <c r="D757" s="182"/>
      <c r="E757" s="74" t="str">
        <f>IF(D757=SUM(D758:D759),"OK","ERRO AO SOMAR")</f>
        <v>OK</v>
      </c>
    </row>
    <row r="758" spans="2:5" ht="16.5">
      <c r="B758" s="85" t="s">
        <v>3367</v>
      </c>
      <c r="C758" s="73" t="s">
        <v>3040</v>
      </c>
      <c r="D758" s="182"/>
      <c r="E758" s="74"/>
    </row>
    <row r="759" spans="2:5" ht="16.5">
      <c r="B759" s="85" t="s">
        <v>3368</v>
      </c>
      <c r="C759" s="73" t="s">
        <v>173</v>
      </c>
      <c r="D759" s="182"/>
      <c r="E759" s="74"/>
    </row>
    <row r="760" spans="2:5" ht="16.5">
      <c r="B760" s="85" t="s">
        <v>3369</v>
      </c>
      <c r="C760" s="73" t="s">
        <v>55</v>
      </c>
      <c r="D760" s="182"/>
      <c r="E760" s="74"/>
    </row>
    <row r="761" spans="2:5" ht="16.5">
      <c r="B761" s="85" t="s">
        <v>3370</v>
      </c>
      <c r="C761" s="73" t="s">
        <v>56</v>
      </c>
      <c r="D761" s="182"/>
      <c r="E761" s="74"/>
    </row>
    <row r="762" spans="2:5" ht="16.5">
      <c r="B762" s="85" t="s">
        <v>3371</v>
      </c>
      <c r="C762" s="73" t="s">
        <v>57</v>
      </c>
      <c r="D762" s="182"/>
      <c r="E762" s="74"/>
    </row>
    <row r="763" spans="2:5" ht="16.5">
      <c r="B763" s="85" t="s">
        <v>3372</v>
      </c>
      <c r="C763" s="73" t="s">
        <v>58</v>
      </c>
      <c r="D763" s="182"/>
      <c r="E763" s="74"/>
    </row>
    <row r="764" spans="2:5" ht="16.5">
      <c r="B764" s="85" t="s">
        <v>3373</v>
      </c>
      <c r="C764" s="73" t="s">
        <v>59</v>
      </c>
      <c r="D764" s="182"/>
      <c r="E764" s="74"/>
    </row>
    <row r="765" spans="2:5" ht="16.5">
      <c r="B765" s="85" t="s">
        <v>3374</v>
      </c>
      <c r="C765" s="73" t="s">
        <v>60</v>
      </c>
      <c r="D765" s="182"/>
      <c r="E765" s="74"/>
    </row>
    <row r="766" spans="2:5" ht="16.5">
      <c r="B766" s="85" t="s">
        <v>3375</v>
      </c>
      <c r="C766" s="73" t="s">
        <v>61</v>
      </c>
      <c r="D766" s="182"/>
      <c r="E766" s="74"/>
    </row>
    <row r="767" spans="2:5" ht="16.5">
      <c r="B767" s="84" t="s">
        <v>4484</v>
      </c>
      <c r="C767" s="70" t="s">
        <v>4481</v>
      </c>
      <c r="D767" s="71"/>
      <c r="E767" s="72" t="str">
        <f>IF(D767=SUM(D768:D787,D790:D796),"OK","ERRO AO SOMAR")</f>
        <v>OK</v>
      </c>
    </row>
    <row r="768" spans="2:5" ht="16.5">
      <c r="B768" s="85" t="s">
        <v>3376</v>
      </c>
      <c r="C768" s="73" t="s">
        <v>26</v>
      </c>
      <c r="D768" s="182"/>
      <c r="E768" s="74"/>
    </row>
    <row r="769" spans="2:5" ht="16.5">
      <c r="B769" s="85" t="s">
        <v>3377</v>
      </c>
      <c r="C769" s="73" t="s">
        <v>37</v>
      </c>
      <c r="D769" s="182"/>
      <c r="E769" s="74"/>
    </row>
    <row r="770" spans="2:5" ht="16.5">
      <c r="B770" s="85" t="s">
        <v>3378</v>
      </c>
      <c r="C770" s="73" t="s">
        <v>39</v>
      </c>
      <c r="D770" s="182"/>
      <c r="E770" s="74"/>
    </row>
    <row r="771" spans="2:5" ht="16.5">
      <c r="B771" s="85" t="s">
        <v>3379</v>
      </c>
      <c r="C771" s="73" t="s">
        <v>40</v>
      </c>
      <c r="D771" s="182"/>
      <c r="E771" s="74"/>
    </row>
    <row r="772" spans="2:5" ht="16.5">
      <c r="B772" s="85" t="s">
        <v>3380</v>
      </c>
      <c r="C772" s="73" t="s">
        <v>41</v>
      </c>
      <c r="D772" s="182"/>
      <c r="E772" s="74"/>
    </row>
    <row r="773" spans="2:5" ht="16.5">
      <c r="B773" s="85" t="s">
        <v>3381</v>
      </c>
      <c r="C773" s="73" t="s">
        <v>69</v>
      </c>
      <c r="D773" s="182"/>
      <c r="E773" s="74"/>
    </row>
    <row r="774" spans="2:5" ht="16.5">
      <c r="B774" s="85" t="s">
        <v>3382</v>
      </c>
      <c r="C774" s="73" t="s">
        <v>42</v>
      </c>
      <c r="D774" s="182"/>
      <c r="E774" s="74"/>
    </row>
    <row r="775" spans="2:5" ht="16.5">
      <c r="B775" s="85" t="s">
        <v>3383</v>
      </c>
      <c r="C775" s="73" t="s">
        <v>43</v>
      </c>
      <c r="D775" s="182"/>
      <c r="E775" s="74"/>
    </row>
    <row r="776" spans="2:5" ht="16.5">
      <c r="B776" s="85" t="s">
        <v>3384</v>
      </c>
      <c r="C776" s="73" t="s">
        <v>44</v>
      </c>
      <c r="D776" s="182"/>
      <c r="E776" s="74"/>
    </row>
    <row r="777" spans="2:5" ht="16.5">
      <c r="B777" s="85" t="s">
        <v>3385</v>
      </c>
      <c r="C777" s="73" t="s">
        <v>45</v>
      </c>
      <c r="D777" s="182"/>
      <c r="E777" s="74"/>
    </row>
    <row r="778" spans="2:5" ht="16.5">
      <c r="B778" s="85" t="s">
        <v>3386</v>
      </c>
      <c r="C778" s="73" t="s">
        <v>46</v>
      </c>
      <c r="D778" s="182"/>
      <c r="E778" s="74"/>
    </row>
    <row r="779" spans="2:5" ht="16.5">
      <c r="B779" s="85" t="s">
        <v>3387</v>
      </c>
      <c r="C779" s="73" t="s">
        <v>47</v>
      </c>
      <c r="D779" s="182"/>
      <c r="E779" s="74"/>
    </row>
    <row r="780" spans="2:5" ht="16.5">
      <c r="B780" s="85" t="s">
        <v>3388</v>
      </c>
      <c r="C780" s="73" t="s">
        <v>70</v>
      </c>
      <c r="D780" s="182"/>
      <c r="E780" s="74"/>
    </row>
    <row r="781" spans="2:5" ht="16.5">
      <c r="B781" s="85" t="s">
        <v>3389</v>
      </c>
      <c r="C781" s="73" t="s">
        <v>48</v>
      </c>
      <c r="D781" s="182"/>
      <c r="E781" s="74"/>
    </row>
    <row r="782" spans="2:5" ht="16.5">
      <c r="B782" s="85" t="s">
        <v>3390</v>
      </c>
      <c r="C782" s="73" t="s">
        <v>49</v>
      </c>
      <c r="D782" s="182"/>
      <c r="E782" s="74"/>
    </row>
    <row r="783" spans="2:5" ht="16.5">
      <c r="B783" s="85" t="s">
        <v>3391</v>
      </c>
      <c r="C783" s="73" t="s">
        <v>50</v>
      </c>
      <c r="D783" s="182"/>
      <c r="E783" s="74"/>
    </row>
    <row r="784" spans="2:5" ht="16.5">
      <c r="B784" s="85" t="s">
        <v>3392</v>
      </c>
      <c r="C784" s="73" t="s">
        <v>51</v>
      </c>
      <c r="D784" s="182"/>
      <c r="E784" s="74"/>
    </row>
    <row r="785" spans="2:5" ht="16.5">
      <c r="B785" s="85" t="s">
        <v>3393</v>
      </c>
      <c r="C785" s="73" t="s">
        <v>52</v>
      </c>
      <c r="D785" s="182"/>
      <c r="E785" s="74"/>
    </row>
    <row r="786" spans="2:5" ht="16.5">
      <c r="B786" s="85" t="s">
        <v>3394</v>
      </c>
      <c r="C786" s="73" t="s">
        <v>53</v>
      </c>
      <c r="D786" s="182"/>
      <c r="E786" s="74"/>
    </row>
    <row r="787" spans="2:5" ht="16.5">
      <c r="B787" s="85" t="s">
        <v>3395</v>
      </c>
      <c r="C787" s="73" t="s">
        <v>54</v>
      </c>
      <c r="D787" s="182"/>
      <c r="E787" s="74" t="str">
        <f>IF(D787=SUM(D788:D789),"OK","ERRO AO SOMAR")</f>
        <v>OK</v>
      </c>
    </row>
    <row r="788" spans="2:5" ht="16.5">
      <c r="B788" s="85" t="s">
        <v>3396</v>
      </c>
      <c r="C788" s="73" t="s">
        <v>3040</v>
      </c>
      <c r="D788" s="182"/>
      <c r="E788" s="74"/>
    </row>
    <row r="789" spans="2:5" ht="16.5">
      <c r="B789" s="85" t="s">
        <v>3397</v>
      </c>
      <c r="C789" s="73" t="s">
        <v>173</v>
      </c>
      <c r="D789" s="182"/>
      <c r="E789" s="74"/>
    </row>
    <row r="790" spans="2:5" ht="16.5">
      <c r="B790" s="85" t="s">
        <v>3398</v>
      </c>
      <c r="C790" s="73" t="s">
        <v>55</v>
      </c>
      <c r="D790" s="182"/>
      <c r="E790" s="74"/>
    </row>
    <row r="791" spans="2:5" ht="16.5">
      <c r="B791" s="85" t="s">
        <v>3399</v>
      </c>
      <c r="C791" s="73" t="s">
        <v>56</v>
      </c>
      <c r="D791" s="182"/>
      <c r="E791" s="74"/>
    </row>
    <row r="792" spans="2:5" ht="16.5">
      <c r="B792" s="85" t="s">
        <v>3400</v>
      </c>
      <c r="C792" s="73" t="s">
        <v>57</v>
      </c>
      <c r="D792" s="182"/>
      <c r="E792" s="74"/>
    </row>
    <row r="793" spans="2:5" ht="16.5">
      <c r="B793" s="85" t="s">
        <v>3401</v>
      </c>
      <c r="C793" s="73" t="s">
        <v>58</v>
      </c>
      <c r="D793" s="182"/>
      <c r="E793" s="74"/>
    </row>
    <row r="794" spans="2:5" ht="16.5">
      <c r="B794" s="85" t="s">
        <v>3402</v>
      </c>
      <c r="C794" s="73" t="s">
        <v>59</v>
      </c>
      <c r="D794" s="182"/>
      <c r="E794" s="74"/>
    </row>
    <row r="795" spans="2:5" ht="16.5">
      <c r="B795" s="85" t="s">
        <v>3403</v>
      </c>
      <c r="C795" s="73" t="s">
        <v>60</v>
      </c>
      <c r="D795" s="182"/>
      <c r="E795" s="74"/>
    </row>
    <row r="796" spans="2:5" ht="16.5">
      <c r="B796" s="85" t="s">
        <v>3404</v>
      </c>
      <c r="C796" s="73" t="s">
        <v>61</v>
      </c>
      <c r="D796" s="182"/>
      <c r="E796" s="74"/>
    </row>
    <row r="797" spans="2:5" ht="16.5">
      <c r="B797" s="84" t="s">
        <v>1481</v>
      </c>
      <c r="C797" s="70" t="s">
        <v>1543</v>
      </c>
      <c r="D797" s="71"/>
      <c r="E797" s="72" t="str">
        <f>IF(SUM(D798+D828)=D797,"OK","ERRO AO SOMAR")</f>
        <v>OK</v>
      </c>
    </row>
    <row r="798" spans="2:5" ht="16.5">
      <c r="B798" s="84" t="s">
        <v>3424</v>
      </c>
      <c r="C798" s="70" t="s">
        <v>3423</v>
      </c>
      <c r="D798" s="71"/>
      <c r="E798" s="72" t="str">
        <f>IF(D798=SUM(D799:D818,D821:D827),"OK","ERRO AO SOMAR")</f>
        <v>OK</v>
      </c>
    </row>
    <row r="799" spans="2:5" ht="16.5">
      <c r="B799" s="85" t="s">
        <v>3425</v>
      </c>
      <c r="C799" s="73" t="s">
        <v>26</v>
      </c>
      <c r="D799" s="182"/>
      <c r="E799" s="74"/>
    </row>
    <row r="800" spans="2:5" ht="16.5">
      <c r="B800" s="85" t="s">
        <v>3426</v>
      </c>
      <c r="C800" s="73" t="s">
        <v>37</v>
      </c>
      <c r="D800" s="182"/>
      <c r="E800" s="74"/>
    </row>
    <row r="801" spans="2:5" ht="16.5">
      <c r="B801" s="85" t="s">
        <v>3427</v>
      </c>
      <c r="C801" s="73" t="s">
        <v>39</v>
      </c>
      <c r="D801" s="182"/>
      <c r="E801" s="74"/>
    </row>
    <row r="802" spans="2:5" ht="16.5">
      <c r="B802" s="85" t="s">
        <v>3428</v>
      </c>
      <c r="C802" s="73" t="s">
        <v>40</v>
      </c>
      <c r="D802" s="182"/>
      <c r="E802" s="74"/>
    </row>
    <row r="803" spans="2:5" ht="16.5">
      <c r="B803" s="85" t="s">
        <v>3429</v>
      </c>
      <c r="C803" s="73" t="s">
        <v>41</v>
      </c>
      <c r="D803" s="182"/>
      <c r="E803" s="74"/>
    </row>
    <row r="804" spans="2:5" ht="16.5">
      <c r="B804" s="85" t="s">
        <v>3430</v>
      </c>
      <c r="C804" s="73" t="s">
        <v>69</v>
      </c>
      <c r="D804" s="182"/>
      <c r="E804" s="74"/>
    </row>
    <row r="805" spans="2:5" ht="16.5">
      <c r="B805" s="85" t="s">
        <v>3431</v>
      </c>
      <c r="C805" s="73" t="s">
        <v>42</v>
      </c>
      <c r="D805" s="182"/>
      <c r="E805" s="74"/>
    </row>
    <row r="806" spans="2:5" ht="16.5">
      <c r="B806" s="85" t="s">
        <v>3432</v>
      </c>
      <c r="C806" s="73" t="s">
        <v>43</v>
      </c>
      <c r="D806" s="182"/>
      <c r="E806" s="74"/>
    </row>
    <row r="807" spans="2:5" ht="16.5">
      <c r="B807" s="85" t="s">
        <v>3433</v>
      </c>
      <c r="C807" s="73" t="s">
        <v>44</v>
      </c>
      <c r="D807" s="182"/>
      <c r="E807" s="74"/>
    </row>
    <row r="808" spans="2:5" ht="16.5">
      <c r="B808" s="85" t="s">
        <v>3434</v>
      </c>
      <c r="C808" s="73" t="s">
        <v>45</v>
      </c>
      <c r="D808" s="182"/>
      <c r="E808" s="74"/>
    </row>
    <row r="809" spans="2:5" ht="16.5">
      <c r="B809" s="85" t="s">
        <v>3435</v>
      </c>
      <c r="C809" s="73" t="s">
        <v>46</v>
      </c>
      <c r="D809" s="182"/>
      <c r="E809" s="74"/>
    </row>
    <row r="810" spans="2:5" ht="16.5">
      <c r="B810" s="85" t="s">
        <v>3436</v>
      </c>
      <c r="C810" s="73" t="s">
        <v>47</v>
      </c>
      <c r="D810" s="182"/>
      <c r="E810" s="74"/>
    </row>
    <row r="811" spans="2:5" ht="16.5">
      <c r="B811" s="85" t="s">
        <v>3437</v>
      </c>
      <c r="C811" s="73" t="s">
        <v>70</v>
      </c>
      <c r="D811" s="182"/>
      <c r="E811" s="74"/>
    </row>
    <row r="812" spans="2:5" ht="16.5">
      <c r="B812" s="85" t="s">
        <v>3438</v>
      </c>
      <c r="C812" s="73" t="s">
        <v>48</v>
      </c>
      <c r="D812" s="182"/>
      <c r="E812" s="74"/>
    </row>
    <row r="813" spans="2:5" ht="16.5">
      <c r="B813" s="85" t="s">
        <v>3439</v>
      </c>
      <c r="C813" s="73" t="s">
        <v>49</v>
      </c>
      <c r="D813" s="182"/>
      <c r="E813" s="74"/>
    </row>
    <row r="814" spans="2:5" ht="16.5">
      <c r="B814" s="85" t="s">
        <v>3440</v>
      </c>
      <c r="C814" s="73" t="s">
        <v>50</v>
      </c>
      <c r="D814" s="182"/>
      <c r="E814" s="74"/>
    </row>
    <row r="815" spans="2:5" ht="16.5">
      <c r="B815" s="85" t="s">
        <v>3441</v>
      </c>
      <c r="C815" s="73" t="s">
        <v>51</v>
      </c>
      <c r="D815" s="182"/>
      <c r="E815" s="74"/>
    </row>
    <row r="816" spans="2:5" ht="16.5">
      <c r="B816" s="85" t="s">
        <v>3442</v>
      </c>
      <c r="C816" s="73" t="s">
        <v>52</v>
      </c>
      <c r="D816" s="182"/>
      <c r="E816" s="74"/>
    </row>
    <row r="817" spans="2:5" ht="16.5">
      <c r="B817" s="85" t="s">
        <v>3443</v>
      </c>
      <c r="C817" s="73" t="s">
        <v>53</v>
      </c>
      <c r="D817" s="182"/>
      <c r="E817" s="74"/>
    </row>
    <row r="818" spans="2:5" ht="16.5">
      <c r="B818" s="85" t="s">
        <v>3444</v>
      </c>
      <c r="C818" s="73" t="s">
        <v>54</v>
      </c>
      <c r="D818" s="182"/>
      <c r="E818" s="74" t="str">
        <f>IF(D818=SUM(D819:D820),"OK","ERRO AO SOMAR")</f>
        <v>OK</v>
      </c>
    </row>
    <row r="819" spans="2:5" ht="16.5">
      <c r="B819" s="85" t="s">
        <v>3445</v>
      </c>
      <c r="C819" s="73" t="s">
        <v>3040</v>
      </c>
      <c r="D819" s="182"/>
      <c r="E819" s="74"/>
    </row>
    <row r="820" spans="2:5" ht="16.5">
      <c r="B820" s="85" t="s">
        <v>3446</v>
      </c>
      <c r="C820" s="73" t="s">
        <v>173</v>
      </c>
      <c r="D820" s="182"/>
      <c r="E820" s="74"/>
    </row>
    <row r="821" spans="2:5" ht="16.5">
      <c r="B821" s="85" t="s">
        <v>3447</v>
      </c>
      <c r="C821" s="73" t="s">
        <v>55</v>
      </c>
      <c r="D821" s="182"/>
      <c r="E821" s="74"/>
    </row>
    <row r="822" spans="2:5" ht="16.5">
      <c r="B822" s="85" t="s">
        <v>3448</v>
      </c>
      <c r="C822" s="73" t="s">
        <v>56</v>
      </c>
      <c r="D822" s="182"/>
      <c r="E822" s="74"/>
    </row>
    <row r="823" spans="2:5" ht="16.5">
      <c r="B823" s="85" t="s">
        <v>3449</v>
      </c>
      <c r="C823" s="73" t="s">
        <v>57</v>
      </c>
      <c r="D823" s="182"/>
      <c r="E823" s="74"/>
    </row>
    <row r="824" spans="2:5" ht="16.5">
      <c r="B824" s="85" t="s">
        <v>3450</v>
      </c>
      <c r="C824" s="73" t="s">
        <v>58</v>
      </c>
      <c r="D824" s="182"/>
      <c r="E824" s="74"/>
    </row>
    <row r="825" spans="2:5" ht="16.5">
      <c r="B825" s="85" t="s">
        <v>3451</v>
      </c>
      <c r="C825" s="73" t="s">
        <v>59</v>
      </c>
      <c r="D825" s="182"/>
      <c r="E825" s="74"/>
    </row>
    <row r="826" spans="2:5" ht="16.5">
      <c r="B826" s="85" t="s">
        <v>3452</v>
      </c>
      <c r="C826" s="73" t="s">
        <v>60</v>
      </c>
      <c r="D826" s="182"/>
      <c r="E826" s="74"/>
    </row>
    <row r="827" spans="2:5" ht="16.5">
      <c r="B827" s="85" t="s">
        <v>3453</v>
      </c>
      <c r="C827" s="73" t="s">
        <v>61</v>
      </c>
      <c r="D827" s="182"/>
      <c r="E827" s="74"/>
    </row>
    <row r="828" spans="2:5" ht="16.5">
      <c r="B828" s="84" t="s">
        <v>3454</v>
      </c>
      <c r="C828" s="70" t="s">
        <v>3422</v>
      </c>
      <c r="D828" s="71"/>
      <c r="E828" s="72" t="str">
        <f>IF(D828=SUM(D829:D848,D851:D857),"OK","ERRO AO SOMAR")</f>
        <v>OK</v>
      </c>
    </row>
    <row r="829" spans="2:5" ht="16.5">
      <c r="B829" s="85" t="s">
        <v>3455</v>
      </c>
      <c r="C829" s="73" t="s">
        <v>26</v>
      </c>
      <c r="D829" s="182"/>
      <c r="E829" s="74"/>
    </row>
    <row r="830" spans="2:5" ht="16.5">
      <c r="B830" s="85" t="s">
        <v>3456</v>
      </c>
      <c r="C830" s="73" t="s">
        <v>37</v>
      </c>
      <c r="D830" s="182"/>
      <c r="E830" s="74"/>
    </row>
    <row r="831" spans="2:5" ht="16.5">
      <c r="B831" s="85" t="s">
        <v>3457</v>
      </c>
      <c r="C831" s="73" t="s">
        <v>39</v>
      </c>
      <c r="D831" s="182"/>
      <c r="E831" s="74"/>
    </row>
    <row r="832" spans="2:5" ht="16.5">
      <c r="B832" s="85" t="s">
        <v>3458</v>
      </c>
      <c r="C832" s="73" t="s">
        <v>40</v>
      </c>
      <c r="D832" s="182"/>
      <c r="E832" s="74"/>
    </row>
    <row r="833" spans="2:5" ht="16.5">
      <c r="B833" s="85" t="s">
        <v>3459</v>
      </c>
      <c r="C833" s="73" t="s">
        <v>41</v>
      </c>
      <c r="D833" s="182"/>
      <c r="E833" s="74"/>
    </row>
    <row r="834" spans="2:5" ht="16.5">
      <c r="B834" s="85" t="s">
        <v>3460</v>
      </c>
      <c r="C834" s="73" t="s">
        <v>69</v>
      </c>
      <c r="D834" s="182"/>
      <c r="E834" s="74"/>
    </row>
    <row r="835" spans="2:5" ht="16.5">
      <c r="B835" s="85" t="s">
        <v>3461</v>
      </c>
      <c r="C835" s="73" t="s">
        <v>42</v>
      </c>
      <c r="D835" s="182"/>
      <c r="E835" s="74"/>
    </row>
    <row r="836" spans="2:5" ht="16.5">
      <c r="B836" s="85" t="s">
        <v>3462</v>
      </c>
      <c r="C836" s="73" t="s">
        <v>43</v>
      </c>
      <c r="D836" s="182"/>
      <c r="E836" s="74"/>
    </row>
    <row r="837" spans="2:5" ht="16.5">
      <c r="B837" s="85" t="s">
        <v>3463</v>
      </c>
      <c r="C837" s="73" t="s">
        <v>44</v>
      </c>
      <c r="D837" s="182"/>
      <c r="E837" s="74"/>
    </row>
    <row r="838" spans="2:5" ht="16.5">
      <c r="B838" s="85" t="s">
        <v>3464</v>
      </c>
      <c r="C838" s="73" t="s">
        <v>45</v>
      </c>
      <c r="D838" s="182"/>
      <c r="E838" s="74"/>
    </row>
    <row r="839" spans="2:5" ht="16.5">
      <c r="B839" s="85" t="s">
        <v>3465</v>
      </c>
      <c r="C839" s="73" t="s">
        <v>46</v>
      </c>
      <c r="D839" s="182"/>
      <c r="E839" s="74"/>
    </row>
    <row r="840" spans="2:5" ht="16.5">
      <c r="B840" s="85" t="s">
        <v>3466</v>
      </c>
      <c r="C840" s="73" t="s">
        <v>47</v>
      </c>
      <c r="D840" s="182"/>
      <c r="E840" s="74"/>
    </row>
    <row r="841" spans="2:5" ht="16.5">
      <c r="B841" s="85" t="s">
        <v>3467</v>
      </c>
      <c r="C841" s="73" t="s">
        <v>70</v>
      </c>
      <c r="D841" s="182"/>
      <c r="E841" s="74"/>
    </row>
    <row r="842" spans="2:5" ht="16.5">
      <c r="B842" s="85" t="s">
        <v>3468</v>
      </c>
      <c r="C842" s="73" t="s">
        <v>48</v>
      </c>
      <c r="D842" s="182"/>
      <c r="E842" s="74"/>
    </row>
    <row r="843" spans="2:5" ht="16.5">
      <c r="B843" s="85" t="s">
        <v>3469</v>
      </c>
      <c r="C843" s="73" t="s">
        <v>49</v>
      </c>
      <c r="D843" s="182"/>
      <c r="E843" s="74"/>
    </row>
    <row r="844" spans="2:5" ht="16.5">
      <c r="B844" s="85" t="s">
        <v>3470</v>
      </c>
      <c r="C844" s="73" t="s">
        <v>50</v>
      </c>
      <c r="D844" s="182"/>
      <c r="E844" s="74"/>
    </row>
    <row r="845" spans="2:5" ht="16.5">
      <c r="B845" s="85" t="s">
        <v>3471</v>
      </c>
      <c r="C845" s="73" t="s">
        <v>51</v>
      </c>
      <c r="D845" s="182"/>
      <c r="E845" s="74"/>
    </row>
    <row r="846" spans="2:5" ht="16.5">
      <c r="B846" s="85" t="s">
        <v>3472</v>
      </c>
      <c r="C846" s="73" t="s">
        <v>52</v>
      </c>
      <c r="D846" s="182"/>
      <c r="E846" s="74"/>
    </row>
    <row r="847" spans="2:5" ht="16.5">
      <c r="B847" s="85" t="s">
        <v>3473</v>
      </c>
      <c r="C847" s="73" t="s">
        <v>53</v>
      </c>
      <c r="D847" s="182"/>
      <c r="E847" s="74"/>
    </row>
    <row r="848" spans="2:5" ht="16.5">
      <c r="B848" s="85" t="s">
        <v>3474</v>
      </c>
      <c r="C848" s="73" t="s">
        <v>54</v>
      </c>
      <c r="D848" s="182"/>
      <c r="E848" s="74" t="str">
        <f>IF(D848=SUM(D849:D850),"OK","ERRO AO SOMAR")</f>
        <v>OK</v>
      </c>
    </row>
    <row r="849" spans="2:5" ht="16.5">
      <c r="B849" s="85" t="s">
        <v>3475</v>
      </c>
      <c r="C849" s="73" t="s">
        <v>3040</v>
      </c>
      <c r="D849" s="182"/>
      <c r="E849" s="74"/>
    </row>
    <row r="850" spans="2:5" ht="16.5">
      <c r="B850" s="85" t="s">
        <v>3476</v>
      </c>
      <c r="C850" s="73" t="s">
        <v>173</v>
      </c>
      <c r="D850" s="182"/>
      <c r="E850" s="74"/>
    </row>
    <row r="851" spans="2:5" ht="16.5">
      <c r="B851" s="85" t="s">
        <v>3477</v>
      </c>
      <c r="C851" s="73" t="s">
        <v>55</v>
      </c>
      <c r="D851" s="182"/>
      <c r="E851" s="74"/>
    </row>
    <row r="852" spans="2:5" ht="16.5">
      <c r="B852" s="85" t="s">
        <v>3478</v>
      </c>
      <c r="C852" s="73" t="s">
        <v>56</v>
      </c>
      <c r="D852" s="182"/>
      <c r="E852" s="74"/>
    </row>
    <row r="853" spans="2:5" ht="16.5">
      <c r="B853" s="85" t="s">
        <v>3479</v>
      </c>
      <c r="C853" s="73" t="s">
        <v>57</v>
      </c>
      <c r="D853" s="182"/>
      <c r="E853" s="74"/>
    </row>
    <row r="854" spans="2:5" ht="16.5">
      <c r="B854" s="85" t="s">
        <v>3480</v>
      </c>
      <c r="C854" s="73" t="s">
        <v>58</v>
      </c>
      <c r="D854" s="182"/>
      <c r="E854" s="74"/>
    </row>
    <row r="855" spans="2:5" ht="16.5">
      <c r="B855" s="85" t="s">
        <v>3481</v>
      </c>
      <c r="C855" s="73" t="s">
        <v>59</v>
      </c>
      <c r="D855" s="182"/>
      <c r="E855" s="74"/>
    </row>
    <row r="856" spans="2:5" ht="16.5">
      <c r="B856" s="85" t="s">
        <v>3482</v>
      </c>
      <c r="C856" s="73" t="s">
        <v>60</v>
      </c>
      <c r="D856" s="182"/>
      <c r="E856" s="74"/>
    </row>
    <row r="857" spans="2:5" ht="16.5">
      <c r="B857" s="85" t="s">
        <v>3483</v>
      </c>
      <c r="C857" s="73" t="s">
        <v>61</v>
      </c>
      <c r="D857" s="182"/>
      <c r="E857" s="74"/>
    </row>
    <row r="858" spans="2:5" ht="16.5">
      <c r="B858" s="84" t="s">
        <v>2231</v>
      </c>
      <c r="C858" s="70" t="s">
        <v>3046</v>
      </c>
      <c r="D858" s="71"/>
      <c r="E858" s="72" t="str">
        <f>IF(D859=D858,"OK","ERRO AO SOMAR")</f>
        <v>OK</v>
      </c>
    </row>
    <row r="859" spans="2:5" ht="16.5">
      <c r="B859" s="84" t="s">
        <v>2232</v>
      </c>
      <c r="C859" s="70" t="s">
        <v>3046</v>
      </c>
      <c r="D859" s="71"/>
      <c r="E859" s="72" t="str">
        <f>IF(D859=SUM(D860:D879,D882:D888),"OK","ERRO AO SOMAR")</f>
        <v>OK</v>
      </c>
    </row>
    <row r="860" spans="2:5" ht="16.5">
      <c r="B860" s="85" t="s">
        <v>2234</v>
      </c>
      <c r="C860" s="73" t="s">
        <v>26</v>
      </c>
      <c r="D860" s="182"/>
      <c r="E860" s="74"/>
    </row>
    <row r="861" spans="2:5" ht="16.5">
      <c r="B861" s="85" t="s">
        <v>2235</v>
      </c>
      <c r="C861" s="73" t="s">
        <v>37</v>
      </c>
      <c r="D861" s="182"/>
      <c r="E861" s="74"/>
    </row>
    <row r="862" spans="2:5" ht="16.5">
      <c r="B862" s="85" t="s">
        <v>2236</v>
      </c>
      <c r="C862" s="73" t="s">
        <v>39</v>
      </c>
      <c r="D862" s="182"/>
      <c r="E862" s="74"/>
    </row>
    <row r="863" spans="2:5" ht="16.5">
      <c r="B863" s="85" t="s">
        <v>2237</v>
      </c>
      <c r="C863" s="73" t="s">
        <v>40</v>
      </c>
      <c r="D863" s="182"/>
      <c r="E863" s="74"/>
    </row>
    <row r="864" spans="2:5" ht="16.5">
      <c r="B864" s="85" t="s">
        <v>2254</v>
      </c>
      <c r="C864" s="73" t="s">
        <v>41</v>
      </c>
      <c r="D864" s="182"/>
      <c r="E864" s="74"/>
    </row>
    <row r="865" spans="2:5" ht="16.5">
      <c r="B865" s="85" t="s">
        <v>2238</v>
      </c>
      <c r="C865" s="73" t="s">
        <v>69</v>
      </c>
      <c r="D865" s="182"/>
      <c r="E865" s="74"/>
    </row>
    <row r="866" spans="2:5" ht="16.5">
      <c r="B866" s="85" t="s">
        <v>2239</v>
      </c>
      <c r="C866" s="73" t="s">
        <v>42</v>
      </c>
      <c r="D866" s="182"/>
      <c r="E866" s="74"/>
    </row>
    <row r="867" spans="2:5" ht="16.5">
      <c r="B867" s="85" t="s">
        <v>2240</v>
      </c>
      <c r="C867" s="73" t="s">
        <v>43</v>
      </c>
      <c r="D867" s="182"/>
      <c r="E867" s="74"/>
    </row>
    <row r="868" spans="2:5" ht="16.5">
      <c r="B868" s="85" t="s">
        <v>2241</v>
      </c>
      <c r="C868" s="73" t="s">
        <v>44</v>
      </c>
      <c r="D868" s="182"/>
      <c r="E868" s="74"/>
    </row>
    <row r="869" spans="2:5" ht="16.5">
      <c r="B869" s="85" t="s">
        <v>2242</v>
      </c>
      <c r="C869" s="73" t="s">
        <v>45</v>
      </c>
      <c r="D869" s="182"/>
      <c r="E869" s="74"/>
    </row>
    <row r="870" spans="2:5" ht="16.5">
      <c r="B870" s="85" t="s">
        <v>2243</v>
      </c>
      <c r="C870" s="73" t="s">
        <v>46</v>
      </c>
      <c r="D870" s="182"/>
      <c r="E870" s="74"/>
    </row>
    <row r="871" spans="2:5" ht="16.5">
      <c r="B871" s="85" t="s">
        <v>2255</v>
      </c>
      <c r="C871" s="73" t="s">
        <v>47</v>
      </c>
      <c r="D871" s="182"/>
      <c r="E871" s="74"/>
    </row>
    <row r="872" spans="2:5" ht="16.5">
      <c r="B872" s="85" t="s">
        <v>2244</v>
      </c>
      <c r="C872" s="73" t="s">
        <v>70</v>
      </c>
      <c r="D872" s="182"/>
      <c r="E872" s="74"/>
    </row>
    <row r="873" spans="2:5" ht="16.5">
      <c r="B873" s="85" t="s">
        <v>2245</v>
      </c>
      <c r="C873" s="73" t="s">
        <v>48</v>
      </c>
      <c r="D873" s="182"/>
      <c r="E873" s="74"/>
    </row>
    <row r="874" spans="2:5" ht="16.5">
      <c r="B874" s="85" t="s">
        <v>2246</v>
      </c>
      <c r="C874" s="73" t="s">
        <v>49</v>
      </c>
      <c r="D874" s="182"/>
      <c r="E874" s="74"/>
    </row>
    <row r="875" spans="2:5" ht="16.5">
      <c r="B875" s="85" t="s">
        <v>2247</v>
      </c>
      <c r="C875" s="73" t="s">
        <v>50</v>
      </c>
      <c r="D875" s="182"/>
      <c r="E875" s="74"/>
    </row>
    <row r="876" spans="2:5" ht="16.5">
      <c r="B876" s="85" t="s">
        <v>2248</v>
      </c>
      <c r="C876" s="73" t="s">
        <v>51</v>
      </c>
      <c r="D876" s="182"/>
      <c r="E876" s="74"/>
    </row>
    <row r="877" spans="2:5" ht="16.5">
      <c r="B877" s="85" t="s">
        <v>2249</v>
      </c>
      <c r="C877" s="73" t="s">
        <v>52</v>
      </c>
      <c r="D877" s="182"/>
      <c r="E877" s="74"/>
    </row>
    <row r="878" spans="2:5" ht="16.5">
      <c r="B878" s="85" t="s">
        <v>2250</v>
      </c>
      <c r="C878" s="73" t="s">
        <v>53</v>
      </c>
      <c r="D878" s="182"/>
      <c r="E878" s="74"/>
    </row>
    <row r="879" spans="2:5" ht="16.5">
      <c r="B879" s="85" t="s">
        <v>2256</v>
      </c>
      <c r="C879" s="73" t="s">
        <v>54</v>
      </c>
      <c r="D879" s="182"/>
      <c r="E879" s="74" t="str">
        <f>IF(D879=SUM(D880:D881),"OK","ERRO AO SOMAR")</f>
        <v>OK</v>
      </c>
    </row>
    <row r="880" spans="2:5" ht="16.5">
      <c r="B880" s="85" t="s">
        <v>2257</v>
      </c>
      <c r="C880" s="73" t="s">
        <v>3040</v>
      </c>
      <c r="D880" s="182"/>
      <c r="E880" s="74"/>
    </row>
    <row r="881" spans="2:5" ht="16.5">
      <c r="B881" s="85" t="s">
        <v>2258</v>
      </c>
      <c r="C881" s="73" t="s">
        <v>173</v>
      </c>
      <c r="D881" s="182"/>
      <c r="E881" s="74"/>
    </row>
    <row r="882" spans="2:5" ht="16.5">
      <c r="B882" s="85" t="s">
        <v>2251</v>
      </c>
      <c r="C882" s="73" t="s">
        <v>55</v>
      </c>
      <c r="D882" s="182"/>
      <c r="E882" s="74"/>
    </row>
    <row r="883" spans="2:5" ht="16.5">
      <c r="B883" s="85" t="s">
        <v>2252</v>
      </c>
      <c r="C883" s="73" t="s">
        <v>56</v>
      </c>
      <c r="D883" s="182"/>
      <c r="E883" s="74"/>
    </row>
    <row r="884" spans="2:5" ht="16.5">
      <c r="B884" s="85" t="s">
        <v>2253</v>
      </c>
      <c r="C884" s="73" t="s">
        <v>57</v>
      </c>
      <c r="D884" s="182"/>
      <c r="E884" s="74"/>
    </row>
    <row r="885" spans="2:5" ht="16.5">
      <c r="B885" s="85" t="s">
        <v>2259</v>
      </c>
      <c r="C885" s="73" t="s">
        <v>58</v>
      </c>
      <c r="D885" s="182"/>
      <c r="E885" s="74"/>
    </row>
    <row r="886" spans="2:5" ht="16.5">
      <c r="B886" s="85" t="s">
        <v>2260</v>
      </c>
      <c r="C886" s="73" t="s">
        <v>59</v>
      </c>
      <c r="D886" s="182"/>
      <c r="E886" s="74"/>
    </row>
    <row r="887" spans="2:5" ht="16.5">
      <c r="B887" s="85" t="s">
        <v>2261</v>
      </c>
      <c r="C887" s="73" t="s">
        <v>60</v>
      </c>
      <c r="D887" s="182"/>
      <c r="E887" s="74"/>
    </row>
    <row r="888" spans="2:5" ht="16.5">
      <c r="B888" s="85" t="s">
        <v>2262</v>
      </c>
      <c r="C888" s="73" t="s">
        <v>61</v>
      </c>
      <c r="D888" s="182"/>
      <c r="E888" s="74"/>
    </row>
    <row r="889" spans="2:5" ht="16.5">
      <c r="B889" s="84" t="s">
        <v>3047</v>
      </c>
      <c r="C889" s="70" t="s">
        <v>3307</v>
      </c>
      <c r="D889" s="71"/>
      <c r="E889" s="72" t="str">
        <f>IF(D890=D889,"OK","ERRO AO SOMAR")</f>
        <v>OK</v>
      </c>
    </row>
    <row r="890" spans="2:5" ht="16.5">
      <c r="B890" s="84" t="s">
        <v>3048</v>
      </c>
      <c r="C890" s="70" t="s">
        <v>3307</v>
      </c>
      <c r="D890" s="71"/>
      <c r="E890" s="72" t="str">
        <f>IF(D890=SUM(D891:D910,D913:D919),"OK","ERRO AO SOMAR")</f>
        <v>OK</v>
      </c>
    </row>
    <row r="891" spans="2:5" ht="16.5">
      <c r="B891" s="85" t="s">
        <v>3049</v>
      </c>
      <c r="C891" s="73" t="s">
        <v>26</v>
      </c>
      <c r="D891" s="182"/>
      <c r="E891" s="74"/>
    </row>
    <row r="892" spans="2:5" ht="16.5">
      <c r="B892" s="85" t="s">
        <v>3050</v>
      </c>
      <c r="C892" s="73" t="s">
        <v>37</v>
      </c>
      <c r="D892" s="182"/>
      <c r="E892" s="74"/>
    </row>
    <row r="893" spans="2:5" ht="16.5">
      <c r="B893" s="85" t="s">
        <v>3051</v>
      </c>
      <c r="C893" s="73" t="s">
        <v>39</v>
      </c>
      <c r="D893" s="182"/>
      <c r="E893" s="74"/>
    </row>
    <row r="894" spans="2:5" ht="16.5">
      <c r="B894" s="85" t="s">
        <v>3052</v>
      </c>
      <c r="C894" s="73" t="s">
        <v>40</v>
      </c>
      <c r="D894" s="182"/>
      <c r="E894" s="74"/>
    </row>
    <row r="895" spans="2:5" ht="16.5">
      <c r="B895" s="85" t="s">
        <v>3069</v>
      </c>
      <c r="C895" s="73" t="s">
        <v>41</v>
      </c>
      <c r="D895" s="182"/>
      <c r="E895" s="74"/>
    </row>
    <row r="896" spans="2:5" ht="16.5">
      <c r="B896" s="85" t="s">
        <v>3054</v>
      </c>
      <c r="C896" s="73" t="s">
        <v>69</v>
      </c>
      <c r="D896" s="182"/>
      <c r="E896" s="74"/>
    </row>
    <row r="897" spans="2:5" ht="16.5">
      <c r="B897" s="85" t="s">
        <v>3053</v>
      </c>
      <c r="C897" s="73" t="s">
        <v>42</v>
      </c>
      <c r="D897" s="182"/>
      <c r="E897" s="74"/>
    </row>
    <row r="898" spans="2:5" ht="16.5">
      <c r="B898" s="85" t="s">
        <v>3055</v>
      </c>
      <c r="C898" s="73" t="s">
        <v>43</v>
      </c>
      <c r="D898" s="182"/>
      <c r="E898" s="74"/>
    </row>
    <row r="899" spans="2:5" ht="16.5">
      <c r="B899" s="85" t="s">
        <v>3056</v>
      </c>
      <c r="C899" s="73" t="s">
        <v>44</v>
      </c>
      <c r="D899" s="182"/>
      <c r="E899" s="74"/>
    </row>
    <row r="900" spans="2:5" ht="16.5">
      <c r="B900" s="85" t="s">
        <v>3057</v>
      </c>
      <c r="C900" s="73" t="s">
        <v>45</v>
      </c>
      <c r="D900" s="182"/>
      <c r="E900" s="74"/>
    </row>
    <row r="901" spans="2:5" ht="16.5">
      <c r="B901" s="85" t="s">
        <v>3058</v>
      </c>
      <c r="C901" s="73" t="s">
        <v>46</v>
      </c>
      <c r="D901" s="182"/>
      <c r="E901" s="74"/>
    </row>
    <row r="902" spans="2:5" ht="16.5">
      <c r="B902" s="85" t="s">
        <v>3070</v>
      </c>
      <c r="C902" s="73" t="s">
        <v>47</v>
      </c>
      <c r="D902" s="182"/>
      <c r="E902" s="74"/>
    </row>
    <row r="903" spans="2:5" ht="16.5">
      <c r="B903" s="85" t="s">
        <v>3060</v>
      </c>
      <c r="C903" s="73" t="s">
        <v>70</v>
      </c>
      <c r="D903" s="182"/>
      <c r="E903" s="74"/>
    </row>
    <row r="904" spans="2:5" ht="16.5">
      <c r="B904" s="85" t="s">
        <v>3059</v>
      </c>
      <c r="C904" s="73" t="s">
        <v>48</v>
      </c>
      <c r="D904" s="182"/>
      <c r="E904" s="74"/>
    </row>
    <row r="905" spans="2:5" ht="16.5">
      <c r="B905" s="85" t="s">
        <v>3061</v>
      </c>
      <c r="C905" s="73" t="s">
        <v>49</v>
      </c>
      <c r="D905" s="182"/>
      <c r="E905" s="74"/>
    </row>
    <row r="906" spans="2:5" ht="16.5">
      <c r="B906" s="85" t="s">
        <v>3062</v>
      </c>
      <c r="C906" s="73" t="s">
        <v>50</v>
      </c>
      <c r="D906" s="182"/>
      <c r="E906" s="74"/>
    </row>
    <row r="907" spans="2:5" ht="16.5">
      <c r="B907" s="85" t="s">
        <v>3063</v>
      </c>
      <c r="C907" s="73" t="s">
        <v>51</v>
      </c>
      <c r="D907" s="182"/>
      <c r="E907" s="74"/>
    </row>
    <row r="908" spans="2:5" ht="16.5">
      <c r="B908" s="85" t="s">
        <v>3064</v>
      </c>
      <c r="C908" s="73" t="s">
        <v>52</v>
      </c>
      <c r="D908" s="182"/>
      <c r="E908" s="74"/>
    </row>
    <row r="909" spans="2:5" ht="16.5">
      <c r="B909" s="85" t="s">
        <v>3065</v>
      </c>
      <c r="C909" s="73" t="s">
        <v>53</v>
      </c>
      <c r="D909" s="182"/>
      <c r="E909" s="74"/>
    </row>
    <row r="910" spans="2:5" ht="16.5">
      <c r="B910" s="85" t="s">
        <v>3071</v>
      </c>
      <c r="C910" s="73" t="s">
        <v>54</v>
      </c>
      <c r="D910" s="182"/>
      <c r="E910" s="74" t="str">
        <f>IF(D910=SUM(D911:D912),"OK","ERRO AO SOMAR")</f>
        <v>OK</v>
      </c>
    </row>
    <row r="911" spans="2:5" ht="16.5">
      <c r="B911" s="85" t="s">
        <v>3072</v>
      </c>
      <c r="C911" s="73" t="s">
        <v>3040</v>
      </c>
      <c r="D911" s="182"/>
      <c r="E911" s="74"/>
    </row>
    <row r="912" spans="2:5" ht="16.5">
      <c r="B912" s="85" t="s">
        <v>3073</v>
      </c>
      <c r="C912" s="73" t="s">
        <v>173</v>
      </c>
      <c r="D912" s="182"/>
      <c r="E912" s="74"/>
    </row>
    <row r="913" spans="2:5" ht="16.5">
      <c r="B913" s="85" t="s">
        <v>3066</v>
      </c>
      <c r="C913" s="73" t="s">
        <v>55</v>
      </c>
      <c r="D913" s="182"/>
      <c r="E913" s="74"/>
    </row>
    <row r="914" spans="2:5" ht="16.5">
      <c r="B914" s="85" t="s">
        <v>3067</v>
      </c>
      <c r="C914" s="73" t="s">
        <v>56</v>
      </c>
      <c r="D914" s="182"/>
      <c r="E914" s="74"/>
    </row>
    <row r="915" spans="2:5" ht="16.5">
      <c r="B915" s="85" t="s">
        <v>3068</v>
      </c>
      <c r="C915" s="73" t="s">
        <v>57</v>
      </c>
      <c r="D915" s="182"/>
      <c r="E915" s="74"/>
    </row>
    <row r="916" spans="2:5" ht="16.5">
      <c r="B916" s="85" t="s">
        <v>3074</v>
      </c>
      <c r="C916" s="73" t="s">
        <v>58</v>
      </c>
      <c r="D916" s="182"/>
      <c r="E916" s="74"/>
    </row>
    <row r="917" spans="2:5" ht="16.5">
      <c r="B917" s="85" t="s">
        <v>3075</v>
      </c>
      <c r="C917" s="73" t="s">
        <v>59</v>
      </c>
      <c r="D917" s="182"/>
      <c r="E917" s="74"/>
    </row>
    <row r="918" spans="2:5" ht="16.5">
      <c r="B918" s="85" t="s">
        <v>3076</v>
      </c>
      <c r="C918" s="73" t="s">
        <v>60</v>
      </c>
      <c r="D918" s="182"/>
      <c r="E918" s="74"/>
    </row>
    <row r="919" spans="2:5" ht="16.5">
      <c r="B919" s="85" t="s">
        <v>3077</v>
      </c>
      <c r="C919" s="73" t="s">
        <v>61</v>
      </c>
      <c r="D919" s="182"/>
      <c r="E919" s="74"/>
    </row>
    <row r="920" spans="2:5" ht="16.5">
      <c r="B920" s="84" t="s">
        <v>3078</v>
      </c>
      <c r="C920" s="70" t="s">
        <v>3038</v>
      </c>
      <c r="D920" s="71"/>
      <c r="E920" s="72" t="str">
        <f>IF(D921=D920,"OK","ERRO AO SOMAR")</f>
        <v>OK</v>
      </c>
    </row>
    <row r="921" spans="2:5" ht="16.5">
      <c r="B921" s="84" t="s">
        <v>3079</v>
      </c>
      <c r="C921" s="70" t="s">
        <v>3038</v>
      </c>
      <c r="D921" s="71"/>
      <c r="E921" s="72" t="str">
        <f>IF(D921=SUM(D922:D941,D944:D950),"OK","ERRO AO SOMAR")</f>
        <v>OK</v>
      </c>
    </row>
    <row r="922" spans="2:5" ht="16.5">
      <c r="B922" s="85" t="s">
        <v>3080</v>
      </c>
      <c r="C922" s="73" t="s">
        <v>26</v>
      </c>
      <c r="D922" s="182"/>
      <c r="E922" s="74"/>
    </row>
    <row r="923" spans="2:5" ht="16.5">
      <c r="B923" s="85" t="s">
        <v>3081</v>
      </c>
      <c r="C923" s="73" t="s">
        <v>37</v>
      </c>
      <c r="D923" s="182"/>
      <c r="E923" s="74"/>
    </row>
    <row r="924" spans="2:5" ht="16.5">
      <c r="B924" s="85" t="s">
        <v>3082</v>
      </c>
      <c r="C924" s="73" t="s">
        <v>39</v>
      </c>
      <c r="D924" s="182"/>
      <c r="E924" s="74"/>
    </row>
    <row r="925" spans="2:5" ht="16.5">
      <c r="B925" s="85" t="s">
        <v>3083</v>
      </c>
      <c r="C925" s="73" t="s">
        <v>40</v>
      </c>
      <c r="D925" s="182"/>
      <c r="E925" s="74"/>
    </row>
    <row r="926" spans="2:5" ht="16.5">
      <c r="B926" s="85" t="s">
        <v>3084</v>
      </c>
      <c r="C926" s="73" t="s">
        <v>41</v>
      </c>
      <c r="D926" s="182"/>
      <c r="E926" s="74"/>
    </row>
    <row r="927" spans="2:5" ht="16.5">
      <c r="B927" s="85" t="s">
        <v>3107</v>
      </c>
      <c r="C927" s="73" t="s">
        <v>69</v>
      </c>
      <c r="D927" s="182"/>
      <c r="E927" s="74"/>
    </row>
    <row r="928" spans="2:5" ht="16.5">
      <c r="B928" s="85" t="s">
        <v>3085</v>
      </c>
      <c r="C928" s="73" t="s">
        <v>42</v>
      </c>
      <c r="D928" s="182"/>
      <c r="E928" s="74"/>
    </row>
    <row r="929" spans="2:5" ht="16.5">
      <c r="B929" s="85" t="s">
        <v>3086</v>
      </c>
      <c r="C929" s="73" t="s">
        <v>43</v>
      </c>
      <c r="D929" s="182"/>
      <c r="E929" s="74"/>
    </row>
    <row r="930" spans="2:5" ht="16.5">
      <c r="B930" s="85" t="s">
        <v>3087</v>
      </c>
      <c r="C930" s="73" t="s">
        <v>44</v>
      </c>
      <c r="D930" s="182"/>
      <c r="E930" s="74"/>
    </row>
    <row r="931" spans="2:5" ht="16.5">
      <c r="B931" s="85" t="s">
        <v>3088</v>
      </c>
      <c r="C931" s="73" t="s">
        <v>45</v>
      </c>
      <c r="D931" s="182"/>
      <c r="E931" s="74"/>
    </row>
    <row r="932" spans="2:5" ht="16.5">
      <c r="B932" s="85" t="s">
        <v>3089</v>
      </c>
      <c r="C932" s="73" t="s">
        <v>46</v>
      </c>
      <c r="D932" s="182"/>
      <c r="E932" s="74"/>
    </row>
    <row r="933" spans="2:5" ht="16.5">
      <c r="B933" s="85" t="s">
        <v>3090</v>
      </c>
      <c r="C933" s="73" t="s">
        <v>47</v>
      </c>
      <c r="D933" s="182"/>
      <c r="E933" s="74"/>
    </row>
    <row r="934" spans="2:5" ht="16.5">
      <c r="B934" s="85" t="s">
        <v>3108</v>
      </c>
      <c r="C934" s="73" t="s">
        <v>70</v>
      </c>
      <c r="D934" s="182"/>
      <c r="E934" s="74"/>
    </row>
    <row r="935" spans="2:5" ht="16.5">
      <c r="B935" s="85" t="s">
        <v>3092</v>
      </c>
      <c r="C935" s="73" t="s">
        <v>48</v>
      </c>
      <c r="D935" s="182"/>
      <c r="E935" s="74"/>
    </row>
    <row r="936" spans="2:5" ht="16.5">
      <c r="B936" s="85" t="s">
        <v>3091</v>
      </c>
      <c r="C936" s="73" t="s">
        <v>49</v>
      </c>
      <c r="D936" s="182"/>
      <c r="E936" s="74"/>
    </row>
    <row r="937" spans="2:5" ht="16.5">
      <c r="B937" s="85" t="s">
        <v>3093</v>
      </c>
      <c r="C937" s="73" t="s">
        <v>50</v>
      </c>
      <c r="D937" s="182"/>
      <c r="E937" s="74"/>
    </row>
    <row r="938" spans="2:5" ht="16.5">
      <c r="B938" s="85" t="s">
        <v>3094</v>
      </c>
      <c r="C938" s="73" t="s">
        <v>51</v>
      </c>
      <c r="D938" s="182"/>
      <c r="E938" s="74"/>
    </row>
    <row r="939" spans="2:5" ht="16.5">
      <c r="B939" s="85" t="s">
        <v>3095</v>
      </c>
      <c r="C939" s="73" t="s">
        <v>52</v>
      </c>
      <c r="D939" s="182"/>
      <c r="E939" s="74"/>
    </row>
    <row r="940" spans="2:5" ht="16.5">
      <c r="B940" s="85" t="s">
        <v>3096</v>
      </c>
      <c r="C940" s="73" t="s">
        <v>53</v>
      </c>
      <c r="D940" s="182"/>
      <c r="E940" s="74"/>
    </row>
    <row r="941" spans="2:5" ht="16.5">
      <c r="B941" s="85" t="s">
        <v>3097</v>
      </c>
      <c r="C941" s="73" t="s">
        <v>54</v>
      </c>
      <c r="D941" s="182"/>
      <c r="E941" s="74" t="str">
        <f>IF(D941=SUM(D942:D943),"OK","ERRO AO SOMAR")</f>
        <v>OK</v>
      </c>
    </row>
    <row r="942" spans="2:5" ht="16.5">
      <c r="B942" s="85" t="s">
        <v>3098</v>
      </c>
      <c r="C942" s="73" t="s">
        <v>3040</v>
      </c>
      <c r="D942" s="182"/>
      <c r="E942" s="74"/>
    </row>
    <row r="943" spans="2:5" ht="16.5">
      <c r="B943" s="85" t="s">
        <v>3099</v>
      </c>
      <c r="C943" s="73" t="s">
        <v>173</v>
      </c>
      <c r="D943" s="182"/>
      <c r="E943" s="74"/>
    </row>
    <row r="944" spans="2:5" ht="16.5">
      <c r="B944" s="85" t="s">
        <v>3100</v>
      </c>
      <c r="C944" s="73" t="s">
        <v>55</v>
      </c>
      <c r="D944" s="182"/>
      <c r="E944" s="74"/>
    </row>
    <row r="945" spans="2:5" ht="16.5">
      <c r="B945" s="85" t="s">
        <v>3101</v>
      </c>
      <c r="C945" s="73" t="s">
        <v>56</v>
      </c>
      <c r="D945" s="182"/>
      <c r="E945" s="74"/>
    </row>
    <row r="946" spans="2:5" ht="16.5">
      <c r="B946" s="85" t="s">
        <v>3102</v>
      </c>
      <c r="C946" s="73" t="s">
        <v>57</v>
      </c>
      <c r="D946" s="182"/>
      <c r="E946" s="74"/>
    </row>
    <row r="947" spans="2:5" ht="16.5">
      <c r="B947" s="85" t="s">
        <v>3103</v>
      </c>
      <c r="C947" s="73" t="s">
        <v>58</v>
      </c>
      <c r="D947" s="182"/>
      <c r="E947" s="74"/>
    </row>
    <row r="948" spans="2:5" ht="16.5">
      <c r="B948" s="85" t="s">
        <v>3104</v>
      </c>
      <c r="C948" s="73" t="s">
        <v>59</v>
      </c>
      <c r="D948" s="182"/>
      <c r="E948" s="74"/>
    </row>
    <row r="949" spans="2:5" ht="16.5">
      <c r="B949" s="85" t="s">
        <v>3105</v>
      </c>
      <c r="C949" s="73" t="s">
        <v>60</v>
      </c>
      <c r="D949" s="182"/>
      <c r="E949" s="74"/>
    </row>
    <row r="950" spans="2:5" ht="16.5">
      <c r="B950" s="85" t="s">
        <v>3106</v>
      </c>
      <c r="C950" s="73" t="s">
        <v>61</v>
      </c>
      <c r="D950" s="182"/>
      <c r="E950" s="74"/>
    </row>
    <row r="951" spans="2:5" ht="16.5">
      <c r="B951" s="84" t="s">
        <v>2042</v>
      </c>
      <c r="C951" s="70" t="s">
        <v>2043</v>
      </c>
      <c r="D951" s="71"/>
      <c r="E951" s="72" t="str">
        <f>IF(D951=D952,"OK","ERRO AO SOMAR")</f>
        <v>OK</v>
      </c>
    </row>
    <row r="952" spans="2:5" ht="16.5">
      <c r="B952" s="84" t="s">
        <v>2195</v>
      </c>
      <c r="C952" s="70" t="s">
        <v>3041</v>
      </c>
      <c r="D952" s="71"/>
      <c r="E952" s="72" t="str">
        <f>IF(D952=SUM(D953:D972,D975:D981),"OK","ERRO AO SOMAR")</f>
        <v>OK</v>
      </c>
    </row>
    <row r="953" spans="2:5" ht="16.5">
      <c r="B953" s="85" t="s">
        <v>2044</v>
      </c>
      <c r="C953" s="73" t="s">
        <v>26</v>
      </c>
      <c r="D953" s="182"/>
      <c r="E953" s="74"/>
    </row>
    <row r="954" spans="2:5" ht="16.5">
      <c r="B954" s="85" t="s">
        <v>2045</v>
      </c>
      <c r="C954" s="73" t="s">
        <v>37</v>
      </c>
      <c r="D954" s="182"/>
      <c r="E954" s="74"/>
    </row>
    <row r="955" spans="2:5" ht="16.5">
      <c r="B955" s="85" t="s">
        <v>2196</v>
      </c>
      <c r="C955" s="73" t="s">
        <v>39</v>
      </c>
      <c r="D955" s="182"/>
      <c r="E955" s="74"/>
    </row>
    <row r="956" spans="2:5" ht="16.5">
      <c r="B956" s="85" t="s">
        <v>2046</v>
      </c>
      <c r="C956" s="73" t="s">
        <v>40</v>
      </c>
      <c r="D956" s="182"/>
      <c r="E956" s="74"/>
    </row>
    <row r="957" spans="2:5" ht="16.5">
      <c r="B957" s="85" t="s">
        <v>2047</v>
      </c>
      <c r="C957" s="73" t="s">
        <v>41</v>
      </c>
      <c r="D957" s="182"/>
      <c r="E957" s="74"/>
    </row>
    <row r="958" spans="2:5" ht="16.5">
      <c r="B958" s="85" t="s">
        <v>2048</v>
      </c>
      <c r="C958" s="73" t="s">
        <v>69</v>
      </c>
      <c r="D958" s="182"/>
      <c r="E958" s="74"/>
    </row>
    <row r="959" spans="2:5" ht="16.5">
      <c r="B959" s="85" t="s">
        <v>2049</v>
      </c>
      <c r="C959" s="73" t="s">
        <v>42</v>
      </c>
      <c r="D959" s="182"/>
      <c r="E959" s="74"/>
    </row>
    <row r="960" spans="2:5" ht="16.5">
      <c r="B960" s="85" t="s">
        <v>2050</v>
      </c>
      <c r="C960" s="73" t="s">
        <v>43</v>
      </c>
      <c r="D960" s="182"/>
      <c r="E960" s="74"/>
    </row>
    <row r="961" spans="2:5" ht="16.5">
      <c r="B961" s="85" t="s">
        <v>2051</v>
      </c>
      <c r="C961" s="73" t="s">
        <v>44</v>
      </c>
      <c r="D961" s="182"/>
      <c r="E961" s="74"/>
    </row>
    <row r="962" spans="2:5" ht="16.5">
      <c r="B962" s="85" t="s">
        <v>2052</v>
      </c>
      <c r="C962" s="73" t="s">
        <v>45</v>
      </c>
      <c r="D962" s="182"/>
      <c r="E962" s="74"/>
    </row>
    <row r="963" spans="2:5" ht="16.5">
      <c r="B963" s="85" t="s">
        <v>2053</v>
      </c>
      <c r="C963" s="73" t="s">
        <v>46</v>
      </c>
      <c r="D963" s="182"/>
      <c r="E963" s="74"/>
    </row>
    <row r="964" spans="2:5" ht="16.5">
      <c r="B964" s="85" t="s">
        <v>2054</v>
      </c>
      <c r="C964" s="73" t="s">
        <v>47</v>
      </c>
      <c r="D964" s="182"/>
      <c r="E964" s="74"/>
    </row>
    <row r="965" spans="2:5" ht="16.5">
      <c r="B965" s="85" t="s">
        <v>2055</v>
      </c>
      <c r="C965" s="73" t="s">
        <v>70</v>
      </c>
      <c r="D965" s="182"/>
      <c r="E965" s="74"/>
    </row>
    <row r="966" spans="2:5" ht="16.5">
      <c r="B966" s="85" t="s">
        <v>2056</v>
      </c>
      <c r="C966" s="73" t="s">
        <v>48</v>
      </c>
      <c r="D966" s="182"/>
      <c r="E966" s="74"/>
    </row>
    <row r="967" spans="2:5" ht="16.5">
      <c r="B967" s="85" t="s">
        <v>2057</v>
      </c>
      <c r="C967" s="73" t="s">
        <v>49</v>
      </c>
      <c r="D967" s="182"/>
      <c r="E967" s="74"/>
    </row>
    <row r="968" spans="2:5" ht="16.5">
      <c r="B968" s="85" t="s">
        <v>2058</v>
      </c>
      <c r="C968" s="73" t="s">
        <v>50</v>
      </c>
      <c r="D968" s="182"/>
      <c r="E968" s="74"/>
    </row>
    <row r="969" spans="2:5" ht="16.5">
      <c r="B969" s="85" t="s">
        <v>2059</v>
      </c>
      <c r="C969" s="73" t="s">
        <v>51</v>
      </c>
      <c r="D969" s="182"/>
      <c r="E969" s="74"/>
    </row>
    <row r="970" spans="2:5" ht="16.5">
      <c r="B970" s="85" t="s">
        <v>2060</v>
      </c>
      <c r="C970" s="73" t="s">
        <v>52</v>
      </c>
      <c r="D970" s="182"/>
      <c r="E970" s="74"/>
    </row>
    <row r="971" spans="2:5" ht="16.5">
      <c r="B971" s="85" t="s">
        <v>2061</v>
      </c>
      <c r="C971" s="73" t="s">
        <v>53</v>
      </c>
      <c r="D971" s="182"/>
      <c r="E971" s="74"/>
    </row>
    <row r="972" spans="2:5" ht="16.5">
      <c r="B972" s="85" t="s">
        <v>2062</v>
      </c>
      <c r="C972" s="73" t="s">
        <v>54</v>
      </c>
      <c r="D972" s="182"/>
      <c r="E972" s="74" t="str">
        <f>IF(D972=SUM(D973:D974),"OK","ERRO AO SOMAR")</f>
        <v>OK</v>
      </c>
    </row>
    <row r="973" spans="2:5" ht="16.5">
      <c r="B973" s="85" t="s">
        <v>2063</v>
      </c>
      <c r="C973" s="73" t="s">
        <v>3040</v>
      </c>
      <c r="D973" s="182"/>
      <c r="E973" s="74"/>
    </row>
    <row r="974" spans="2:5" ht="16.5">
      <c r="B974" s="85" t="s">
        <v>2064</v>
      </c>
      <c r="C974" s="73" t="s">
        <v>173</v>
      </c>
      <c r="D974" s="182"/>
      <c r="E974" s="74"/>
    </row>
    <row r="975" spans="2:5" ht="16.5">
      <c r="B975" s="85" t="s">
        <v>2065</v>
      </c>
      <c r="C975" s="73" t="s">
        <v>55</v>
      </c>
      <c r="D975" s="182"/>
      <c r="E975" s="74"/>
    </row>
    <row r="976" spans="2:5" ht="16.5">
      <c r="B976" s="85" t="s">
        <v>2066</v>
      </c>
      <c r="C976" s="73" t="s">
        <v>56</v>
      </c>
      <c r="D976" s="182"/>
      <c r="E976" s="74"/>
    </row>
    <row r="977" spans="2:5" ht="16.5">
      <c r="B977" s="85" t="s">
        <v>2067</v>
      </c>
      <c r="C977" s="73" t="s">
        <v>57</v>
      </c>
      <c r="D977" s="182"/>
      <c r="E977" s="74"/>
    </row>
    <row r="978" spans="2:5" ht="16.5">
      <c r="B978" s="85" t="s">
        <v>2068</v>
      </c>
      <c r="C978" s="73" t="s">
        <v>58</v>
      </c>
      <c r="D978" s="182"/>
      <c r="E978" s="74"/>
    </row>
    <row r="979" spans="2:5" ht="16.5">
      <c r="B979" s="85" t="s">
        <v>2069</v>
      </c>
      <c r="C979" s="73" t="s">
        <v>59</v>
      </c>
      <c r="D979" s="182"/>
      <c r="E979" s="74"/>
    </row>
    <row r="980" spans="2:5" ht="16.5">
      <c r="B980" s="85" t="s">
        <v>2070</v>
      </c>
      <c r="C980" s="73" t="s">
        <v>60</v>
      </c>
      <c r="D980" s="182"/>
      <c r="E980" s="74"/>
    </row>
    <row r="981" spans="2:5" ht="16.5">
      <c r="B981" s="85" t="s">
        <v>2071</v>
      </c>
      <c r="C981" s="73" t="s">
        <v>61</v>
      </c>
      <c r="D981" s="182"/>
      <c r="E981" s="74"/>
    </row>
    <row r="982" spans="2:5" ht="16.5">
      <c r="B982" s="84" t="s">
        <v>2072</v>
      </c>
      <c r="C982" s="70" t="s">
        <v>2822</v>
      </c>
      <c r="D982" s="71"/>
      <c r="E982" s="72"/>
    </row>
    <row r="983" spans="2:5" ht="16.5">
      <c r="B983" s="84" t="s">
        <v>3485</v>
      </c>
      <c r="C983" s="70" t="s">
        <v>3484</v>
      </c>
      <c r="D983" s="71"/>
      <c r="E983" s="72" t="str">
        <f>IF(D983=D984,"OK","ERRO AO SOMAR")</f>
        <v>OK</v>
      </c>
    </row>
    <row r="984" spans="2:5" ht="16.5">
      <c r="B984" s="84" t="s">
        <v>3486</v>
      </c>
      <c r="C984" s="70" t="s">
        <v>3484</v>
      </c>
      <c r="D984" s="71"/>
      <c r="E984" s="72" t="str">
        <f>IF(D984=SUM(D985:D1004,D1007:D1013),"OK","ERRO AO SOMAR")</f>
        <v>OK</v>
      </c>
    </row>
    <row r="985" spans="2:5" ht="16.5">
      <c r="B985" s="85" t="s">
        <v>3487</v>
      </c>
      <c r="C985" s="73" t="s">
        <v>26</v>
      </c>
      <c r="D985" s="182"/>
      <c r="E985" s="74"/>
    </row>
    <row r="986" spans="2:5" ht="16.5">
      <c r="B986" s="85" t="s">
        <v>3488</v>
      </c>
      <c r="C986" s="73" t="s">
        <v>37</v>
      </c>
      <c r="D986" s="182"/>
      <c r="E986" s="74"/>
    </row>
    <row r="987" spans="2:5" ht="16.5">
      <c r="B987" s="85" t="s">
        <v>3489</v>
      </c>
      <c r="C987" s="73" t="s">
        <v>39</v>
      </c>
      <c r="D987" s="182"/>
      <c r="E987" s="74"/>
    </row>
    <row r="988" spans="2:5" ht="16.5">
      <c r="B988" s="85" t="s">
        <v>3490</v>
      </c>
      <c r="C988" s="73" t="s">
        <v>40</v>
      </c>
      <c r="D988" s="182"/>
      <c r="E988" s="74"/>
    </row>
    <row r="989" spans="2:5" ht="16.5">
      <c r="B989" s="85" t="s">
        <v>3491</v>
      </c>
      <c r="C989" s="73" t="s">
        <v>41</v>
      </c>
      <c r="D989" s="182"/>
      <c r="E989" s="74"/>
    </row>
    <row r="990" spans="2:5" ht="16.5">
      <c r="B990" s="85" t="s">
        <v>3492</v>
      </c>
      <c r="C990" s="73" t="s">
        <v>69</v>
      </c>
      <c r="D990" s="182"/>
      <c r="E990" s="74"/>
    </row>
    <row r="991" spans="2:5" ht="16.5">
      <c r="B991" s="85" t="s">
        <v>3493</v>
      </c>
      <c r="C991" s="73" t="s">
        <v>42</v>
      </c>
      <c r="D991" s="182"/>
      <c r="E991" s="74"/>
    </row>
    <row r="992" spans="2:5" ht="16.5">
      <c r="B992" s="85" t="s">
        <v>3494</v>
      </c>
      <c r="C992" s="73" t="s">
        <v>43</v>
      </c>
      <c r="D992" s="182"/>
      <c r="E992" s="74"/>
    </row>
    <row r="993" spans="2:5" ht="16.5">
      <c r="B993" s="85" t="s">
        <v>3495</v>
      </c>
      <c r="C993" s="73" t="s">
        <v>44</v>
      </c>
      <c r="D993" s="182"/>
      <c r="E993" s="74"/>
    </row>
    <row r="994" spans="2:5" ht="16.5">
      <c r="B994" s="85" t="s">
        <v>3496</v>
      </c>
      <c r="C994" s="73" t="s">
        <v>45</v>
      </c>
      <c r="D994" s="182"/>
      <c r="E994" s="74"/>
    </row>
    <row r="995" spans="2:5" ht="16.5">
      <c r="B995" s="85" t="s">
        <v>3497</v>
      </c>
      <c r="C995" s="73" t="s">
        <v>46</v>
      </c>
      <c r="D995" s="182"/>
      <c r="E995" s="74"/>
    </row>
    <row r="996" spans="2:5" ht="16.5">
      <c r="B996" s="85" t="s">
        <v>3498</v>
      </c>
      <c r="C996" s="73" t="s">
        <v>47</v>
      </c>
      <c r="D996" s="182"/>
      <c r="E996" s="74"/>
    </row>
    <row r="997" spans="2:5" ht="16.5">
      <c r="B997" s="85" t="s">
        <v>3499</v>
      </c>
      <c r="C997" s="73" t="s">
        <v>70</v>
      </c>
      <c r="D997" s="182"/>
      <c r="E997" s="74"/>
    </row>
    <row r="998" spans="2:5" ht="16.5">
      <c r="B998" s="85" t="s">
        <v>3500</v>
      </c>
      <c r="C998" s="73" t="s">
        <v>48</v>
      </c>
      <c r="D998" s="182"/>
      <c r="E998" s="74"/>
    </row>
    <row r="999" spans="2:5" ht="16.5">
      <c r="B999" s="85" t="s">
        <v>3501</v>
      </c>
      <c r="C999" s="73" t="s">
        <v>49</v>
      </c>
      <c r="D999" s="182"/>
      <c r="E999" s="74"/>
    </row>
    <row r="1000" spans="2:5" ht="16.5">
      <c r="B1000" s="85" t="s">
        <v>3502</v>
      </c>
      <c r="C1000" s="73" t="s">
        <v>50</v>
      </c>
      <c r="D1000" s="182"/>
      <c r="E1000" s="74"/>
    </row>
    <row r="1001" spans="2:5" ht="16.5">
      <c r="B1001" s="85" t="s">
        <v>3503</v>
      </c>
      <c r="C1001" s="73" t="s">
        <v>51</v>
      </c>
      <c r="D1001" s="182"/>
      <c r="E1001" s="74"/>
    </row>
    <row r="1002" spans="2:5" ht="16.5">
      <c r="B1002" s="85" t="s">
        <v>3504</v>
      </c>
      <c r="C1002" s="73" t="s">
        <v>52</v>
      </c>
      <c r="D1002" s="182"/>
      <c r="E1002" s="74"/>
    </row>
    <row r="1003" spans="2:5" ht="16.5">
      <c r="B1003" s="85" t="s">
        <v>3505</v>
      </c>
      <c r="C1003" s="73" t="s">
        <v>53</v>
      </c>
      <c r="D1003" s="182"/>
      <c r="E1003" s="74"/>
    </row>
    <row r="1004" spans="2:5" ht="16.5">
      <c r="B1004" s="85" t="s">
        <v>3506</v>
      </c>
      <c r="C1004" s="73" t="s">
        <v>54</v>
      </c>
      <c r="D1004" s="182"/>
      <c r="E1004" s="74" t="str">
        <f>IF(D1004=SUM(D1005:D1006),"OK","ERRO AO SOMAR")</f>
        <v>OK</v>
      </c>
    </row>
    <row r="1005" spans="2:5" ht="16.5">
      <c r="B1005" s="85" t="s">
        <v>3507</v>
      </c>
      <c r="C1005" s="73" t="s">
        <v>3040</v>
      </c>
      <c r="D1005" s="182"/>
      <c r="E1005" s="74"/>
    </row>
    <row r="1006" spans="2:5" ht="16.5">
      <c r="B1006" s="85" t="s">
        <v>3508</v>
      </c>
      <c r="C1006" s="73" t="s">
        <v>173</v>
      </c>
      <c r="D1006" s="182"/>
      <c r="E1006" s="74"/>
    </row>
    <row r="1007" spans="2:5" ht="16.5">
      <c r="B1007" s="85" t="s">
        <v>3513</v>
      </c>
      <c r="C1007" s="73" t="s">
        <v>55</v>
      </c>
      <c r="D1007" s="182"/>
      <c r="E1007" s="74"/>
    </row>
    <row r="1008" spans="2:5" ht="16.5">
      <c r="B1008" s="85" t="s">
        <v>3514</v>
      </c>
      <c r="C1008" s="73" t="s">
        <v>56</v>
      </c>
      <c r="D1008" s="182"/>
      <c r="E1008" s="74"/>
    </row>
    <row r="1009" spans="2:5" ht="16.5">
      <c r="B1009" s="85" t="s">
        <v>3515</v>
      </c>
      <c r="C1009" s="73" t="s">
        <v>57</v>
      </c>
      <c r="D1009" s="182"/>
      <c r="E1009" s="74"/>
    </row>
    <row r="1010" spans="2:5" ht="16.5">
      <c r="B1010" s="85" t="s">
        <v>3509</v>
      </c>
      <c r="C1010" s="73" t="s">
        <v>58</v>
      </c>
      <c r="D1010" s="182"/>
      <c r="E1010" s="74"/>
    </row>
    <row r="1011" spans="2:5" ht="16.5">
      <c r="B1011" s="85" t="s">
        <v>3510</v>
      </c>
      <c r="C1011" s="73" t="s">
        <v>59</v>
      </c>
      <c r="D1011" s="182"/>
      <c r="E1011" s="74"/>
    </row>
    <row r="1012" spans="2:5" ht="16.5">
      <c r="B1012" s="85" t="s">
        <v>3511</v>
      </c>
      <c r="C1012" s="73" t="s">
        <v>60</v>
      </c>
      <c r="D1012" s="182"/>
      <c r="E1012" s="74"/>
    </row>
    <row r="1013" spans="2:5" ht="16.5">
      <c r="B1013" s="85" t="s">
        <v>3512</v>
      </c>
      <c r="C1013" s="73" t="s">
        <v>61</v>
      </c>
      <c r="D1013" s="182"/>
      <c r="E1013" s="74"/>
    </row>
    <row r="1014" spans="2:5" ht="16.5">
      <c r="B1014" s="84" t="s">
        <v>3517</v>
      </c>
      <c r="C1014" s="70" t="s">
        <v>3547</v>
      </c>
      <c r="D1014" s="71"/>
      <c r="E1014" s="72" t="str">
        <f>IF(D1014=D1015,"OK","ERRO AO SOMAR")</f>
        <v>OK</v>
      </c>
    </row>
    <row r="1015" spans="2:5" ht="16.5">
      <c r="B1015" s="84" t="s">
        <v>3518</v>
      </c>
      <c r="C1015" s="70" t="s">
        <v>3547</v>
      </c>
      <c r="D1015" s="71"/>
      <c r="E1015" s="72" t="str">
        <f>IF(D1015=SUM(D1016:D1035,D1038:D1044),"OK","ERRO AO SOMAR")</f>
        <v>OK</v>
      </c>
    </row>
    <row r="1016" spans="2:5" ht="16.5">
      <c r="B1016" s="85" t="s">
        <v>3519</v>
      </c>
      <c r="C1016" s="73" t="s">
        <v>26</v>
      </c>
      <c r="D1016" s="182"/>
      <c r="E1016" s="74"/>
    </row>
    <row r="1017" spans="2:5" ht="16.5">
      <c r="B1017" s="85" t="s">
        <v>3520</v>
      </c>
      <c r="C1017" s="73" t="s">
        <v>37</v>
      </c>
      <c r="D1017" s="182"/>
      <c r="E1017" s="74"/>
    </row>
    <row r="1018" spans="2:5" ht="16.5">
      <c r="B1018" s="85" t="s">
        <v>3521</v>
      </c>
      <c r="C1018" s="73" t="s">
        <v>39</v>
      </c>
      <c r="D1018" s="182"/>
      <c r="E1018" s="74"/>
    </row>
    <row r="1019" spans="2:5" ht="16.5">
      <c r="B1019" s="85" t="s">
        <v>3522</v>
      </c>
      <c r="C1019" s="73" t="s">
        <v>40</v>
      </c>
      <c r="D1019" s="182"/>
      <c r="E1019" s="74"/>
    </row>
    <row r="1020" spans="2:5" ht="16.5">
      <c r="B1020" s="85" t="s">
        <v>3491</v>
      </c>
      <c r="C1020" s="73" t="s">
        <v>41</v>
      </c>
      <c r="D1020" s="182"/>
      <c r="E1020" s="74"/>
    </row>
    <row r="1021" spans="2:5" ht="16.5">
      <c r="B1021" s="85" t="s">
        <v>3523</v>
      </c>
      <c r="C1021" s="73" t="s">
        <v>69</v>
      </c>
      <c r="D1021" s="182"/>
      <c r="E1021" s="74"/>
    </row>
    <row r="1022" spans="2:5" ht="16.5">
      <c r="B1022" s="85" t="s">
        <v>3524</v>
      </c>
      <c r="C1022" s="73" t="s">
        <v>42</v>
      </c>
      <c r="D1022" s="182"/>
      <c r="E1022" s="74"/>
    </row>
    <row r="1023" spans="2:5" ht="16.5">
      <c r="B1023" s="85" t="s">
        <v>3525</v>
      </c>
      <c r="C1023" s="73" t="s">
        <v>43</v>
      </c>
      <c r="D1023" s="182"/>
      <c r="E1023" s="74"/>
    </row>
    <row r="1024" spans="2:5" ht="16.5">
      <c r="B1024" s="85" t="s">
        <v>3526</v>
      </c>
      <c r="C1024" s="73" t="s">
        <v>44</v>
      </c>
      <c r="D1024" s="182"/>
      <c r="E1024" s="74"/>
    </row>
    <row r="1025" spans="2:5" ht="16.5">
      <c r="B1025" s="85" t="s">
        <v>3527</v>
      </c>
      <c r="C1025" s="73" t="s">
        <v>45</v>
      </c>
      <c r="D1025" s="182"/>
      <c r="E1025" s="74"/>
    </row>
    <row r="1026" spans="2:5" ht="16.5">
      <c r="B1026" s="85" t="s">
        <v>3528</v>
      </c>
      <c r="C1026" s="73" t="s">
        <v>46</v>
      </c>
      <c r="D1026" s="182"/>
      <c r="E1026" s="74"/>
    </row>
    <row r="1027" spans="2:5" ht="16.5">
      <c r="B1027" s="85" t="s">
        <v>3539</v>
      </c>
      <c r="C1027" s="73" t="s">
        <v>47</v>
      </c>
      <c r="D1027" s="182"/>
      <c r="E1027" s="74"/>
    </row>
    <row r="1028" spans="2:5" ht="16.5">
      <c r="B1028" s="85" t="s">
        <v>3529</v>
      </c>
      <c r="C1028" s="73" t="s">
        <v>70</v>
      </c>
      <c r="D1028" s="182"/>
      <c r="E1028" s="74"/>
    </row>
    <row r="1029" spans="2:5" ht="16.5">
      <c r="B1029" s="85" t="s">
        <v>3530</v>
      </c>
      <c r="C1029" s="73" t="s">
        <v>48</v>
      </c>
      <c r="D1029" s="182"/>
      <c r="E1029" s="74"/>
    </row>
    <row r="1030" spans="2:5" ht="16.5">
      <c r="B1030" s="85" t="s">
        <v>3531</v>
      </c>
      <c r="C1030" s="73" t="s">
        <v>49</v>
      </c>
      <c r="D1030" s="182"/>
      <c r="E1030" s="74"/>
    </row>
    <row r="1031" spans="2:5" ht="16.5">
      <c r="B1031" s="85" t="s">
        <v>3532</v>
      </c>
      <c r="C1031" s="73" t="s">
        <v>50</v>
      </c>
      <c r="D1031" s="182"/>
      <c r="E1031" s="74"/>
    </row>
    <row r="1032" spans="2:5" ht="16.5">
      <c r="B1032" s="85" t="s">
        <v>3533</v>
      </c>
      <c r="C1032" s="73" t="s">
        <v>51</v>
      </c>
      <c r="D1032" s="182"/>
      <c r="E1032" s="74"/>
    </row>
    <row r="1033" spans="2:5" ht="16.5">
      <c r="B1033" s="85" t="s">
        <v>3534</v>
      </c>
      <c r="C1033" s="73" t="s">
        <v>52</v>
      </c>
      <c r="D1033" s="182"/>
      <c r="E1033" s="74"/>
    </row>
    <row r="1034" spans="2:5" ht="16.5">
      <c r="B1034" s="85" t="s">
        <v>3535</v>
      </c>
      <c r="C1034" s="73" t="s">
        <v>53</v>
      </c>
      <c r="D1034" s="182"/>
      <c r="E1034" s="74"/>
    </row>
    <row r="1035" spans="2:5" ht="16.5">
      <c r="B1035" s="85" t="s">
        <v>3540</v>
      </c>
      <c r="C1035" s="73" t="s">
        <v>54</v>
      </c>
      <c r="D1035" s="182"/>
      <c r="E1035" s="74" t="str">
        <f>IF(D1035=SUM(D1036:D1037),"OK","ERRO AO SOMAR")</f>
        <v>OK</v>
      </c>
    </row>
    <row r="1036" spans="2:5" ht="16.5">
      <c r="B1036" s="85" t="s">
        <v>3541</v>
      </c>
      <c r="C1036" s="73" t="s">
        <v>3040</v>
      </c>
      <c r="D1036" s="182"/>
      <c r="E1036" s="74"/>
    </row>
    <row r="1037" spans="2:5" ht="16.5">
      <c r="B1037" s="85" t="s">
        <v>3542</v>
      </c>
      <c r="C1037" s="73" t="s">
        <v>173</v>
      </c>
      <c r="D1037" s="182"/>
      <c r="E1037" s="74"/>
    </row>
    <row r="1038" spans="2:5" ht="16.5">
      <c r="B1038" s="85" t="s">
        <v>3536</v>
      </c>
      <c r="C1038" s="73" t="s">
        <v>55</v>
      </c>
      <c r="D1038" s="182"/>
      <c r="E1038" s="74"/>
    </row>
    <row r="1039" spans="2:5" ht="16.5">
      <c r="B1039" s="85" t="s">
        <v>3537</v>
      </c>
      <c r="C1039" s="73" t="s">
        <v>56</v>
      </c>
      <c r="D1039" s="182"/>
      <c r="E1039" s="74"/>
    </row>
    <row r="1040" spans="2:5" ht="16.5">
      <c r="B1040" s="85" t="s">
        <v>3538</v>
      </c>
      <c r="C1040" s="73" t="s">
        <v>57</v>
      </c>
      <c r="D1040" s="182"/>
      <c r="E1040" s="74"/>
    </row>
    <row r="1041" spans="2:5" ht="16.5">
      <c r="B1041" s="85" t="s">
        <v>3543</v>
      </c>
      <c r="C1041" s="73" t="s">
        <v>58</v>
      </c>
      <c r="D1041" s="182"/>
      <c r="E1041" s="74"/>
    </row>
    <row r="1042" spans="2:5" ht="16.5">
      <c r="B1042" s="85" t="s">
        <v>3544</v>
      </c>
      <c r="C1042" s="73" t="s">
        <v>59</v>
      </c>
      <c r="D1042" s="182"/>
      <c r="E1042" s="74"/>
    </row>
    <row r="1043" spans="2:5" ht="16.5">
      <c r="B1043" s="85" t="s">
        <v>3545</v>
      </c>
      <c r="C1043" s="73" t="s">
        <v>60</v>
      </c>
      <c r="D1043" s="182"/>
      <c r="E1043" s="74"/>
    </row>
    <row r="1044" spans="2:5" ht="16.5">
      <c r="B1044" s="85" t="s">
        <v>3546</v>
      </c>
      <c r="C1044" s="73" t="s">
        <v>61</v>
      </c>
      <c r="D1044" s="182"/>
      <c r="E1044" s="74"/>
    </row>
    <row r="1045" spans="2:5" ht="16.5">
      <c r="B1045" s="84" t="s">
        <v>3548</v>
      </c>
      <c r="C1045" s="70" t="s">
        <v>3516</v>
      </c>
      <c r="D1045" s="71"/>
      <c r="E1045" s="72" t="str">
        <f>IF(D1045=D1046,"OK","ERRO AO SOMAR")</f>
        <v>OK</v>
      </c>
    </row>
    <row r="1046" spans="2:5" ht="16.5">
      <c r="B1046" s="84" t="s">
        <v>3549</v>
      </c>
      <c r="C1046" s="70" t="s">
        <v>3516</v>
      </c>
      <c r="D1046" s="71"/>
      <c r="E1046" s="72" t="str">
        <f>IF(D1046=SUM(D1047:D1066,D1069:D1075),"OK","ERRO AO SOMAR")</f>
        <v>OK</v>
      </c>
    </row>
    <row r="1047" spans="2:5" ht="16.5">
      <c r="B1047" s="85" t="s">
        <v>3550</v>
      </c>
      <c r="C1047" s="73" t="s">
        <v>26</v>
      </c>
      <c r="D1047" s="182"/>
      <c r="E1047" s="74"/>
    </row>
    <row r="1048" spans="2:5" ht="16.5">
      <c r="B1048" s="85" t="s">
        <v>3551</v>
      </c>
      <c r="C1048" s="73" t="s">
        <v>37</v>
      </c>
      <c r="D1048" s="182"/>
      <c r="E1048" s="74"/>
    </row>
    <row r="1049" spans="2:5" ht="16.5">
      <c r="B1049" s="85" t="s">
        <v>3552</v>
      </c>
      <c r="C1049" s="73" t="s">
        <v>39</v>
      </c>
      <c r="D1049" s="182"/>
      <c r="E1049" s="74"/>
    </row>
    <row r="1050" spans="2:5" ht="16.5">
      <c r="B1050" s="85" t="s">
        <v>3553</v>
      </c>
      <c r="C1050" s="73" t="s">
        <v>40</v>
      </c>
      <c r="D1050" s="182"/>
      <c r="E1050" s="74"/>
    </row>
    <row r="1051" spans="2:5" ht="16.5">
      <c r="B1051" s="85" t="s">
        <v>3554</v>
      </c>
      <c r="C1051" s="73" t="s">
        <v>41</v>
      </c>
      <c r="D1051" s="182"/>
      <c r="E1051" s="74"/>
    </row>
    <row r="1052" spans="2:5" ht="16.5">
      <c r="B1052" s="85" t="s">
        <v>3555</v>
      </c>
      <c r="C1052" s="73" t="s">
        <v>69</v>
      </c>
      <c r="D1052" s="182"/>
      <c r="E1052" s="74"/>
    </row>
    <row r="1053" spans="2:5" ht="16.5">
      <c r="B1053" s="85" t="s">
        <v>3556</v>
      </c>
      <c r="C1053" s="73" t="s">
        <v>42</v>
      </c>
      <c r="D1053" s="182"/>
      <c r="E1053" s="74"/>
    </row>
    <row r="1054" spans="2:5" ht="16.5">
      <c r="B1054" s="85" t="s">
        <v>3557</v>
      </c>
      <c r="C1054" s="73" t="s">
        <v>43</v>
      </c>
      <c r="D1054" s="182"/>
      <c r="E1054" s="74"/>
    </row>
    <row r="1055" spans="2:5" ht="16.5">
      <c r="B1055" s="85" t="s">
        <v>3558</v>
      </c>
      <c r="C1055" s="73" t="s">
        <v>44</v>
      </c>
      <c r="D1055" s="182"/>
      <c r="E1055" s="74"/>
    </row>
    <row r="1056" spans="2:5" ht="16.5">
      <c r="B1056" s="85" t="s">
        <v>3559</v>
      </c>
      <c r="C1056" s="73" t="s">
        <v>45</v>
      </c>
      <c r="D1056" s="182"/>
      <c r="E1056" s="74"/>
    </row>
    <row r="1057" spans="2:5" ht="16.5">
      <c r="B1057" s="85" t="s">
        <v>3560</v>
      </c>
      <c r="C1057" s="73" t="s">
        <v>46</v>
      </c>
      <c r="D1057" s="182"/>
      <c r="E1057" s="74"/>
    </row>
    <row r="1058" spans="2:5" ht="16.5">
      <c r="B1058" s="85" t="s">
        <v>3561</v>
      </c>
      <c r="C1058" s="73" t="s">
        <v>47</v>
      </c>
      <c r="D1058" s="182"/>
      <c r="E1058" s="74"/>
    </row>
    <row r="1059" spans="2:5" ht="16.5">
      <c r="B1059" s="85" t="s">
        <v>3578</v>
      </c>
      <c r="C1059" s="73" t="s">
        <v>70</v>
      </c>
      <c r="D1059" s="182"/>
      <c r="E1059" s="74"/>
    </row>
    <row r="1060" spans="2:5" ht="16.5">
      <c r="B1060" s="85" t="s">
        <v>3562</v>
      </c>
      <c r="C1060" s="73" t="s">
        <v>48</v>
      </c>
      <c r="D1060" s="182"/>
      <c r="E1060" s="74"/>
    </row>
    <row r="1061" spans="2:5" ht="16.5">
      <c r="B1061" s="85" t="s">
        <v>3563</v>
      </c>
      <c r="C1061" s="73" t="s">
        <v>49</v>
      </c>
      <c r="D1061" s="182"/>
      <c r="E1061" s="74"/>
    </row>
    <row r="1062" spans="2:5" ht="16.5">
      <c r="B1062" s="85" t="s">
        <v>3564</v>
      </c>
      <c r="C1062" s="73" t="s">
        <v>50</v>
      </c>
      <c r="D1062" s="182"/>
      <c r="E1062" s="74"/>
    </row>
    <row r="1063" spans="2:5" ht="16.5">
      <c r="B1063" s="85" t="s">
        <v>3565</v>
      </c>
      <c r="C1063" s="73" t="s">
        <v>51</v>
      </c>
      <c r="D1063" s="182"/>
      <c r="E1063" s="74"/>
    </row>
    <row r="1064" spans="2:5" ht="16.5">
      <c r="B1064" s="85" t="s">
        <v>3566</v>
      </c>
      <c r="C1064" s="73" t="s">
        <v>52</v>
      </c>
      <c r="D1064" s="182"/>
      <c r="E1064" s="74"/>
    </row>
    <row r="1065" spans="2:5" ht="16.5">
      <c r="B1065" s="85" t="s">
        <v>3567</v>
      </c>
      <c r="C1065" s="73" t="s">
        <v>53</v>
      </c>
      <c r="D1065" s="182"/>
      <c r="E1065" s="74"/>
    </row>
    <row r="1066" spans="2:5" ht="16.5">
      <c r="B1066" s="85" t="s">
        <v>3568</v>
      </c>
      <c r="C1066" s="73" t="s">
        <v>54</v>
      </c>
      <c r="D1066" s="182"/>
      <c r="E1066" s="74" t="str">
        <f>IF(D1066=SUM(D1067:D1068),"OK","ERRO AO SOMAR")</f>
        <v>OK</v>
      </c>
    </row>
    <row r="1067" spans="2:5" ht="16.5">
      <c r="B1067" s="85" t="s">
        <v>3569</v>
      </c>
      <c r="C1067" s="73" t="s">
        <v>3040</v>
      </c>
      <c r="D1067" s="182"/>
      <c r="E1067" s="74"/>
    </row>
    <row r="1068" spans="2:5" ht="16.5">
      <c r="B1068" s="85" t="s">
        <v>3570</v>
      </c>
      <c r="C1068" s="73" t="s">
        <v>173</v>
      </c>
      <c r="D1068" s="182"/>
      <c r="E1068" s="74"/>
    </row>
    <row r="1069" spans="2:5" ht="16.5">
      <c r="B1069" s="85" t="s">
        <v>3571</v>
      </c>
      <c r="C1069" s="73" t="s">
        <v>55</v>
      </c>
      <c r="D1069" s="182"/>
      <c r="E1069" s="74"/>
    </row>
    <row r="1070" spans="2:5" ht="16.5">
      <c r="B1070" s="85" t="s">
        <v>3572</v>
      </c>
      <c r="C1070" s="73" t="s">
        <v>56</v>
      </c>
      <c r="D1070" s="182"/>
      <c r="E1070" s="74"/>
    </row>
    <row r="1071" spans="2:5" ht="16.5">
      <c r="B1071" s="85" t="s">
        <v>3573</v>
      </c>
      <c r="C1071" s="73" t="s">
        <v>57</v>
      </c>
      <c r="D1071" s="182"/>
      <c r="E1071" s="74"/>
    </row>
    <row r="1072" spans="2:5" ht="16.5">
      <c r="B1072" s="85" t="s">
        <v>3574</v>
      </c>
      <c r="C1072" s="73" t="s">
        <v>58</v>
      </c>
      <c r="D1072" s="182"/>
      <c r="E1072" s="74"/>
    </row>
    <row r="1073" spans="2:8" ht="16.5">
      <c r="B1073" s="85" t="s">
        <v>3575</v>
      </c>
      <c r="C1073" s="73" t="s">
        <v>59</v>
      </c>
      <c r="D1073" s="182"/>
      <c r="E1073" s="74"/>
    </row>
    <row r="1074" spans="2:8" ht="16.5">
      <c r="B1074" s="85" t="s">
        <v>3576</v>
      </c>
      <c r="C1074" s="73" t="s">
        <v>60</v>
      </c>
      <c r="D1074" s="182"/>
      <c r="E1074" s="74"/>
    </row>
    <row r="1075" spans="2:8" ht="16.5">
      <c r="B1075" s="85" t="s">
        <v>3577</v>
      </c>
      <c r="C1075" s="73" t="s">
        <v>61</v>
      </c>
      <c r="D1075" s="182"/>
      <c r="E1075" s="74"/>
    </row>
    <row r="1076" spans="2:8" ht="16.5">
      <c r="B1076" s="75" t="s">
        <v>64</v>
      </c>
      <c r="C1076" s="76" t="s">
        <v>3043</v>
      </c>
      <c r="D1076" s="77"/>
      <c r="E1076" s="78" t="str">
        <f>IF(D1076=SUM(D1077,D1263,D1543,D1972,D2004,D2035,D2066),"OK","ERRO AO SOMAR")</f>
        <v>OK</v>
      </c>
      <c r="F1076" s="52"/>
      <c r="G1076" s="52"/>
      <c r="H1076" s="53"/>
    </row>
    <row r="1077" spans="2:8" ht="16.5">
      <c r="B1077" s="84" t="s">
        <v>133</v>
      </c>
      <c r="C1077" s="70" t="s">
        <v>2542</v>
      </c>
      <c r="D1077" s="71"/>
      <c r="E1077" s="72" t="str">
        <f>IF(D1077=SUM(D1078,D1139,D1170,D1201,D1232),"OK","ERRO AO SOMAR")</f>
        <v>OK</v>
      </c>
      <c r="F1077" s="52"/>
    </row>
    <row r="1078" spans="2:8" ht="16.5">
      <c r="B1078" s="84" t="s">
        <v>2543</v>
      </c>
      <c r="C1078" s="70" t="s">
        <v>28</v>
      </c>
      <c r="D1078" s="71"/>
      <c r="E1078" s="72" t="str">
        <f>IF(D1078=SUM(D1079,D1109),"OK","ERRO AO SOMAR")</f>
        <v>OK</v>
      </c>
    </row>
    <row r="1079" spans="2:8" ht="16.5">
      <c r="B1079" s="84" t="s">
        <v>2544</v>
      </c>
      <c r="C1079" s="70" t="s">
        <v>3034</v>
      </c>
      <c r="D1079" s="71"/>
      <c r="E1079" s="72" t="str">
        <f>IF(D1079=SUM(D1080:D1099,D1102:D1108),"OK","ERRO AO SOMAR")</f>
        <v>OK</v>
      </c>
    </row>
    <row r="1080" spans="2:8" ht="16.5">
      <c r="B1080" s="85" t="s">
        <v>2545</v>
      </c>
      <c r="C1080" s="73" t="s">
        <v>26</v>
      </c>
      <c r="D1080" s="182"/>
      <c r="E1080" s="74"/>
    </row>
    <row r="1081" spans="2:8" ht="16.5">
      <c r="B1081" s="85" t="s">
        <v>2546</v>
      </c>
      <c r="C1081" s="73" t="s">
        <v>37</v>
      </c>
      <c r="D1081" s="182"/>
      <c r="E1081" s="74"/>
    </row>
    <row r="1082" spans="2:8" ht="16.5">
      <c r="B1082" s="85" t="s">
        <v>2547</v>
      </c>
      <c r="C1082" s="73" t="s">
        <v>39</v>
      </c>
      <c r="D1082" s="182"/>
      <c r="E1082" s="74"/>
    </row>
    <row r="1083" spans="2:8" ht="16.5">
      <c r="B1083" s="85" t="s">
        <v>2569</v>
      </c>
      <c r="C1083" s="73" t="s">
        <v>40</v>
      </c>
      <c r="D1083" s="182"/>
      <c r="E1083" s="74"/>
    </row>
    <row r="1084" spans="2:8" ht="16.5">
      <c r="B1084" s="85" t="s">
        <v>2548</v>
      </c>
      <c r="C1084" s="73" t="s">
        <v>41</v>
      </c>
      <c r="D1084" s="182"/>
      <c r="E1084" s="74"/>
    </row>
    <row r="1085" spans="2:8" ht="16.5">
      <c r="B1085" s="85" t="s">
        <v>2549</v>
      </c>
      <c r="C1085" s="73" t="s">
        <v>69</v>
      </c>
      <c r="D1085" s="182"/>
      <c r="E1085" s="74"/>
    </row>
    <row r="1086" spans="2:8" ht="16.5">
      <c r="B1086" s="85" t="s">
        <v>2550</v>
      </c>
      <c r="C1086" s="73" t="s">
        <v>42</v>
      </c>
      <c r="D1086" s="182"/>
      <c r="E1086" s="74"/>
    </row>
    <row r="1087" spans="2:8" ht="16.5">
      <c r="B1087" s="85" t="s">
        <v>2551</v>
      </c>
      <c r="C1087" s="73" t="s">
        <v>43</v>
      </c>
      <c r="D1087" s="182"/>
      <c r="E1087" s="74"/>
    </row>
    <row r="1088" spans="2:8" ht="16.5">
      <c r="B1088" s="85" t="s">
        <v>2552</v>
      </c>
      <c r="C1088" s="73" t="s">
        <v>44</v>
      </c>
      <c r="D1088" s="182"/>
      <c r="E1088" s="74"/>
    </row>
    <row r="1089" spans="2:5" ht="16.5">
      <c r="B1089" s="85" t="s">
        <v>2553</v>
      </c>
      <c r="C1089" s="73" t="s">
        <v>45</v>
      </c>
      <c r="D1089" s="182"/>
      <c r="E1089" s="74"/>
    </row>
    <row r="1090" spans="2:5" ht="16.5">
      <c r="B1090" s="85" t="s">
        <v>2570</v>
      </c>
      <c r="C1090" s="73" t="s">
        <v>46</v>
      </c>
      <c r="D1090" s="182"/>
      <c r="E1090" s="74"/>
    </row>
    <row r="1091" spans="2:5" ht="16.5">
      <c r="B1091" s="85" t="s">
        <v>2555</v>
      </c>
      <c r="C1091" s="73" t="s">
        <v>47</v>
      </c>
      <c r="D1091" s="182"/>
      <c r="E1091" s="74"/>
    </row>
    <row r="1092" spans="2:5" ht="16.5">
      <c r="B1092" s="85" t="s">
        <v>2556</v>
      </c>
      <c r="C1092" s="73" t="s">
        <v>70</v>
      </c>
      <c r="D1092" s="182"/>
      <c r="E1092" s="74"/>
    </row>
    <row r="1093" spans="2:5" ht="16.5">
      <c r="B1093" s="85" t="s">
        <v>2557</v>
      </c>
      <c r="C1093" s="73" t="s">
        <v>48</v>
      </c>
      <c r="D1093" s="182"/>
      <c r="E1093" s="74"/>
    </row>
    <row r="1094" spans="2:5" ht="16.5">
      <c r="B1094" s="85" t="s">
        <v>2554</v>
      </c>
      <c r="C1094" s="73" t="s">
        <v>49</v>
      </c>
      <c r="D1094" s="182"/>
      <c r="E1094" s="74"/>
    </row>
    <row r="1095" spans="2:5" ht="16.5">
      <c r="B1095" s="85" t="s">
        <v>2558</v>
      </c>
      <c r="C1095" s="73" t="s">
        <v>50</v>
      </c>
      <c r="D1095" s="182"/>
      <c r="E1095" s="74"/>
    </row>
    <row r="1096" spans="2:5" ht="16.5">
      <c r="B1096" s="85" t="s">
        <v>2559</v>
      </c>
      <c r="C1096" s="73" t="s">
        <v>51</v>
      </c>
      <c r="D1096" s="182"/>
      <c r="E1096" s="74"/>
    </row>
    <row r="1097" spans="2:5" ht="16.5">
      <c r="B1097" s="85" t="s">
        <v>2560</v>
      </c>
      <c r="C1097" s="73" t="s">
        <v>52</v>
      </c>
      <c r="D1097" s="182"/>
      <c r="E1097" s="74"/>
    </row>
    <row r="1098" spans="2:5" ht="16.5">
      <c r="B1098" s="85" t="s">
        <v>2561</v>
      </c>
      <c r="C1098" s="73" t="s">
        <v>53</v>
      </c>
      <c r="D1098" s="182"/>
      <c r="E1098" s="74"/>
    </row>
    <row r="1099" spans="2:5" ht="16.5">
      <c r="B1099" s="85" t="s">
        <v>2562</v>
      </c>
      <c r="C1099" s="73" t="s">
        <v>54</v>
      </c>
      <c r="D1099" s="182"/>
      <c r="E1099" s="74" t="str">
        <f>IF(D1099=SUM(D1100:D1101),"OK","ERRO AO SOMAR")</f>
        <v>OK</v>
      </c>
    </row>
    <row r="1100" spans="2:5" ht="16.5">
      <c r="B1100" s="85" t="s">
        <v>2563</v>
      </c>
      <c r="C1100" s="73" t="s">
        <v>3040</v>
      </c>
      <c r="D1100" s="182"/>
      <c r="E1100" s="74"/>
    </row>
    <row r="1101" spans="2:5" ht="16.5">
      <c r="B1101" s="85" t="s">
        <v>2564</v>
      </c>
      <c r="C1101" s="73" t="s">
        <v>173</v>
      </c>
      <c r="D1101" s="182"/>
      <c r="E1101" s="74"/>
    </row>
    <row r="1102" spans="2:5" ht="16.5">
      <c r="B1102" s="85" t="s">
        <v>2571</v>
      </c>
      <c r="C1102" s="73" t="s">
        <v>55</v>
      </c>
      <c r="D1102" s="182"/>
      <c r="E1102" s="74"/>
    </row>
    <row r="1103" spans="2:5" ht="16.5">
      <c r="B1103" s="85" t="s">
        <v>2572</v>
      </c>
      <c r="C1103" s="73" t="s">
        <v>56</v>
      </c>
      <c r="D1103" s="182"/>
      <c r="E1103" s="74"/>
    </row>
    <row r="1104" spans="2:5" ht="16.5">
      <c r="B1104" s="85" t="s">
        <v>2573</v>
      </c>
      <c r="C1104" s="73" t="s">
        <v>57</v>
      </c>
      <c r="D1104" s="182"/>
      <c r="E1104" s="74"/>
    </row>
    <row r="1105" spans="2:5" ht="16.5">
      <c r="B1105" s="85" t="s">
        <v>2565</v>
      </c>
      <c r="C1105" s="73" t="s">
        <v>58</v>
      </c>
      <c r="D1105" s="182"/>
      <c r="E1105" s="74"/>
    </row>
    <row r="1106" spans="2:5" ht="16.5">
      <c r="B1106" s="85" t="s">
        <v>2566</v>
      </c>
      <c r="C1106" s="73" t="s">
        <v>59</v>
      </c>
      <c r="D1106" s="182"/>
      <c r="E1106" s="74"/>
    </row>
    <row r="1107" spans="2:5" ht="16.5">
      <c r="B1107" s="85" t="s">
        <v>2567</v>
      </c>
      <c r="C1107" s="73" t="s">
        <v>60</v>
      </c>
      <c r="D1107" s="182"/>
      <c r="E1107" s="74"/>
    </row>
    <row r="1108" spans="2:5" ht="16.5">
      <c r="B1108" s="85" t="s">
        <v>2568</v>
      </c>
      <c r="C1108" s="73" t="s">
        <v>61</v>
      </c>
      <c r="D1108" s="182"/>
      <c r="E1108" s="74"/>
    </row>
    <row r="1109" spans="2:5" ht="16.5">
      <c r="B1109" s="84" t="s">
        <v>2574</v>
      </c>
      <c r="C1109" s="70" t="s">
        <v>3035</v>
      </c>
      <c r="D1109" s="71"/>
      <c r="E1109" s="72" t="str">
        <f>IF(D1109=SUM(D1110:D1129,D1132:D1138),"OK","ERRO AO SOMAR")</f>
        <v>OK</v>
      </c>
    </row>
    <row r="1110" spans="2:5" ht="16.5">
      <c r="B1110" s="85" t="s">
        <v>2575</v>
      </c>
      <c r="C1110" s="73" t="s">
        <v>26</v>
      </c>
      <c r="D1110" s="182"/>
      <c r="E1110" s="74"/>
    </row>
    <row r="1111" spans="2:5" ht="16.5">
      <c r="B1111" s="85" t="s">
        <v>2576</v>
      </c>
      <c r="C1111" s="73" t="s">
        <v>37</v>
      </c>
      <c r="D1111" s="182"/>
      <c r="E1111" s="74"/>
    </row>
    <row r="1112" spans="2:5" ht="16.5">
      <c r="B1112" s="85" t="s">
        <v>2577</v>
      </c>
      <c r="C1112" s="73" t="s">
        <v>39</v>
      </c>
      <c r="D1112" s="182"/>
      <c r="E1112" s="74"/>
    </row>
    <row r="1113" spans="2:5" ht="16.5">
      <c r="B1113" s="85" t="s">
        <v>2599</v>
      </c>
      <c r="C1113" s="73" t="s">
        <v>40</v>
      </c>
      <c r="D1113" s="182"/>
      <c r="E1113" s="74"/>
    </row>
    <row r="1114" spans="2:5" ht="16.5">
      <c r="B1114" s="85" t="s">
        <v>2578</v>
      </c>
      <c r="C1114" s="73" t="s">
        <v>41</v>
      </c>
      <c r="D1114" s="182"/>
      <c r="E1114" s="74"/>
    </row>
    <row r="1115" spans="2:5" ht="16.5">
      <c r="B1115" s="85" t="s">
        <v>2579</v>
      </c>
      <c r="C1115" s="73" t="s">
        <v>69</v>
      </c>
      <c r="D1115" s="182"/>
      <c r="E1115" s="74"/>
    </row>
    <row r="1116" spans="2:5" ht="16.5">
      <c r="B1116" s="85" t="s">
        <v>2580</v>
      </c>
      <c r="C1116" s="73" t="s">
        <v>42</v>
      </c>
      <c r="D1116" s="182"/>
      <c r="E1116" s="74"/>
    </row>
    <row r="1117" spans="2:5" ht="16.5">
      <c r="B1117" s="85" t="s">
        <v>2581</v>
      </c>
      <c r="C1117" s="73" t="s">
        <v>43</v>
      </c>
      <c r="D1117" s="182"/>
      <c r="E1117" s="74"/>
    </row>
    <row r="1118" spans="2:5" ht="16.5">
      <c r="B1118" s="85" t="s">
        <v>2582</v>
      </c>
      <c r="C1118" s="73" t="s">
        <v>44</v>
      </c>
      <c r="D1118" s="182"/>
      <c r="E1118" s="74"/>
    </row>
    <row r="1119" spans="2:5" ht="16.5">
      <c r="B1119" s="85" t="s">
        <v>2583</v>
      </c>
      <c r="C1119" s="73" t="s">
        <v>45</v>
      </c>
      <c r="D1119" s="182"/>
      <c r="E1119" s="74"/>
    </row>
    <row r="1120" spans="2:5" ht="16.5">
      <c r="B1120" s="85" t="s">
        <v>2600</v>
      </c>
      <c r="C1120" s="73" t="s">
        <v>46</v>
      </c>
      <c r="D1120" s="182"/>
      <c r="E1120" s="74"/>
    </row>
    <row r="1121" spans="2:5" ht="16.5">
      <c r="B1121" s="85" t="s">
        <v>2585</v>
      </c>
      <c r="C1121" s="73" t="s">
        <v>47</v>
      </c>
      <c r="D1121" s="182"/>
      <c r="E1121" s="74"/>
    </row>
    <row r="1122" spans="2:5" ht="16.5">
      <c r="B1122" s="85" t="s">
        <v>2586</v>
      </c>
      <c r="C1122" s="73" t="s">
        <v>70</v>
      </c>
      <c r="D1122" s="182"/>
      <c r="E1122" s="74"/>
    </row>
    <row r="1123" spans="2:5" ht="16.5">
      <c r="B1123" s="85" t="s">
        <v>2587</v>
      </c>
      <c r="C1123" s="73" t="s">
        <v>48</v>
      </c>
      <c r="D1123" s="182"/>
      <c r="E1123" s="74"/>
    </row>
    <row r="1124" spans="2:5" ht="16.5">
      <c r="B1124" s="85" t="s">
        <v>2584</v>
      </c>
      <c r="C1124" s="73" t="s">
        <v>49</v>
      </c>
      <c r="D1124" s="182"/>
      <c r="E1124" s="74"/>
    </row>
    <row r="1125" spans="2:5" ht="16.5">
      <c r="B1125" s="85" t="s">
        <v>2588</v>
      </c>
      <c r="C1125" s="73" t="s">
        <v>50</v>
      </c>
      <c r="D1125" s="182"/>
      <c r="E1125" s="74"/>
    </row>
    <row r="1126" spans="2:5" ht="16.5">
      <c r="B1126" s="85" t="s">
        <v>2589</v>
      </c>
      <c r="C1126" s="73" t="s">
        <v>51</v>
      </c>
      <c r="D1126" s="182"/>
      <c r="E1126" s="74"/>
    </row>
    <row r="1127" spans="2:5" ht="16.5">
      <c r="B1127" s="85" t="s">
        <v>2590</v>
      </c>
      <c r="C1127" s="73" t="s">
        <v>52</v>
      </c>
      <c r="D1127" s="182"/>
      <c r="E1127" s="74"/>
    </row>
    <row r="1128" spans="2:5" ht="16.5">
      <c r="B1128" s="85" t="s">
        <v>2591</v>
      </c>
      <c r="C1128" s="73" t="s">
        <v>53</v>
      </c>
      <c r="D1128" s="182"/>
      <c r="E1128" s="74"/>
    </row>
    <row r="1129" spans="2:5" ht="16.5">
      <c r="B1129" s="85" t="s">
        <v>2592</v>
      </c>
      <c r="C1129" s="73" t="s">
        <v>54</v>
      </c>
      <c r="D1129" s="182"/>
      <c r="E1129" s="74" t="str">
        <f>IF(D1129=SUM(D1130:D1131),"OK","ERRO AO SOMAR")</f>
        <v>OK</v>
      </c>
    </row>
    <row r="1130" spans="2:5" ht="16.5">
      <c r="B1130" s="85" t="s">
        <v>2593</v>
      </c>
      <c r="C1130" s="73" t="s">
        <v>3040</v>
      </c>
      <c r="D1130" s="182"/>
      <c r="E1130" s="74"/>
    </row>
    <row r="1131" spans="2:5" ht="16.5">
      <c r="B1131" s="85" t="s">
        <v>2594</v>
      </c>
      <c r="C1131" s="73" t="s">
        <v>173</v>
      </c>
      <c r="D1131" s="182"/>
      <c r="E1131" s="74"/>
    </row>
    <row r="1132" spans="2:5" ht="16.5">
      <c r="B1132" s="85" t="s">
        <v>2601</v>
      </c>
      <c r="C1132" s="73" t="s">
        <v>55</v>
      </c>
      <c r="D1132" s="182"/>
      <c r="E1132" s="74"/>
    </row>
    <row r="1133" spans="2:5" ht="16.5">
      <c r="B1133" s="85" t="s">
        <v>2602</v>
      </c>
      <c r="C1133" s="73" t="s">
        <v>56</v>
      </c>
      <c r="D1133" s="182"/>
      <c r="E1133" s="74"/>
    </row>
    <row r="1134" spans="2:5" ht="16.5">
      <c r="B1134" s="85" t="s">
        <v>2603</v>
      </c>
      <c r="C1134" s="73" t="s">
        <v>57</v>
      </c>
      <c r="D1134" s="182"/>
      <c r="E1134" s="74"/>
    </row>
    <row r="1135" spans="2:5" ht="16.5">
      <c r="B1135" s="85" t="s">
        <v>2595</v>
      </c>
      <c r="C1135" s="73" t="s">
        <v>58</v>
      </c>
      <c r="D1135" s="182"/>
      <c r="E1135" s="74"/>
    </row>
    <row r="1136" spans="2:5" ht="16.5">
      <c r="B1136" s="85" t="s">
        <v>2596</v>
      </c>
      <c r="C1136" s="73" t="s">
        <v>59</v>
      </c>
      <c r="D1136" s="182"/>
      <c r="E1136" s="74"/>
    </row>
    <row r="1137" spans="2:5" ht="16.5">
      <c r="B1137" s="85" t="s">
        <v>2597</v>
      </c>
      <c r="C1137" s="73" t="s">
        <v>60</v>
      </c>
      <c r="D1137" s="182"/>
      <c r="E1137" s="74"/>
    </row>
    <row r="1138" spans="2:5" ht="16.5">
      <c r="B1138" s="85" t="s">
        <v>2598</v>
      </c>
      <c r="C1138" s="73" t="s">
        <v>61</v>
      </c>
      <c r="D1138" s="182"/>
      <c r="E1138" s="74"/>
    </row>
    <row r="1139" spans="2:5" ht="16.5">
      <c r="B1139" s="84" t="s">
        <v>134</v>
      </c>
      <c r="C1139" s="70" t="s">
        <v>29</v>
      </c>
      <c r="D1139" s="71"/>
      <c r="E1139" s="72" t="str">
        <f>IF(D1140=D1139,"OK","ERRO AO SOMAR")</f>
        <v>OK</v>
      </c>
    </row>
    <row r="1140" spans="2:5" ht="16.5">
      <c r="B1140" s="84" t="s">
        <v>1279</v>
      </c>
      <c r="C1140" s="70" t="s">
        <v>29</v>
      </c>
      <c r="D1140" s="71"/>
      <c r="E1140" s="72" t="str">
        <f>IF(D1140=SUM(D1141:D1160,D1163:D1169),"OK","ERRO AO SOMAR")</f>
        <v>OK</v>
      </c>
    </row>
    <row r="1141" spans="2:5" ht="16.5">
      <c r="B1141" s="85" t="s">
        <v>540</v>
      </c>
      <c r="C1141" s="73" t="s">
        <v>26</v>
      </c>
      <c r="D1141" s="182"/>
      <c r="E1141" s="74"/>
    </row>
    <row r="1142" spans="2:5" ht="16.5">
      <c r="B1142" s="85" t="s">
        <v>541</v>
      </c>
      <c r="C1142" s="73" t="s">
        <v>37</v>
      </c>
      <c r="D1142" s="182"/>
      <c r="E1142" s="74"/>
    </row>
    <row r="1143" spans="2:5" ht="16.5">
      <c r="B1143" s="85" t="s">
        <v>542</v>
      </c>
      <c r="C1143" s="73" t="s">
        <v>39</v>
      </c>
      <c r="D1143" s="182"/>
      <c r="E1143" s="74"/>
    </row>
    <row r="1144" spans="2:5" ht="16.5">
      <c r="B1144" s="85" t="s">
        <v>543</v>
      </c>
      <c r="C1144" s="73" t="s">
        <v>40</v>
      </c>
      <c r="D1144" s="182"/>
      <c r="E1144" s="74"/>
    </row>
    <row r="1145" spans="2:5" ht="16.5">
      <c r="B1145" s="85" t="s">
        <v>544</v>
      </c>
      <c r="C1145" s="73" t="s">
        <v>41</v>
      </c>
      <c r="D1145" s="182"/>
      <c r="E1145" s="74"/>
    </row>
    <row r="1146" spans="2:5" ht="16.5">
      <c r="B1146" s="85" t="s">
        <v>545</v>
      </c>
      <c r="C1146" s="73" t="s">
        <v>69</v>
      </c>
      <c r="D1146" s="182"/>
      <c r="E1146" s="74"/>
    </row>
    <row r="1147" spans="2:5" ht="16.5">
      <c r="B1147" s="85" t="s">
        <v>546</v>
      </c>
      <c r="C1147" s="73" t="s">
        <v>42</v>
      </c>
      <c r="D1147" s="182"/>
      <c r="E1147" s="74"/>
    </row>
    <row r="1148" spans="2:5" ht="16.5">
      <c r="B1148" s="85" t="s">
        <v>547</v>
      </c>
      <c r="C1148" s="73" t="s">
        <v>43</v>
      </c>
      <c r="D1148" s="182"/>
      <c r="E1148" s="74"/>
    </row>
    <row r="1149" spans="2:5" ht="16.5">
      <c r="B1149" s="85" t="s">
        <v>548</v>
      </c>
      <c r="C1149" s="73" t="s">
        <v>44</v>
      </c>
      <c r="D1149" s="182"/>
      <c r="E1149" s="74"/>
    </row>
    <row r="1150" spans="2:5" ht="16.5">
      <c r="B1150" s="85" t="s">
        <v>549</v>
      </c>
      <c r="C1150" s="73" t="s">
        <v>45</v>
      </c>
      <c r="D1150" s="182"/>
      <c r="E1150" s="74"/>
    </row>
    <row r="1151" spans="2:5" ht="16.5">
      <c r="B1151" s="85" t="s">
        <v>550</v>
      </c>
      <c r="C1151" s="73" t="s">
        <v>46</v>
      </c>
      <c r="D1151" s="182"/>
      <c r="E1151" s="74"/>
    </row>
    <row r="1152" spans="2:5" ht="16.5">
      <c r="B1152" s="85" t="s">
        <v>551</v>
      </c>
      <c r="C1152" s="73" t="s">
        <v>47</v>
      </c>
      <c r="D1152" s="182"/>
      <c r="E1152" s="74"/>
    </row>
    <row r="1153" spans="2:5" ht="16.5">
      <c r="B1153" s="85" t="s">
        <v>552</v>
      </c>
      <c r="C1153" s="73" t="s">
        <v>70</v>
      </c>
      <c r="D1153" s="182"/>
      <c r="E1153" s="74"/>
    </row>
    <row r="1154" spans="2:5" ht="16.5">
      <c r="B1154" s="85" t="s">
        <v>553</v>
      </c>
      <c r="C1154" s="73" t="s">
        <v>48</v>
      </c>
      <c r="D1154" s="182"/>
      <c r="E1154" s="74"/>
    </row>
    <row r="1155" spans="2:5" ht="16.5">
      <c r="B1155" s="85" t="s">
        <v>554</v>
      </c>
      <c r="C1155" s="73" t="s">
        <v>49</v>
      </c>
      <c r="D1155" s="182"/>
      <c r="E1155" s="74"/>
    </row>
    <row r="1156" spans="2:5" ht="16.5">
      <c r="B1156" s="85" t="s">
        <v>555</v>
      </c>
      <c r="C1156" s="73" t="s">
        <v>50</v>
      </c>
      <c r="D1156" s="182"/>
      <c r="E1156" s="74"/>
    </row>
    <row r="1157" spans="2:5" ht="16.5">
      <c r="B1157" s="85" t="s">
        <v>556</v>
      </c>
      <c r="C1157" s="73" t="s">
        <v>51</v>
      </c>
      <c r="D1157" s="182"/>
      <c r="E1157" s="74"/>
    </row>
    <row r="1158" spans="2:5" ht="16.5">
      <c r="B1158" s="85" t="s">
        <v>557</v>
      </c>
      <c r="C1158" s="73" t="s">
        <v>52</v>
      </c>
      <c r="D1158" s="182"/>
      <c r="E1158" s="74"/>
    </row>
    <row r="1159" spans="2:5" ht="16.5">
      <c r="B1159" s="85" t="s">
        <v>558</v>
      </c>
      <c r="C1159" s="73" t="s">
        <v>53</v>
      </c>
      <c r="D1159" s="182"/>
      <c r="E1159" s="74"/>
    </row>
    <row r="1160" spans="2:5" ht="16.5">
      <c r="B1160" s="85" t="s">
        <v>559</v>
      </c>
      <c r="C1160" s="73" t="s">
        <v>54</v>
      </c>
      <c r="D1160" s="182"/>
      <c r="E1160" s="74" t="str">
        <f>IF(D1160=SUM(D1161:D1162),"OK","ERRO AO SOMAR")</f>
        <v>OK</v>
      </c>
    </row>
    <row r="1161" spans="2:5" ht="16.5">
      <c r="B1161" s="85" t="s">
        <v>1326</v>
      </c>
      <c r="C1161" s="73" t="s">
        <v>3040</v>
      </c>
      <c r="D1161" s="182"/>
      <c r="E1161" s="74"/>
    </row>
    <row r="1162" spans="2:5" ht="16.5">
      <c r="B1162" s="85" t="s">
        <v>1327</v>
      </c>
      <c r="C1162" s="73" t="s">
        <v>173</v>
      </c>
      <c r="D1162" s="182"/>
      <c r="E1162" s="74"/>
    </row>
    <row r="1163" spans="2:5" ht="16.5">
      <c r="B1163" s="85" t="s">
        <v>560</v>
      </c>
      <c r="C1163" s="73" t="s">
        <v>55</v>
      </c>
      <c r="D1163" s="182"/>
      <c r="E1163" s="74"/>
    </row>
    <row r="1164" spans="2:5" ht="16.5">
      <c r="B1164" s="85" t="s">
        <v>561</v>
      </c>
      <c r="C1164" s="73" t="s">
        <v>56</v>
      </c>
      <c r="D1164" s="182"/>
      <c r="E1164" s="74"/>
    </row>
    <row r="1165" spans="2:5" ht="16.5">
      <c r="B1165" s="85" t="s">
        <v>562</v>
      </c>
      <c r="C1165" s="73" t="s">
        <v>57</v>
      </c>
      <c r="D1165" s="182"/>
      <c r="E1165" s="74"/>
    </row>
    <row r="1166" spans="2:5" ht="16.5">
      <c r="B1166" s="85" t="s">
        <v>563</v>
      </c>
      <c r="C1166" s="73" t="s">
        <v>58</v>
      </c>
      <c r="D1166" s="182"/>
      <c r="E1166" s="74"/>
    </row>
    <row r="1167" spans="2:5" ht="16.5">
      <c r="B1167" s="85" t="s">
        <v>564</v>
      </c>
      <c r="C1167" s="73" t="s">
        <v>59</v>
      </c>
      <c r="D1167" s="182"/>
      <c r="E1167" s="74"/>
    </row>
    <row r="1168" spans="2:5" ht="16.5">
      <c r="B1168" s="85" t="s">
        <v>565</v>
      </c>
      <c r="C1168" s="73" t="s">
        <v>60</v>
      </c>
      <c r="D1168" s="182"/>
      <c r="E1168" s="74"/>
    </row>
    <row r="1169" spans="2:5" ht="16.5">
      <c r="B1169" s="85" t="s">
        <v>566</v>
      </c>
      <c r="C1169" s="73" t="s">
        <v>61</v>
      </c>
      <c r="D1169" s="182"/>
      <c r="E1169" s="74"/>
    </row>
    <row r="1170" spans="2:5" ht="16.5">
      <c r="B1170" s="84" t="s">
        <v>135</v>
      </c>
      <c r="C1170" s="70" t="s">
        <v>30</v>
      </c>
      <c r="D1170" s="71"/>
      <c r="E1170" s="72" t="str">
        <f>IF(D1170=D1171,"OK","ERRO AO SOMAR")</f>
        <v>OK</v>
      </c>
    </row>
    <row r="1171" spans="2:5" ht="16.5">
      <c r="B1171" s="84" t="s">
        <v>1280</v>
      </c>
      <c r="C1171" s="70" t="s">
        <v>1381</v>
      </c>
      <c r="D1171" s="71"/>
      <c r="E1171" s="72" t="str">
        <f>IF(D1171=SUM(D1172:D1191,D1194:D1200),"OK","ERRO AO SOMAR")</f>
        <v>OK</v>
      </c>
    </row>
    <row r="1172" spans="2:5" ht="16.5">
      <c r="B1172" s="85" t="s">
        <v>208</v>
      </c>
      <c r="C1172" s="73" t="s">
        <v>26</v>
      </c>
      <c r="D1172" s="182"/>
      <c r="E1172" s="74"/>
    </row>
    <row r="1173" spans="2:5" ht="16.5">
      <c r="B1173" s="85" t="s">
        <v>209</v>
      </c>
      <c r="C1173" s="73" t="s">
        <v>37</v>
      </c>
      <c r="D1173" s="182"/>
      <c r="E1173" s="74"/>
    </row>
    <row r="1174" spans="2:5" ht="16.5">
      <c r="B1174" s="85" t="s">
        <v>210</v>
      </c>
      <c r="C1174" s="73" t="s">
        <v>39</v>
      </c>
      <c r="D1174" s="182"/>
      <c r="E1174" s="74"/>
    </row>
    <row r="1175" spans="2:5" ht="16.5">
      <c r="B1175" s="85" t="s">
        <v>211</v>
      </c>
      <c r="C1175" s="73" t="s">
        <v>40</v>
      </c>
      <c r="D1175" s="182"/>
      <c r="E1175" s="74"/>
    </row>
    <row r="1176" spans="2:5" ht="16.5">
      <c r="B1176" s="85" t="s">
        <v>212</v>
      </c>
      <c r="C1176" s="73" t="s">
        <v>41</v>
      </c>
      <c r="D1176" s="182"/>
      <c r="E1176" s="74"/>
    </row>
    <row r="1177" spans="2:5" ht="16.5">
      <c r="B1177" s="85" t="s">
        <v>213</v>
      </c>
      <c r="C1177" s="73" t="s">
        <v>69</v>
      </c>
      <c r="D1177" s="182"/>
      <c r="E1177" s="74"/>
    </row>
    <row r="1178" spans="2:5" ht="16.5">
      <c r="B1178" s="85" t="s">
        <v>214</v>
      </c>
      <c r="C1178" s="73" t="s">
        <v>42</v>
      </c>
      <c r="D1178" s="182"/>
      <c r="E1178" s="74"/>
    </row>
    <row r="1179" spans="2:5" ht="16.5">
      <c r="B1179" s="85" t="s">
        <v>215</v>
      </c>
      <c r="C1179" s="73" t="s">
        <v>43</v>
      </c>
      <c r="D1179" s="182"/>
      <c r="E1179" s="74"/>
    </row>
    <row r="1180" spans="2:5" ht="16.5">
      <c r="B1180" s="85" t="s">
        <v>216</v>
      </c>
      <c r="C1180" s="73" t="s">
        <v>44</v>
      </c>
      <c r="D1180" s="182"/>
      <c r="E1180" s="74"/>
    </row>
    <row r="1181" spans="2:5" ht="16.5">
      <c r="B1181" s="85" t="s">
        <v>217</v>
      </c>
      <c r="C1181" s="73" t="s">
        <v>45</v>
      </c>
      <c r="D1181" s="182"/>
      <c r="E1181" s="74"/>
    </row>
    <row r="1182" spans="2:5" ht="16.5">
      <c r="B1182" s="85" t="s">
        <v>218</v>
      </c>
      <c r="C1182" s="73" t="s">
        <v>46</v>
      </c>
      <c r="D1182" s="182"/>
      <c r="E1182" s="74"/>
    </row>
    <row r="1183" spans="2:5" ht="16.5">
      <c r="B1183" s="85" t="s">
        <v>219</v>
      </c>
      <c r="C1183" s="73" t="s">
        <v>47</v>
      </c>
      <c r="D1183" s="182"/>
      <c r="E1183" s="74"/>
    </row>
    <row r="1184" spans="2:5" ht="16.5">
      <c r="B1184" s="85" t="s">
        <v>220</v>
      </c>
      <c r="C1184" s="73" t="s">
        <v>70</v>
      </c>
      <c r="D1184" s="182"/>
      <c r="E1184" s="74"/>
    </row>
    <row r="1185" spans="2:5" ht="16.5">
      <c r="B1185" s="85" t="s">
        <v>221</v>
      </c>
      <c r="C1185" s="73" t="s">
        <v>48</v>
      </c>
      <c r="D1185" s="182"/>
      <c r="E1185" s="74"/>
    </row>
    <row r="1186" spans="2:5" ht="16.5">
      <c r="B1186" s="85" t="s">
        <v>222</v>
      </c>
      <c r="C1186" s="73" t="s">
        <v>49</v>
      </c>
      <c r="D1186" s="182"/>
      <c r="E1186" s="74"/>
    </row>
    <row r="1187" spans="2:5" ht="16.5">
      <c r="B1187" s="85" t="s">
        <v>223</v>
      </c>
      <c r="C1187" s="73" t="s">
        <v>50</v>
      </c>
      <c r="D1187" s="182"/>
      <c r="E1187" s="74"/>
    </row>
    <row r="1188" spans="2:5" ht="16.5">
      <c r="B1188" s="85" t="s">
        <v>224</v>
      </c>
      <c r="C1188" s="73" t="s">
        <v>51</v>
      </c>
      <c r="D1188" s="182"/>
      <c r="E1188" s="74"/>
    </row>
    <row r="1189" spans="2:5" ht="16.5">
      <c r="B1189" s="85" t="s">
        <v>225</v>
      </c>
      <c r="C1189" s="73" t="s">
        <v>52</v>
      </c>
      <c r="D1189" s="182"/>
      <c r="E1189" s="74"/>
    </row>
    <row r="1190" spans="2:5" ht="16.5">
      <c r="B1190" s="85" t="s">
        <v>226</v>
      </c>
      <c r="C1190" s="73" t="s">
        <v>53</v>
      </c>
      <c r="D1190" s="182"/>
      <c r="E1190" s="74"/>
    </row>
    <row r="1191" spans="2:5" ht="16.5">
      <c r="B1191" s="85" t="s">
        <v>227</v>
      </c>
      <c r="C1191" s="73" t="s">
        <v>54</v>
      </c>
      <c r="D1191" s="182"/>
      <c r="E1191" s="74" t="str">
        <f>IF(D1191=SUM(D1192:D1193),"OK","ERRO AO SOMAR")</f>
        <v>OK</v>
      </c>
    </row>
    <row r="1192" spans="2:5" ht="16.5">
      <c r="B1192" s="85" t="s">
        <v>228</v>
      </c>
      <c r="C1192" s="73" t="s">
        <v>3040</v>
      </c>
      <c r="D1192" s="182"/>
      <c r="E1192" s="74"/>
    </row>
    <row r="1193" spans="2:5" ht="16.5">
      <c r="B1193" s="85" t="s">
        <v>229</v>
      </c>
      <c r="C1193" s="73" t="s">
        <v>173</v>
      </c>
      <c r="D1193" s="182"/>
      <c r="E1193" s="74"/>
    </row>
    <row r="1194" spans="2:5" ht="16.5">
      <c r="B1194" s="85" t="s">
        <v>230</v>
      </c>
      <c r="C1194" s="73" t="s">
        <v>55</v>
      </c>
      <c r="D1194" s="182"/>
      <c r="E1194" s="74"/>
    </row>
    <row r="1195" spans="2:5" ht="16.5">
      <c r="B1195" s="85" t="s">
        <v>231</v>
      </c>
      <c r="C1195" s="73" t="s">
        <v>56</v>
      </c>
      <c r="D1195" s="182"/>
      <c r="E1195" s="74"/>
    </row>
    <row r="1196" spans="2:5" ht="16.5">
      <c r="B1196" s="85" t="s">
        <v>232</v>
      </c>
      <c r="C1196" s="73" t="s">
        <v>57</v>
      </c>
      <c r="D1196" s="182"/>
      <c r="E1196" s="74"/>
    </row>
    <row r="1197" spans="2:5" ht="16.5">
      <c r="B1197" s="85" t="s">
        <v>233</v>
      </c>
      <c r="C1197" s="73" t="s">
        <v>58</v>
      </c>
      <c r="D1197" s="182"/>
      <c r="E1197" s="74"/>
    </row>
    <row r="1198" spans="2:5" ht="16.5">
      <c r="B1198" s="85" t="s">
        <v>234</v>
      </c>
      <c r="C1198" s="73" t="s">
        <v>59</v>
      </c>
      <c r="D1198" s="182"/>
      <c r="E1198" s="74"/>
    </row>
    <row r="1199" spans="2:5" ht="16.5">
      <c r="B1199" s="85" t="s">
        <v>235</v>
      </c>
      <c r="C1199" s="73" t="s">
        <v>60</v>
      </c>
      <c r="D1199" s="182"/>
      <c r="E1199" s="74"/>
    </row>
    <row r="1200" spans="2:5" ht="16.5">
      <c r="B1200" s="85" t="s">
        <v>236</v>
      </c>
      <c r="C1200" s="73" t="s">
        <v>61</v>
      </c>
      <c r="D1200" s="182"/>
      <c r="E1200" s="74"/>
    </row>
    <row r="1201" spans="2:5" ht="16.5">
      <c r="B1201" s="84" t="s">
        <v>136</v>
      </c>
      <c r="C1201" s="70" t="s">
        <v>38</v>
      </c>
      <c r="D1201" s="71"/>
      <c r="E1201" s="72" t="str">
        <f>IF(D1202=D1201,"OK","ERRO AO SOMAR")</f>
        <v>OK</v>
      </c>
    </row>
    <row r="1202" spans="2:5" ht="16.5">
      <c r="B1202" s="84" t="s">
        <v>1281</v>
      </c>
      <c r="C1202" s="70" t="s">
        <v>38</v>
      </c>
      <c r="D1202" s="71"/>
      <c r="E1202" s="72" t="str">
        <f>IF(D1202=SUM(D1203:D1222,D1225:D1231),"OK","ERRO AO SOMAR")</f>
        <v>OK</v>
      </c>
    </row>
    <row r="1203" spans="2:5" ht="16.5">
      <c r="B1203" s="85" t="s">
        <v>567</v>
      </c>
      <c r="C1203" s="73" t="s">
        <v>26</v>
      </c>
      <c r="D1203" s="182"/>
      <c r="E1203" s="74"/>
    </row>
    <row r="1204" spans="2:5" ht="16.5">
      <c r="B1204" s="85" t="s">
        <v>568</v>
      </c>
      <c r="C1204" s="73" t="s">
        <v>37</v>
      </c>
      <c r="D1204" s="182"/>
      <c r="E1204" s="74"/>
    </row>
    <row r="1205" spans="2:5" ht="16.5">
      <c r="B1205" s="85" t="s">
        <v>569</v>
      </c>
      <c r="C1205" s="73" t="s">
        <v>39</v>
      </c>
      <c r="D1205" s="182"/>
      <c r="E1205" s="74"/>
    </row>
    <row r="1206" spans="2:5" ht="16.5">
      <c r="B1206" s="85" t="s">
        <v>570</v>
      </c>
      <c r="C1206" s="73" t="s">
        <v>40</v>
      </c>
      <c r="D1206" s="182"/>
      <c r="E1206" s="74"/>
    </row>
    <row r="1207" spans="2:5" ht="16.5">
      <c r="B1207" s="85" t="s">
        <v>571</v>
      </c>
      <c r="C1207" s="73" t="s">
        <v>41</v>
      </c>
      <c r="D1207" s="182"/>
      <c r="E1207" s="74"/>
    </row>
    <row r="1208" spans="2:5" ht="16.5">
      <c r="B1208" s="85" t="s">
        <v>572</v>
      </c>
      <c r="C1208" s="73" t="s">
        <v>69</v>
      </c>
      <c r="D1208" s="182"/>
      <c r="E1208" s="74"/>
    </row>
    <row r="1209" spans="2:5" ht="16.5">
      <c r="B1209" s="85" t="s">
        <v>573</v>
      </c>
      <c r="C1209" s="73" t="s">
        <v>42</v>
      </c>
      <c r="D1209" s="182"/>
      <c r="E1209" s="74"/>
    </row>
    <row r="1210" spans="2:5" ht="16.5">
      <c r="B1210" s="85" t="s">
        <v>574</v>
      </c>
      <c r="C1210" s="73" t="s">
        <v>43</v>
      </c>
      <c r="D1210" s="182"/>
      <c r="E1210" s="74"/>
    </row>
    <row r="1211" spans="2:5" ht="16.5">
      <c r="B1211" s="85" t="s">
        <v>575</v>
      </c>
      <c r="C1211" s="73" t="s">
        <v>44</v>
      </c>
      <c r="D1211" s="182"/>
      <c r="E1211" s="74"/>
    </row>
    <row r="1212" spans="2:5" ht="16.5">
      <c r="B1212" s="85" t="s">
        <v>576</v>
      </c>
      <c r="C1212" s="73" t="s">
        <v>45</v>
      </c>
      <c r="D1212" s="182"/>
      <c r="E1212" s="74"/>
    </row>
    <row r="1213" spans="2:5" ht="16.5">
      <c r="B1213" s="85" t="s">
        <v>577</v>
      </c>
      <c r="C1213" s="73" t="s">
        <v>46</v>
      </c>
      <c r="D1213" s="182"/>
      <c r="E1213" s="74"/>
    </row>
    <row r="1214" spans="2:5" ht="16.5">
      <c r="B1214" s="85" t="s">
        <v>578</v>
      </c>
      <c r="C1214" s="73" t="s">
        <v>47</v>
      </c>
      <c r="D1214" s="182"/>
      <c r="E1214" s="74"/>
    </row>
    <row r="1215" spans="2:5" ht="16.5">
      <c r="B1215" s="85" t="s">
        <v>579</v>
      </c>
      <c r="C1215" s="73" t="s">
        <v>70</v>
      </c>
      <c r="D1215" s="182"/>
      <c r="E1215" s="74"/>
    </row>
    <row r="1216" spans="2:5" ht="16.5">
      <c r="B1216" s="85" t="s">
        <v>580</v>
      </c>
      <c r="C1216" s="73" t="s">
        <v>48</v>
      </c>
      <c r="D1216" s="182"/>
      <c r="E1216" s="74"/>
    </row>
    <row r="1217" spans="2:5" ht="16.5">
      <c r="B1217" s="85" t="s">
        <v>581</v>
      </c>
      <c r="C1217" s="73" t="s">
        <v>49</v>
      </c>
      <c r="D1217" s="182"/>
      <c r="E1217" s="74"/>
    </row>
    <row r="1218" spans="2:5" ht="16.5">
      <c r="B1218" s="85" t="s">
        <v>582</v>
      </c>
      <c r="C1218" s="73" t="s">
        <v>50</v>
      </c>
      <c r="D1218" s="182"/>
      <c r="E1218" s="74"/>
    </row>
    <row r="1219" spans="2:5" ht="16.5">
      <c r="B1219" s="85" t="s">
        <v>583</v>
      </c>
      <c r="C1219" s="73" t="s">
        <v>51</v>
      </c>
      <c r="D1219" s="182"/>
      <c r="E1219" s="74"/>
    </row>
    <row r="1220" spans="2:5" ht="16.5">
      <c r="B1220" s="85" t="s">
        <v>584</v>
      </c>
      <c r="C1220" s="73" t="s">
        <v>52</v>
      </c>
      <c r="D1220" s="182"/>
      <c r="E1220" s="74"/>
    </row>
    <row r="1221" spans="2:5" ht="16.5">
      <c r="B1221" s="85" t="s">
        <v>585</v>
      </c>
      <c r="C1221" s="73" t="s">
        <v>53</v>
      </c>
      <c r="D1221" s="182"/>
      <c r="E1221" s="74"/>
    </row>
    <row r="1222" spans="2:5" ht="16.5">
      <c r="B1222" s="85" t="s">
        <v>586</v>
      </c>
      <c r="C1222" s="73" t="s">
        <v>54</v>
      </c>
      <c r="D1222" s="182"/>
      <c r="E1222" s="74" t="str">
        <f>IF(D1222=SUM(D1223:D1224),"OK","ERRO AO SOMAR")</f>
        <v>OK</v>
      </c>
    </row>
    <row r="1223" spans="2:5" ht="16.5">
      <c r="B1223" s="85" t="s">
        <v>1328</v>
      </c>
      <c r="C1223" s="73" t="s">
        <v>3040</v>
      </c>
      <c r="D1223" s="182"/>
      <c r="E1223" s="74"/>
    </row>
    <row r="1224" spans="2:5" ht="16.5">
      <c r="B1224" s="85" t="s">
        <v>1329</v>
      </c>
      <c r="C1224" s="73" t="s">
        <v>173</v>
      </c>
      <c r="D1224" s="182"/>
      <c r="E1224" s="74"/>
    </row>
    <row r="1225" spans="2:5" ht="16.5">
      <c r="B1225" s="85" t="s">
        <v>587</v>
      </c>
      <c r="C1225" s="73" t="s">
        <v>55</v>
      </c>
      <c r="D1225" s="182"/>
      <c r="E1225" s="74"/>
    </row>
    <row r="1226" spans="2:5" ht="16.5">
      <c r="B1226" s="85" t="s">
        <v>588</v>
      </c>
      <c r="C1226" s="73" t="s">
        <v>56</v>
      </c>
      <c r="D1226" s="182"/>
      <c r="E1226" s="74"/>
    </row>
    <row r="1227" spans="2:5" ht="16.5">
      <c r="B1227" s="85" t="s">
        <v>589</v>
      </c>
      <c r="C1227" s="73" t="s">
        <v>57</v>
      </c>
      <c r="D1227" s="182"/>
      <c r="E1227" s="74"/>
    </row>
    <row r="1228" spans="2:5" ht="16.5">
      <c r="B1228" s="85" t="s">
        <v>590</v>
      </c>
      <c r="C1228" s="73" t="s">
        <v>58</v>
      </c>
      <c r="D1228" s="182"/>
      <c r="E1228" s="74"/>
    </row>
    <row r="1229" spans="2:5" ht="16.5">
      <c r="B1229" s="85" t="s">
        <v>591</v>
      </c>
      <c r="C1229" s="73" t="s">
        <v>59</v>
      </c>
      <c r="D1229" s="182"/>
      <c r="E1229" s="74"/>
    </row>
    <row r="1230" spans="2:5" ht="16.5">
      <c r="B1230" s="85" t="s">
        <v>592</v>
      </c>
      <c r="C1230" s="73" t="s">
        <v>60</v>
      </c>
      <c r="D1230" s="182"/>
      <c r="E1230" s="74"/>
    </row>
    <row r="1231" spans="2:5" ht="16.5">
      <c r="B1231" s="85" t="s">
        <v>593</v>
      </c>
      <c r="C1231" s="73" t="s">
        <v>61</v>
      </c>
      <c r="D1231" s="182"/>
      <c r="E1231" s="74"/>
    </row>
    <row r="1232" spans="2:5" ht="16.5">
      <c r="B1232" s="84" t="s">
        <v>2604</v>
      </c>
      <c r="C1232" s="70" t="s">
        <v>2512</v>
      </c>
      <c r="D1232" s="71"/>
      <c r="E1232" s="72" t="str">
        <f>IF(D1233=D1232,"OK","ERRO AO SOMAR")</f>
        <v>OK</v>
      </c>
    </row>
    <row r="1233" spans="2:5" ht="16.5">
      <c r="B1233" s="84" t="s">
        <v>2605</v>
      </c>
      <c r="C1233" s="70" t="s">
        <v>2512</v>
      </c>
      <c r="D1233" s="71"/>
      <c r="E1233" s="72" t="str">
        <f>IF(D1233=SUM(D1234:D1253,D1256:D1262),"OK","ERRO AO SOMAR")</f>
        <v>OK</v>
      </c>
    </row>
    <row r="1234" spans="2:5" ht="16.5">
      <c r="B1234" s="85" t="s">
        <v>2606</v>
      </c>
      <c r="C1234" s="73" t="s">
        <v>26</v>
      </c>
      <c r="D1234" s="182"/>
      <c r="E1234" s="74"/>
    </row>
    <row r="1235" spans="2:5" ht="16.5">
      <c r="B1235" s="85" t="s">
        <v>2607</v>
      </c>
      <c r="C1235" s="73" t="s">
        <v>37</v>
      </c>
      <c r="D1235" s="182"/>
      <c r="E1235" s="74"/>
    </row>
    <row r="1236" spans="2:5" ht="16.5">
      <c r="B1236" s="85" t="s">
        <v>2608</v>
      </c>
      <c r="C1236" s="73" t="s">
        <v>39</v>
      </c>
      <c r="D1236" s="182"/>
      <c r="E1236" s="74"/>
    </row>
    <row r="1237" spans="2:5" ht="16.5">
      <c r="B1237" s="85" t="s">
        <v>2609</v>
      </c>
      <c r="C1237" s="73" t="s">
        <v>40</v>
      </c>
      <c r="D1237" s="182"/>
      <c r="E1237" s="74"/>
    </row>
    <row r="1238" spans="2:5" ht="16.5">
      <c r="B1238" s="85" t="s">
        <v>2610</v>
      </c>
      <c r="C1238" s="73" t="s">
        <v>41</v>
      </c>
      <c r="D1238" s="182"/>
      <c r="E1238" s="74"/>
    </row>
    <row r="1239" spans="2:5" ht="16.5">
      <c r="B1239" s="85" t="s">
        <v>2633</v>
      </c>
      <c r="C1239" s="73" t="s">
        <v>69</v>
      </c>
      <c r="D1239" s="182"/>
      <c r="E1239" s="74"/>
    </row>
    <row r="1240" spans="2:5" ht="16.5">
      <c r="B1240" s="85" t="s">
        <v>2611</v>
      </c>
      <c r="C1240" s="73" t="s">
        <v>42</v>
      </c>
      <c r="D1240" s="182"/>
      <c r="E1240" s="74"/>
    </row>
    <row r="1241" spans="2:5" ht="16.5">
      <c r="B1241" s="85" t="s">
        <v>2612</v>
      </c>
      <c r="C1241" s="73" t="s">
        <v>43</v>
      </c>
      <c r="D1241" s="182"/>
      <c r="E1241" s="74"/>
    </row>
    <row r="1242" spans="2:5" ht="16.5">
      <c r="B1242" s="85" t="s">
        <v>2613</v>
      </c>
      <c r="C1242" s="73" t="s">
        <v>44</v>
      </c>
      <c r="D1242" s="182"/>
      <c r="E1242" s="74"/>
    </row>
    <row r="1243" spans="2:5" ht="16.5">
      <c r="B1243" s="85" t="s">
        <v>2614</v>
      </c>
      <c r="C1243" s="73" t="s">
        <v>45</v>
      </c>
      <c r="D1243" s="182"/>
      <c r="E1243" s="74"/>
    </row>
    <row r="1244" spans="2:5" ht="16.5">
      <c r="B1244" s="85" t="s">
        <v>2615</v>
      </c>
      <c r="C1244" s="73" t="s">
        <v>46</v>
      </c>
      <c r="D1244" s="182"/>
      <c r="E1244" s="74"/>
    </row>
    <row r="1245" spans="2:5" ht="16.5">
      <c r="B1245" s="85" t="s">
        <v>2616</v>
      </c>
      <c r="C1245" s="73" t="s">
        <v>47</v>
      </c>
      <c r="D1245" s="182"/>
      <c r="E1245" s="74"/>
    </row>
    <row r="1246" spans="2:5" ht="16.5">
      <c r="B1246" s="85" t="s">
        <v>2634</v>
      </c>
      <c r="C1246" s="73" t="s">
        <v>70</v>
      </c>
      <c r="D1246" s="182"/>
      <c r="E1246" s="74"/>
    </row>
    <row r="1247" spans="2:5" ht="16.5">
      <c r="B1247" s="85" t="s">
        <v>2618</v>
      </c>
      <c r="C1247" s="73" t="s">
        <v>48</v>
      </c>
      <c r="D1247" s="182"/>
      <c r="E1247" s="74"/>
    </row>
    <row r="1248" spans="2:5" ht="16.5">
      <c r="B1248" s="85" t="s">
        <v>2619</v>
      </c>
      <c r="C1248" s="73" t="s">
        <v>49</v>
      </c>
      <c r="D1248" s="182"/>
      <c r="E1248" s="74"/>
    </row>
    <row r="1249" spans="2:5" ht="16.5">
      <c r="B1249" s="85" t="s">
        <v>2617</v>
      </c>
      <c r="C1249" s="73" t="s">
        <v>50</v>
      </c>
      <c r="D1249" s="182"/>
      <c r="E1249" s="74"/>
    </row>
    <row r="1250" spans="2:5" ht="16.5">
      <c r="B1250" s="85" t="s">
        <v>2620</v>
      </c>
      <c r="C1250" s="73" t="s">
        <v>51</v>
      </c>
      <c r="D1250" s="182"/>
      <c r="E1250" s="74"/>
    </row>
    <row r="1251" spans="2:5" ht="16.5">
      <c r="B1251" s="85" t="s">
        <v>2621</v>
      </c>
      <c r="C1251" s="73" t="s">
        <v>52</v>
      </c>
      <c r="D1251" s="182"/>
      <c r="E1251" s="74"/>
    </row>
    <row r="1252" spans="2:5" ht="16.5">
      <c r="B1252" s="85" t="s">
        <v>2622</v>
      </c>
      <c r="C1252" s="73" t="s">
        <v>53</v>
      </c>
      <c r="D1252" s="182"/>
      <c r="E1252" s="74"/>
    </row>
    <row r="1253" spans="2:5" ht="16.5">
      <c r="B1253" s="85" t="s">
        <v>2623</v>
      </c>
      <c r="C1253" s="73" t="s">
        <v>54</v>
      </c>
      <c r="D1253" s="182"/>
      <c r="E1253" s="74" t="str">
        <f>IF(D1253=SUM(D1254:D1255),"OK","ERRO AO SOMAR")</f>
        <v>OK</v>
      </c>
    </row>
    <row r="1254" spans="2:5" ht="16.5">
      <c r="B1254" s="85" t="s">
        <v>2624</v>
      </c>
      <c r="C1254" s="73" t="s">
        <v>3040</v>
      </c>
      <c r="D1254" s="182"/>
      <c r="E1254" s="74"/>
    </row>
    <row r="1255" spans="2:5" ht="16.5">
      <c r="B1255" s="85" t="s">
        <v>2625</v>
      </c>
      <c r="C1255" s="73" t="s">
        <v>173</v>
      </c>
      <c r="D1255" s="182"/>
      <c r="E1255" s="74"/>
    </row>
    <row r="1256" spans="2:5" ht="16.5">
      <c r="B1256" s="85" t="s">
        <v>2626</v>
      </c>
      <c r="C1256" s="73" t="s">
        <v>55</v>
      </c>
      <c r="D1256" s="182"/>
      <c r="E1256" s="74"/>
    </row>
    <row r="1257" spans="2:5" ht="16.5">
      <c r="B1257" s="85" t="s">
        <v>2627</v>
      </c>
      <c r="C1257" s="73" t="s">
        <v>56</v>
      </c>
      <c r="D1257" s="182"/>
      <c r="E1257" s="74"/>
    </row>
    <row r="1258" spans="2:5" ht="16.5">
      <c r="B1258" s="85" t="s">
        <v>2628</v>
      </c>
      <c r="C1258" s="73" t="s">
        <v>57</v>
      </c>
      <c r="D1258" s="182"/>
      <c r="E1258" s="74"/>
    </row>
    <row r="1259" spans="2:5" ht="16.5">
      <c r="B1259" s="85" t="s">
        <v>2629</v>
      </c>
      <c r="C1259" s="73" t="s">
        <v>58</v>
      </c>
      <c r="D1259" s="182"/>
      <c r="E1259" s="74"/>
    </row>
    <row r="1260" spans="2:5" ht="16.5">
      <c r="B1260" s="85" t="s">
        <v>2630</v>
      </c>
      <c r="C1260" s="73" t="s">
        <v>59</v>
      </c>
      <c r="D1260" s="182"/>
      <c r="E1260" s="74"/>
    </row>
    <row r="1261" spans="2:5" ht="16.5">
      <c r="B1261" s="85" t="s">
        <v>2631</v>
      </c>
      <c r="C1261" s="73" t="s">
        <v>60</v>
      </c>
      <c r="D1261" s="182"/>
      <c r="E1261" s="74"/>
    </row>
    <row r="1262" spans="2:5" ht="16.5">
      <c r="B1262" s="85" t="s">
        <v>2632</v>
      </c>
      <c r="C1262" s="73" t="s">
        <v>61</v>
      </c>
      <c r="D1262" s="182"/>
      <c r="E1262" s="74"/>
    </row>
    <row r="1263" spans="2:5" ht="16.5">
      <c r="B1263" s="84" t="s">
        <v>137</v>
      </c>
      <c r="C1263" s="70" t="s">
        <v>31</v>
      </c>
      <c r="D1263" s="71"/>
      <c r="E1263" s="72" t="str">
        <f>IF(D1263=SUM(D1264,D1295,D1326,D1357,D1388,D1419,D1450,D1481,D1512),"OK","ERRO AO SOMAR")</f>
        <v>OK</v>
      </c>
    </row>
    <row r="1264" spans="2:5" ht="16.5">
      <c r="B1264" s="84" t="s">
        <v>138</v>
      </c>
      <c r="C1264" s="70" t="s">
        <v>32</v>
      </c>
      <c r="D1264" s="71"/>
      <c r="E1264" s="72" t="str">
        <f>IF(D1265=D1264,"OK","ERRO AO SOMAR")</f>
        <v>OK</v>
      </c>
    </row>
    <row r="1265" spans="2:5" ht="16.5">
      <c r="B1265" s="84" t="s">
        <v>1282</v>
      </c>
      <c r="C1265" s="70" t="s">
        <v>32</v>
      </c>
      <c r="D1265" s="71"/>
      <c r="E1265" s="72" t="str">
        <f>IF(D1265=SUM(D1266:D1285,D1288:D1294),"OK","ERRO AO SOMAR")</f>
        <v>OK</v>
      </c>
    </row>
    <row r="1266" spans="2:5" ht="16.5">
      <c r="B1266" s="85" t="s">
        <v>594</v>
      </c>
      <c r="C1266" s="73" t="s">
        <v>26</v>
      </c>
      <c r="D1266" s="182"/>
      <c r="E1266" s="74"/>
    </row>
    <row r="1267" spans="2:5" ht="16.5">
      <c r="B1267" s="85" t="s">
        <v>595</v>
      </c>
      <c r="C1267" s="73" t="s">
        <v>37</v>
      </c>
      <c r="D1267" s="182"/>
      <c r="E1267" s="74"/>
    </row>
    <row r="1268" spans="2:5" ht="16.5">
      <c r="B1268" s="85" t="s">
        <v>596</v>
      </c>
      <c r="C1268" s="73" t="s">
        <v>39</v>
      </c>
      <c r="D1268" s="182"/>
      <c r="E1268" s="74"/>
    </row>
    <row r="1269" spans="2:5" ht="16.5">
      <c r="B1269" s="85" t="s">
        <v>597</v>
      </c>
      <c r="C1269" s="73" t="s">
        <v>40</v>
      </c>
      <c r="D1269" s="182"/>
      <c r="E1269" s="74"/>
    </row>
    <row r="1270" spans="2:5" ht="16.5">
      <c r="B1270" s="85" t="s">
        <v>598</v>
      </c>
      <c r="C1270" s="73" t="s">
        <v>41</v>
      </c>
      <c r="D1270" s="182"/>
      <c r="E1270" s="74"/>
    </row>
    <row r="1271" spans="2:5" ht="16.5">
      <c r="B1271" s="85" t="s">
        <v>599</v>
      </c>
      <c r="C1271" s="73" t="s">
        <v>69</v>
      </c>
      <c r="D1271" s="182"/>
      <c r="E1271" s="74"/>
    </row>
    <row r="1272" spans="2:5" ht="16.5">
      <c r="B1272" s="85" t="s">
        <v>600</v>
      </c>
      <c r="C1272" s="73" t="s">
        <v>42</v>
      </c>
      <c r="D1272" s="182"/>
      <c r="E1272" s="74"/>
    </row>
    <row r="1273" spans="2:5" ht="16.5">
      <c r="B1273" s="85" t="s">
        <v>601</v>
      </c>
      <c r="C1273" s="73" t="s">
        <v>43</v>
      </c>
      <c r="D1273" s="182"/>
      <c r="E1273" s="74"/>
    </row>
    <row r="1274" spans="2:5" ht="16.5">
      <c r="B1274" s="85" t="s">
        <v>602</v>
      </c>
      <c r="C1274" s="73" t="s">
        <v>44</v>
      </c>
      <c r="D1274" s="182"/>
      <c r="E1274" s="74"/>
    </row>
    <row r="1275" spans="2:5" ht="16.5">
      <c r="B1275" s="85" t="s">
        <v>603</v>
      </c>
      <c r="C1275" s="73" t="s">
        <v>45</v>
      </c>
      <c r="D1275" s="182"/>
      <c r="E1275" s="74"/>
    </row>
    <row r="1276" spans="2:5" ht="16.5">
      <c r="B1276" s="85" t="s">
        <v>604</v>
      </c>
      <c r="C1276" s="73" t="s">
        <v>46</v>
      </c>
      <c r="D1276" s="182"/>
      <c r="E1276" s="74"/>
    </row>
    <row r="1277" spans="2:5" ht="16.5">
      <c r="B1277" s="85" t="s">
        <v>605</v>
      </c>
      <c r="C1277" s="73" t="s">
        <v>47</v>
      </c>
      <c r="D1277" s="182"/>
      <c r="E1277" s="74"/>
    </row>
    <row r="1278" spans="2:5" ht="16.5">
      <c r="B1278" s="85" t="s">
        <v>606</v>
      </c>
      <c r="C1278" s="73" t="s">
        <v>70</v>
      </c>
      <c r="D1278" s="182"/>
      <c r="E1278" s="74"/>
    </row>
    <row r="1279" spans="2:5" ht="16.5">
      <c r="B1279" s="85" t="s">
        <v>607</v>
      </c>
      <c r="C1279" s="73" t="s">
        <v>48</v>
      </c>
      <c r="D1279" s="182"/>
      <c r="E1279" s="74"/>
    </row>
    <row r="1280" spans="2:5" ht="16.5">
      <c r="B1280" s="85" t="s">
        <v>608</v>
      </c>
      <c r="C1280" s="73" t="s">
        <v>49</v>
      </c>
      <c r="D1280" s="182"/>
      <c r="E1280" s="74"/>
    </row>
    <row r="1281" spans="2:5" ht="16.5">
      <c r="B1281" s="85" t="s">
        <v>609</v>
      </c>
      <c r="C1281" s="73" t="s">
        <v>50</v>
      </c>
      <c r="D1281" s="182"/>
      <c r="E1281" s="74"/>
    </row>
    <row r="1282" spans="2:5" ht="16.5">
      <c r="B1282" s="85" t="s">
        <v>610</v>
      </c>
      <c r="C1282" s="73" t="s">
        <v>51</v>
      </c>
      <c r="D1282" s="182"/>
      <c r="E1282" s="74"/>
    </row>
    <row r="1283" spans="2:5" ht="16.5">
      <c r="B1283" s="85" t="s">
        <v>611</v>
      </c>
      <c r="C1283" s="73" t="s">
        <v>52</v>
      </c>
      <c r="D1283" s="182"/>
      <c r="E1283" s="74"/>
    </row>
    <row r="1284" spans="2:5" ht="16.5">
      <c r="B1284" s="85" t="s">
        <v>612</v>
      </c>
      <c r="C1284" s="73" t="s">
        <v>53</v>
      </c>
      <c r="D1284" s="182"/>
      <c r="E1284" s="74"/>
    </row>
    <row r="1285" spans="2:5" ht="16.5">
      <c r="B1285" s="85" t="s">
        <v>613</v>
      </c>
      <c r="C1285" s="73" t="s">
        <v>54</v>
      </c>
      <c r="D1285" s="182"/>
      <c r="E1285" s="74" t="str">
        <f>IF(D1285=SUM(D1286:D1287),"OK","ERRO AO SOMAR")</f>
        <v>OK</v>
      </c>
    </row>
    <row r="1286" spans="2:5" ht="16.5">
      <c r="B1286" s="85" t="s">
        <v>1330</v>
      </c>
      <c r="C1286" s="73" t="s">
        <v>3040</v>
      </c>
      <c r="D1286" s="182"/>
      <c r="E1286" s="74"/>
    </row>
    <row r="1287" spans="2:5" ht="16.5">
      <c r="B1287" s="85" t="s">
        <v>1331</v>
      </c>
      <c r="C1287" s="73" t="s">
        <v>173</v>
      </c>
      <c r="D1287" s="182"/>
      <c r="E1287" s="74"/>
    </row>
    <row r="1288" spans="2:5" ht="16.5">
      <c r="B1288" s="85" t="s">
        <v>614</v>
      </c>
      <c r="C1288" s="73" t="s">
        <v>55</v>
      </c>
      <c r="D1288" s="182"/>
      <c r="E1288" s="74"/>
    </row>
    <row r="1289" spans="2:5" ht="16.5">
      <c r="B1289" s="85" t="s">
        <v>615</v>
      </c>
      <c r="C1289" s="73" t="s">
        <v>56</v>
      </c>
      <c r="D1289" s="182"/>
      <c r="E1289" s="74"/>
    </row>
    <row r="1290" spans="2:5" ht="16.5">
      <c r="B1290" s="85" t="s">
        <v>616</v>
      </c>
      <c r="C1290" s="73" t="s">
        <v>57</v>
      </c>
      <c r="D1290" s="182"/>
      <c r="E1290" s="74"/>
    </row>
    <row r="1291" spans="2:5" ht="16.5">
      <c r="B1291" s="85" t="s">
        <v>617</v>
      </c>
      <c r="C1291" s="73" t="s">
        <v>58</v>
      </c>
      <c r="D1291" s="182"/>
      <c r="E1291" s="74"/>
    </row>
    <row r="1292" spans="2:5" ht="16.5">
      <c r="B1292" s="85" t="s">
        <v>618</v>
      </c>
      <c r="C1292" s="73" t="s">
        <v>59</v>
      </c>
      <c r="D1292" s="182"/>
      <c r="E1292" s="74"/>
    </row>
    <row r="1293" spans="2:5" ht="16.5">
      <c r="B1293" s="85" t="s">
        <v>619</v>
      </c>
      <c r="C1293" s="73" t="s">
        <v>60</v>
      </c>
      <c r="D1293" s="182"/>
      <c r="E1293" s="74"/>
    </row>
    <row r="1294" spans="2:5" ht="16.5">
      <c r="B1294" s="85" t="s">
        <v>620</v>
      </c>
      <c r="C1294" s="73" t="s">
        <v>61</v>
      </c>
      <c r="D1294" s="182"/>
      <c r="E1294" s="74"/>
    </row>
    <row r="1295" spans="2:5" ht="16.5">
      <c r="B1295" s="84" t="s">
        <v>139</v>
      </c>
      <c r="C1295" s="70" t="s">
        <v>33</v>
      </c>
      <c r="D1295" s="71"/>
      <c r="E1295" s="72" t="str">
        <f>IF(D1296=D1295,"OK","ERRO AO SOMAR")</f>
        <v>OK</v>
      </c>
    </row>
    <row r="1296" spans="2:5" ht="16.5">
      <c r="B1296" s="84" t="s">
        <v>1283</v>
      </c>
      <c r="C1296" s="70" t="s">
        <v>33</v>
      </c>
      <c r="D1296" s="71"/>
      <c r="E1296" s="72" t="str">
        <f>IF(D1296=SUM(D1297:D1316,D1319:D1325),"OK","ERRO AO SOMAR")</f>
        <v>OK</v>
      </c>
    </row>
    <row r="1297" spans="2:5" ht="16.5">
      <c r="B1297" s="85" t="s">
        <v>621</v>
      </c>
      <c r="C1297" s="73" t="s">
        <v>26</v>
      </c>
      <c r="D1297" s="182"/>
      <c r="E1297" s="74"/>
    </row>
    <row r="1298" spans="2:5" ht="16.5">
      <c r="B1298" s="85" t="s">
        <v>622</v>
      </c>
      <c r="C1298" s="73" t="s">
        <v>37</v>
      </c>
      <c r="D1298" s="182"/>
      <c r="E1298" s="74"/>
    </row>
    <row r="1299" spans="2:5" ht="16.5">
      <c r="B1299" s="85" t="s">
        <v>623</v>
      </c>
      <c r="C1299" s="73" t="s">
        <v>39</v>
      </c>
      <c r="D1299" s="182"/>
      <c r="E1299" s="74"/>
    </row>
    <row r="1300" spans="2:5" ht="16.5">
      <c r="B1300" s="85" t="s">
        <v>624</v>
      </c>
      <c r="C1300" s="73" t="s">
        <v>40</v>
      </c>
      <c r="D1300" s="182"/>
      <c r="E1300" s="74"/>
    </row>
    <row r="1301" spans="2:5" ht="16.5">
      <c r="B1301" s="85" t="s">
        <v>625</v>
      </c>
      <c r="C1301" s="73" t="s">
        <v>41</v>
      </c>
      <c r="D1301" s="182"/>
      <c r="E1301" s="74"/>
    </row>
    <row r="1302" spans="2:5" ht="16.5">
      <c r="B1302" s="85" t="s">
        <v>626</v>
      </c>
      <c r="C1302" s="73" t="s">
        <v>69</v>
      </c>
      <c r="D1302" s="182"/>
      <c r="E1302" s="74"/>
    </row>
    <row r="1303" spans="2:5" ht="16.5">
      <c r="B1303" s="85" t="s">
        <v>627</v>
      </c>
      <c r="C1303" s="73" t="s">
        <v>42</v>
      </c>
      <c r="D1303" s="182"/>
      <c r="E1303" s="74"/>
    </row>
    <row r="1304" spans="2:5" ht="16.5">
      <c r="B1304" s="85" t="s">
        <v>628</v>
      </c>
      <c r="C1304" s="73" t="s">
        <v>43</v>
      </c>
      <c r="D1304" s="182"/>
      <c r="E1304" s="74"/>
    </row>
    <row r="1305" spans="2:5" ht="16.5">
      <c r="B1305" s="85" t="s">
        <v>629</v>
      </c>
      <c r="C1305" s="73" t="s">
        <v>44</v>
      </c>
      <c r="D1305" s="182"/>
      <c r="E1305" s="74"/>
    </row>
    <row r="1306" spans="2:5" ht="16.5">
      <c r="B1306" s="85" t="s">
        <v>630</v>
      </c>
      <c r="C1306" s="73" t="s">
        <v>45</v>
      </c>
      <c r="D1306" s="182"/>
      <c r="E1306" s="74"/>
    </row>
    <row r="1307" spans="2:5" ht="16.5">
      <c r="B1307" s="85" t="s">
        <v>631</v>
      </c>
      <c r="C1307" s="73" t="s">
        <v>46</v>
      </c>
      <c r="D1307" s="182"/>
      <c r="E1307" s="74"/>
    </row>
    <row r="1308" spans="2:5" ht="16.5">
      <c r="B1308" s="85" t="s">
        <v>632</v>
      </c>
      <c r="C1308" s="73" t="s">
        <v>47</v>
      </c>
      <c r="D1308" s="182"/>
      <c r="E1308" s="74"/>
    </row>
    <row r="1309" spans="2:5" ht="16.5">
      <c r="B1309" s="85" t="s">
        <v>633</v>
      </c>
      <c r="C1309" s="73" t="s">
        <v>70</v>
      </c>
      <c r="D1309" s="182"/>
      <c r="E1309" s="74"/>
    </row>
    <row r="1310" spans="2:5" ht="16.5">
      <c r="B1310" s="85" t="s">
        <v>634</v>
      </c>
      <c r="C1310" s="73" t="s">
        <v>48</v>
      </c>
      <c r="D1310" s="182"/>
      <c r="E1310" s="74"/>
    </row>
    <row r="1311" spans="2:5" ht="16.5">
      <c r="B1311" s="85" t="s">
        <v>635</v>
      </c>
      <c r="C1311" s="73" t="s">
        <v>49</v>
      </c>
      <c r="D1311" s="182"/>
      <c r="E1311" s="74"/>
    </row>
    <row r="1312" spans="2:5" ht="16.5">
      <c r="B1312" s="85" t="s">
        <v>636</v>
      </c>
      <c r="C1312" s="73" t="s">
        <v>50</v>
      </c>
      <c r="D1312" s="182"/>
      <c r="E1312" s="74"/>
    </row>
    <row r="1313" spans="2:5" ht="16.5">
      <c r="B1313" s="85" t="s">
        <v>637</v>
      </c>
      <c r="C1313" s="73" t="s">
        <v>51</v>
      </c>
      <c r="D1313" s="182"/>
      <c r="E1313" s="74"/>
    </row>
    <row r="1314" spans="2:5" ht="16.5">
      <c r="B1314" s="85" t="s">
        <v>638</v>
      </c>
      <c r="C1314" s="73" t="s">
        <v>52</v>
      </c>
      <c r="D1314" s="182"/>
      <c r="E1314" s="74"/>
    </row>
    <row r="1315" spans="2:5" ht="16.5">
      <c r="B1315" s="85" t="s">
        <v>639</v>
      </c>
      <c r="C1315" s="73" t="s">
        <v>53</v>
      </c>
      <c r="D1315" s="182"/>
      <c r="E1315" s="74"/>
    </row>
    <row r="1316" spans="2:5" ht="16.5">
      <c r="B1316" s="85" t="s">
        <v>640</v>
      </c>
      <c r="C1316" s="73" t="s">
        <v>54</v>
      </c>
      <c r="D1316" s="182"/>
      <c r="E1316" s="74" t="str">
        <f>IF(D1316=SUM(D1317:D1318),"OK","ERRO AO SOMAR")</f>
        <v>OK</v>
      </c>
    </row>
    <row r="1317" spans="2:5" ht="16.5">
      <c r="B1317" s="85" t="s">
        <v>1332</v>
      </c>
      <c r="C1317" s="73" t="s">
        <v>3040</v>
      </c>
      <c r="D1317" s="182"/>
      <c r="E1317" s="74"/>
    </row>
    <row r="1318" spans="2:5" ht="16.5">
      <c r="B1318" s="85" t="s">
        <v>1333</v>
      </c>
      <c r="C1318" s="73" t="s">
        <v>173</v>
      </c>
      <c r="D1318" s="182"/>
      <c r="E1318" s="74"/>
    </row>
    <row r="1319" spans="2:5" ht="16.5">
      <c r="B1319" s="85" t="s">
        <v>641</v>
      </c>
      <c r="C1319" s="73" t="s">
        <v>55</v>
      </c>
      <c r="D1319" s="182"/>
      <c r="E1319" s="74"/>
    </row>
    <row r="1320" spans="2:5" ht="16.5">
      <c r="B1320" s="85" t="s">
        <v>642</v>
      </c>
      <c r="C1320" s="73" t="s">
        <v>56</v>
      </c>
      <c r="D1320" s="182"/>
      <c r="E1320" s="74"/>
    </row>
    <row r="1321" spans="2:5" ht="16.5">
      <c r="B1321" s="85" t="s">
        <v>643</v>
      </c>
      <c r="C1321" s="73" t="s">
        <v>57</v>
      </c>
      <c r="D1321" s="182"/>
      <c r="E1321" s="74"/>
    </row>
    <row r="1322" spans="2:5" ht="16.5">
      <c r="B1322" s="85" t="s">
        <v>644</v>
      </c>
      <c r="C1322" s="73" t="s">
        <v>58</v>
      </c>
      <c r="D1322" s="182"/>
      <c r="E1322" s="74"/>
    </row>
    <row r="1323" spans="2:5" ht="16.5">
      <c r="B1323" s="85" t="s">
        <v>645</v>
      </c>
      <c r="C1323" s="73" t="s">
        <v>59</v>
      </c>
      <c r="D1323" s="182"/>
      <c r="E1323" s="74"/>
    </row>
    <row r="1324" spans="2:5" ht="16.5">
      <c r="B1324" s="85" t="s">
        <v>646</v>
      </c>
      <c r="C1324" s="73" t="s">
        <v>60</v>
      </c>
      <c r="D1324" s="182"/>
      <c r="E1324" s="74"/>
    </row>
    <row r="1325" spans="2:5" ht="16.5">
      <c r="B1325" s="85" t="s">
        <v>647</v>
      </c>
      <c r="C1325" s="73" t="s">
        <v>61</v>
      </c>
      <c r="D1325" s="182"/>
      <c r="E1325" s="74"/>
    </row>
    <row r="1326" spans="2:5" ht="16.5">
      <c r="B1326" s="84" t="s">
        <v>140</v>
      </c>
      <c r="C1326" s="70" t="s">
        <v>296</v>
      </c>
      <c r="D1326" s="71"/>
      <c r="E1326" s="72" t="str">
        <f>IF(D1327=D1326,"OK","ERRO AO SOMAR")</f>
        <v>OK</v>
      </c>
    </row>
    <row r="1327" spans="2:5" ht="16.5">
      <c r="B1327" s="84" t="s">
        <v>1284</v>
      </c>
      <c r="C1327" s="70" t="s">
        <v>296</v>
      </c>
      <c r="D1327" s="71"/>
      <c r="E1327" s="72" t="str">
        <f>IF(D1327=SUM(D1328:D1347,D1350:D1356),"OK","ERRO AO SOMAR")</f>
        <v>OK</v>
      </c>
    </row>
    <row r="1328" spans="2:5" ht="16.5">
      <c r="B1328" s="85" t="s">
        <v>648</v>
      </c>
      <c r="C1328" s="73" t="s">
        <v>26</v>
      </c>
      <c r="D1328" s="182"/>
      <c r="E1328" s="74"/>
    </row>
    <row r="1329" spans="2:5" ht="16.5">
      <c r="B1329" s="85" t="s">
        <v>649</v>
      </c>
      <c r="C1329" s="73" t="s">
        <v>37</v>
      </c>
      <c r="D1329" s="182"/>
      <c r="E1329" s="74"/>
    </row>
    <row r="1330" spans="2:5" ht="16.5">
      <c r="B1330" s="85" t="s">
        <v>650</v>
      </c>
      <c r="C1330" s="73" t="s">
        <v>39</v>
      </c>
      <c r="D1330" s="182"/>
      <c r="E1330" s="74"/>
    </row>
    <row r="1331" spans="2:5" ht="16.5">
      <c r="B1331" s="85" t="s">
        <v>651</v>
      </c>
      <c r="C1331" s="73" t="s">
        <v>40</v>
      </c>
      <c r="D1331" s="182"/>
      <c r="E1331" s="74"/>
    </row>
    <row r="1332" spans="2:5" ht="16.5">
      <c r="B1332" s="85" t="s">
        <v>652</v>
      </c>
      <c r="C1332" s="73" t="s">
        <v>41</v>
      </c>
      <c r="D1332" s="182"/>
      <c r="E1332" s="74"/>
    </row>
    <row r="1333" spans="2:5" ht="16.5">
      <c r="B1333" s="85" t="s">
        <v>653</v>
      </c>
      <c r="C1333" s="73" t="s">
        <v>69</v>
      </c>
      <c r="D1333" s="182"/>
      <c r="E1333" s="74"/>
    </row>
    <row r="1334" spans="2:5" ht="16.5">
      <c r="B1334" s="85" t="s">
        <v>654</v>
      </c>
      <c r="C1334" s="73" t="s">
        <v>42</v>
      </c>
      <c r="D1334" s="182"/>
      <c r="E1334" s="74"/>
    </row>
    <row r="1335" spans="2:5" ht="16.5">
      <c r="B1335" s="85" t="s">
        <v>655</v>
      </c>
      <c r="C1335" s="73" t="s">
        <v>43</v>
      </c>
      <c r="D1335" s="182"/>
      <c r="E1335" s="74"/>
    </row>
    <row r="1336" spans="2:5" ht="16.5">
      <c r="B1336" s="85" t="s">
        <v>656</v>
      </c>
      <c r="C1336" s="73" t="s">
        <v>44</v>
      </c>
      <c r="D1336" s="182"/>
      <c r="E1336" s="74"/>
    </row>
    <row r="1337" spans="2:5" ht="16.5">
      <c r="B1337" s="85" t="s">
        <v>657</v>
      </c>
      <c r="C1337" s="73" t="s">
        <v>45</v>
      </c>
      <c r="D1337" s="182"/>
      <c r="E1337" s="74"/>
    </row>
    <row r="1338" spans="2:5" ht="16.5">
      <c r="B1338" s="85" t="s">
        <v>658</v>
      </c>
      <c r="C1338" s="73" t="s">
        <v>46</v>
      </c>
      <c r="D1338" s="182"/>
      <c r="E1338" s="74"/>
    </row>
    <row r="1339" spans="2:5" ht="16.5">
      <c r="B1339" s="85" t="s">
        <v>659</v>
      </c>
      <c r="C1339" s="73" t="s">
        <v>47</v>
      </c>
      <c r="D1339" s="182"/>
      <c r="E1339" s="74"/>
    </row>
    <row r="1340" spans="2:5" ht="16.5">
      <c r="B1340" s="85" t="s">
        <v>660</v>
      </c>
      <c r="C1340" s="73" t="s">
        <v>70</v>
      </c>
      <c r="D1340" s="182"/>
      <c r="E1340" s="74"/>
    </row>
    <row r="1341" spans="2:5" ht="16.5">
      <c r="B1341" s="85" t="s">
        <v>661</v>
      </c>
      <c r="C1341" s="73" t="s">
        <v>48</v>
      </c>
      <c r="D1341" s="182"/>
      <c r="E1341" s="74"/>
    </row>
    <row r="1342" spans="2:5" ht="16.5">
      <c r="B1342" s="85" t="s">
        <v>662</v>
      </c>
      <c r="C1342" s="73" t="s">
        <v>49</v>
      </c>
      <c r="D1342" s="182"/>
      <c r="E1342" s="74"/>
    </row>
    <row r="1343" spans="2:5" ht="16.5">
      <c r="B1343" s="85" t="s">
        <v>663</v>
      </c>
      <c r="C1343" s="73" t="s">
        <v>50</v>
      </c>
      <c r="D1343" s="182"/>
      <c r="E1343" s="74"/>
    </row>
    <row r="1344" spans="2:5" ht="16.5">
      <c r="B1344" s="85" t="s">
        <v>664</v>
      </c>
      <c r="C1344" s="73" t="s">
        <v>51</v>
      </c>
      <c r="D1344" s="182"/>
      <c r="E1344" s="74"/>
    </row>
    <row r="1345" spans="2:5" ht="16.5">
      <c r="B1345" s="85" t="s">
        <v>665</v>
      </c>
      <c r="C1345" s="73" t="s">
        <v>52</v>
      </c>
      <c r="D1345" s="182"/>
      <c r="E1345" s="74"/>
    </row>
    <row r="1346" spans="2:5" ht="16.5">
      <c r="B1346" s="85" t="s">
        <v>666</v>
      </c>
      <c r="C1346" s="73" t="s">
        <v>53</v>
      </c>
      <c r="D1346" s="182"/>
      <c r="E1346" s="74"/>
    </row>
    <row r="1347" spans="2:5" ht="16.5">
      <c r="B1347" s="85" t="s">
        <v>667</v>
      </c>
      <c r="C1347" s="73" t="s">
        <v>54</v>
      </c>
      <c r="D1347" s="182"/>
      <c r="E1347" s="74" t="str">
        <f>IF(D1347=SUM(D1348:D1349),"OK","ERRO AO SOMAR")</f>
        <v>OK</v>
      </c>
    </row>
    <row r="1348" spans="2:5" ht="16.5">
      <c r="B1348" s="85" t="s">
        <v>1334</v>
      </c>
      <c r="C1348" s="73" t="s">
        <v>3040</v>
      </c>
      <c r="D1348" s="182"/>
      <c r="E1348" s="74"/>
    </row>
    <row r="1349" spans="2:5" ht="16.5">
      <c r="B1349" s="85" t="s">
        <v>1335</v>
      </c>
      <c r="C1349" s="73" t="s">
        <v>173</v>
      </c>
      <c r="D1349" s="182"/>
      <c r="E1349" s="74"/>
    </row>
    <row r="1350" spans="2:5" ht="16.5">
      <c r="B1350" s="85" t="s">
        <v>668</v>
      </c>
      <c r="C1350" s="73" t="s">
        <v>55</v>
      </c>
      <c r="D1350" s="182"/>
      <c r="E1350" s="74"/>
    </row>
    <row r="1351" spans="2:5" ht="16.5">
      <c r="B1351" s="85" t="s">
        <v>669</v>
      </c>
      <c r="C1351" s="73" t="s">
        <v>56</v>
      </c>
      <c r="D1351" s="182"/>
      <c r="E1351" s="74"/>
    </row>
    <row r="1352" spans="2:5" ht="16.5">
      <c r="B1352" s="85" t="s">
        <v>670</v>
      </c>
      <c r="C1352" s="73" t="s">
        <v>57</v>
      </c>
      <c r="D1352" s="182"/>
      <c r="E1352" s="74"/>
    </row>
    <row r="1353" spans="2:5" ht="16.5">
      <c r="B1353" s="85" t="s">
        <v>671</v>
      </c>
      <c r="C1353" s="73" t="s">
        <v>58</v>
      </c>
      <c r="D1353" s="182"/>
      <c r="E1353" s="74"/>
    </row>
    <row r="1354" spans="2:5" ht="16.5">
      <c r="B1354" s="85" t="s">
        <v>672</v>
      </c>
      <c r="C1354" s="73" t="s">
        <v>59</v>
      </c>
      <c r="D1354" s="182"/>
      <c r="E1354" s="74"/>
    </row>
    <row r="1355" spans="2:5" ht="16.5">
      <c r="B1355" s="85" t="s">
        <v>673</v>
      </c>
      <c r="C1355" s="73" t="s">
        <v>60</v>
      </c>
      <c r="D1355" s="182"/>
      <c r="E1355" s="74"/>
    </row>
    <row r="1356" spans="2:5" ht="16.5">
      <c r="B1356" s="85" t="s">
        <v>674</v>
      </c>
      <c r="C1356" s="73" t="s">
        <v>61</v>
      </c>
      <c r="D1356" s="182"/>
      <c r="E1356" s="74"/>
    </row>
    <row r="1357" spans="2:5" ht="16.5">
      <c r="B1357" s="84" t="s">
        <v>169</v>
      </c>
      <c r="C1357" s="70" t="s">
        <v>35</v>
      </c>
      <c r="D1357" s="71"/>
      <c r="E1357" s="72" t="str">
        <f>IF(D1358=D1357,"OK","ERRO AO SOMAR")</f>
        <v>OK</v>
      </c>
    </row>
    <row r="1358" spans="2:5" ht="16.5">
      <c r="B1358" s="84" t="s">
        <v>1285</v>
      </c>
      <c r="C1358" s="70" t="s">
        <v>35</v>
      </c>
      <c r="D1358" s="71"/>
      <c r="E1358" s="72" t="str">
        <f>IF(D1358=SUM(D1359:D1378,D1381:D1387),"OK","ERRO AO SOMAR")</f>
        <v>OK</v>
      </c>
    </row>
    <row r="1359" spans="2:5" ht="16.5">
      <c r="B1359" s="85" t="s">
        <v>675</v>
      </c>
      <c r="C1359" s="73" t="s">
        <v>26</v>
      </c>
      <c r="D1359" s="182"/>
      <c r="E1359" s="74"/>
    </row>
    <row r="1360" spans="2:5" ht="16.5">
      <c r="B1360" s="85" t="s">
        <v>676</v>
      </c>
      <c r="C1360" s="73" t="s">
        <v>37</v>
      </c>
      <c r="D1360" s="182"/>
      <c r="E1360" s="74"/>
    </row>
    <row r="1361" spans="2:5" ht="16.5">
      <c r="B1361" s="85" t="s">
        <v>677</v>
      </c>
      <c r="C1361" s="73" t="s">
        <v>39</v>
      </c>
      <c r="D1361" s="182"/>
      <c r="E1361" s="74"/>
    </row>
    <row r="1362" spans="2:5" ht="16.5">
      <c r="B1362" s="85" t="s">
        <v>678</v>
      </c>
      <c r="C1362" s="73" t="s">
        <v>40</v>
      </c>
      <c r="D1362" s="182"/>
      <c r="E1362" s="74"/>
    </row>
    <row r="1363" spans="2:5" ht="16.5">
      <c r="B1363" s="85" t="s">
        <v>679</v>
      </c>
      <c r="C1363" s="73" t="s">
        <v>41</v>
      </c>
      <c r="D1363" s="182"/>
      <c r="E1363" s="74"/>
    </row>
    <row r="1364" spans="2:5" ht="16.5">
      <c r="B1364" s="85" t="s">
        <v>680</v>
      </c>
      <c r="C1364" s="73" t="s">
        <v>69</v>
      </c>
      <c r="D1364" s="182"/>
      <c r="E1364" s="74"/>
    </row>
    <row r="1365" spans="2:5" ht="16.5">
      <c r="B1365" s="85" t="s">
        <v>681</v>
      </c>
      <c r="C1365" s="73" t="s">
        <v>42</v>
      </c>
      <c r="D1365" s="182"/>
      <c r="E1365" s="74"/>
    </row>
    <row r="1366" spans="2:5" ht="16.5">
      <c r="B1366" s="85" t="s">
        <v>682</v>
      </c>
      <c r="C1366" s="73" t="s">
        <v>43</v>
      </c>
      <c r="D1366" s="182"/>
      <c r="E1366" s="74"/>
    </row>
    <row r="1367" spans="2:5" ht="16.5">
      <c r="B1367" s="85" t="s">
        <v>683</v>
      </c>
      <c r="C1367" s="73" t="s">
        <v>44</v>
      </c>
      <c r="D1367" s="182"/>
      <c r="E1367" s="74"/>
    </row>
    <row r="1368" spans="2:5" ht="16.5">
      <c r="B1368" s="85" t="s">
        <v>684</v>
      </c>
      <c r="C1368" s="73" t="s">
        <v>45</v>
      </c>
      <c r="D1368" s="182"/>
      <c r="E1368" s="74"/>
    </row>
    <row r="1369" spans="2:5" ht="16.5">
      <c r="B1369" s="85" t="s">
        <v>685</v>
      </c>
      <c r="C1369" s="73" t="s">
        <v>46</v>
      </c>
      <c r="D1369" s="182"/>
      <c r="E1369" s="74"/>
    </row>
    <row r="1370" spans="2:5" ht="16.5">
      <c r="B1370" s="85" t="s">
        <v>686</v>
      </c>
      <c r="C1370" s="73" t="s">
        <v>47</v>
      </c>
      <c r="D1370" s="182"/>
      <c r="E1370" s="74"/>
    </row>
    <row r="1371" spans="2:5" ht="16.5">
      <c r="B1371" s="85" t="s">
        <v>687</v>
      </c>
      <c r="C1371" s="73" t="s">
        <v>70</v>
      </c>
      <c r="D1371" s="182"/>
      <c r="E1371" s="74"/>
    </row>
    <row r="1372" spans="2:5" ht="16.5">
      <c r="B1372" s="85" t="s">
        <v>688</v>
      </c>
      <c r="C1372" s="73" t="s">
        <v>48</v>
      </c>
      <c r="D1372" s="182"/>
      <c r="E1372" s="74"/>
    </row>
    <row r="1373" spans="2:5" ht="16.5">
      <c r="B1373" s="85" t="s">
        <v>689</v>
      </c>
      <c r="C1373" s="73" t="s">
        <v>49</v>
      </c>
      <c r="D1373" s="182"/>
      <c r="E1373" s="74"/>
    </row>
    <row r="1374" spans="2:5" ht="16.5">
      <c r="B1374" s="85" t="s">
        <v>690</v>
      </c>
      <c r="C1374" s="73" t="s">
        <v>50</v>
      </c>
      <c r="D1374" s="182"/>
      <c r="E1374" s="74"/>
    </row>
    <row r="1375" spans="2:5" ht="16.5">
      <c r="B1375" s="85" t="s">
        <v>691</v>
      </c>
      <c r="C1375" s="73" t="s">
        <v>51</v>
      </c>
      <c r="D1375" s="182"/>
      <c r="E1375" s="74"/>
    </row>
    <row r="1376" spans="2:5" ht="16.5">
      <c r="B1376" s="85" t="s">
        <v>692</v>
      </c>
      <c r="C1376" s="73" t="s">
        <v>52</v>
      </c>
      <c r="D1376" s="182"/>
      <c r="E1376" s="74"/>
    </row>
    <row r="1377" spans="2:5" ht="16.5">
      <c r="B1377" s="85" t="s">
        <v>693</v>
      </c>
      <c r="C1377" s="73" t="s">
        <v>53</v>
      </c>
      <c r="D1377" s="182"/>
      <c r="E1377" s="74"/>
    </row>
    <row r="1378" spans="2:5" ht="16.5">
      <c r="B1378" s="85" t="s">
        <v>694</v>
      </c>
      <c r="C1378" s="73" t="s">
        <v>54</v>
      </c>
      <c r="D1378" s="182"/>
      <c r="E1378" s="74" t="str">
        <f>IF(D1378=SUM(D1379:D1380),"OK","ERRO AO SOMAR")</f>
        <v>OK</v>
      </c>
    </row>
    <row r="1379" spans="2:5" ht="16.5">
      <c r="B1379" s="85" t="s">
        <v>1336</v>
      </c>
      <c r="C1379" s="73" t="s">
        <v>3040</v>
      </c>
      <c r="D1379" s="182"/>
      <c r="E1379" s="74"/>
    </row>
    <row r="1380" spans="2:5" ht="16.5">
      <c r="B1380" s="85" t="s">
        <v>1337</v>
      </c>
      <c r="C1380" s="73" t="s">
        <v>173</v>
      </c>
      <c r="D1380" s="182"/>
      <c r="E1380" s="74"/>
    </row>
    <row r="1381" spans="2:5" ht="16.5">
      <c r="B1381" s="85" t="s">
        <v>695</v>
      </c>
      <c r="C1381" s="73" t="s">
        <v>55</v>
      </c>
      <c r="D1381" s="182"/>
      <c r="E1381" s="74"/>
    </row>
    <row r="1382" spans="2:5" ht="16.5">
      <c r="B1382" s="85" t="s">
        <v>696</v>
      </c>
      <c r="C1382" s="73" t="s">
        <v>56</v>
      </c>
      <c r="D1382" s="182"/>
      <c r="E1382" s="74"/>
    </row>
    <row r="1383" spans="2:5" ht="16.5">
      <c r="B1383" s="85" t="s">
        <v>697</v>
      </c>
      <c r="C1383" s="73" t="s">
        <v>57</v>
      </c>
      <c r="D1383" s="182"/>
      <c r="E1383" s="74"/>
    </row>
    <row r="1384" spans="2:5" ht="16.5">
      <c r="B1384" s="85" t="s">
        <v>698</v>
      </c>
      <c r="C1384" s="73" t="s">
        <v>58</v>
      </c>
      <c r="D1384" s="182"/>
      <c r="E1384" s="74"/>
    </row>
    <row r="1385" spans="2:5" ht="16.5">
      <c r="B1385" s="85" t="s">
        <v>699</v>
      </c>
      <c r="C1385" s="73" t="s">
        <v>59</v>
      </c>
      <c r="D1385" s="182"/>
      <c r="E1385" s="74"/>
    </row>
    <row r="1386" spans="2:5" ht="16.5">
      <c r="B1386" s="85" t="s">
        <v>700</v>
      </c>
      <c r="C1386" s="73" t="s">
        <v>60</v>
      </c>
      <c r="D1386" s="182"/>
      <c r="E1386" s="74"/>
    </row>
    <row r="1387" spans="2:5" ht="16.5">
      <c r="B1387" s="85" t="s">
        <v>701</v>
      </c>
      <c r="C1387" s="73" t="s">
        <v>61</v>
      </c>
      <c r="D1387" s="182"/>
      <c r="E1387" s="74"/>
    </row>
    <row r="1388" spans="2:5" ht="16.5">
      <c r="B1388" s="84" t="s">
        <v>170</v>
      </c>
      <c r="C1388" s="70" t="s">
        <v>34</v>
      </c>
      <c r="D1388" s="71"/>
      <c r="E1388" s="72" t="str">
        <f>IF(D1389=D1388,"OK","ERRO AO SOMAR")</f>
        <v>OK</v>
      </c>
    </row>
    <row r="1389" spans="2:5" ht="16.5">
      <c r="B1389" s="84" t="s">
        <v>1286</v>
      </c>
      <c r="C1389" s="70" t="s">
        <v>34</v>
      </c>
      <c r="D1389" s="71"/>
      <c r="E1389" s="72" t="str">
        <f>IF(D1389=SUM(D1390:D1409,D1412:D1418),"OK","ERRO AO SOMAR")</f>
        <v>OK</v>
      </c>
    </row>
    <row r="1390" spans="2:5" ht="16.5">
      <c r="B1390" s="85" t="s">
        <v>702</v>
      </c>
      <c r="C1390" s="73" t="s">
        <v>26</v>
      </c>
      <c r="D1390" s="182"/>
      <c r="E1390" s="74"/>
    </row>
    <row r="1391" spans="2:5" ht="16.5">
      <c r="B1391" s="85" t="s">
        <v>703</v>
      </c>
      <c r="C1391" s="73" t="s">
        <v>37</v>
      </c>
      <c r="D1391" s="182"/>
      <c r="E1391" s="74"/>
    </row>
    <row r="1392" spans="2:5" ht="16.5">
      <c r="B1392" s="85" t="s">
        <v>704</v>
      </c>
      <c r="C1392" s="73" t="s">
        <v>39</v>
      </c>
      <c r="D1392" s="182"/>
      <c r="E1392" s="74"/>
    </row>
    <row r="1393" spans="2:5" ht="16.5">
      <c r="B1393" s="85" t="s">
        <v>705</v>
      </c>
      <c r="C1393" s="73" t="s">
        <v>40</v>
      </c>
      <c r="D1393" s="182"/>
      <c r="E1393" s="74"/>
    </row>
    <row r="1394" spans="2:5" ht="16.5">
      <c r="B1394" s="85" t="s">
        <v>706</v>
      </c>
      <c r="C1394" s="73" t="s">
        <v>41</v>
      </c>
      <c r="D1394" s="182"/>
      <c r="E1394" s="74"/>
    </row>
    <row r="1395" spans="2:5" ht="16.5">
      <c r="B1395" s="85" t="s">
        <v>707</v>
      </c>
      <c r="C1395" s="73" t="s">
        <v>69</v>
      </c>
      <c r="D1395" s="182"/>
      <c r="E1395" s="74"/>
    </row>
    <row r="1396" spans="2:5" ht="16.5">
      <c r="B1396" s="85" t="s">
        <v>708</v>
      </c>
      <c r="C1396" s="73" t="s">
        <v>42</v>
      </c>
      <c r="D1396" s="182"/>
      <c r="E1396" s="74"/>
    </row>
    <row r="1397" spans="2:5" ht="16.5">
      <c r="B1397" s="85" t="s">
        <v>709</v>
      </c>
      <c r="C1397" s="73" t="s">
        <v>43</v>
      </c>
      <c r="D1397" s="182"/>
      <c r="E1397" s="74"/>
    </row>
    <row r="1398" spans="2:5" ht="16.5">
      <c r="B1398" s="85" t="s">
        <v>710</v>
      </c>
      <c r="C1398" s="73" t="s">
        <v>44</v>
      </c>
      <c r="D1398" s="182"/>
      <c r="E1398" s="74"/>
    </row>
    <row r="1399" spans="2:5" ht="16.5">
      <c r="B1399" s="85" t="s">
        <v>711</v>
      </c>
      <c r="C1399" s="73" t="s">
        <v>45</v>
      </c>
      <c r="D1399" s="182"/>
      <c r="E1399" s="74"/>
    </row>
    <row r="1400" spans="2:5" ht="16.5">
      <c r="B1400" s="85" t="s">
        <v>712</v>
      </c>
      <c r="C1400" s="73" t="s">
        <v>46</v>
      </c>
      <c r="D1400" s="182"/>
      <c r="E1400" s="74"/>
    </row>
    <row r="1401" spans="2:5" ht="16.5">
      <c r="B1401" s="85" t="s">
        <v>713</v>
      </c>
      <c r="C1401" s="73" t="s">
        <v>47</v>
      </c>
      <c r="D1401" s="182"/>
      <c r="E1401" s="74"/>
    </row>
    <row r="1402" spans="2:5" ht="16.5">
      <c r="B1402" s="85" t="s">
        <v>714</v>
      </c>
      <c r="C1402" s="73" t="s">
        <v>70</v>
      </c>
      <c r="D1402" s="182"/>
      <c r="E1402" s="74"/>
    </row>
    <row r="1403" spans="2:5" ht="16.5">
      <c r="B1403" s="85" t="s">
        <v>715</v>
      </c>
      <c r="C1403" s="73" t="s">
        <v>48</v>
      </c>
      <c r="D1403" s="182"/>
      <c r="E1403" s="74"/>
    </row>
    <row r="1404" spans="2:5" ht="16.5">
      <c r="B1404" s="85" t="s">
        <v>716</v>
      </c>
      <c r="C1404" s="73" t="s">
        <v>49</v>
      </c>
      <c r="D1404" s="182"/>
      <c r="E1404" s="74"/>
    </row>
    <row r="1405" spans="2:5" ht="16.5">
      <c r="B1405" s="85" t="s">
        <v>717</v>
      </c>
      <c r="C1405" s="73" t="s">
        <v>50</v>
      </c>
      <c r="D1405" s="182"/>
      <c r="E1405" s="74"/>
    </row>
    <row r="1406" spans="2:5" ht="16.5">
      <c r="B1406" s="85" t="s">
        <v>718</v>
      </c>
      <c r="C1406" s="73" t="s">
        <v>51</v>
      </c>
      <c r="D1406" s="182"/>
      <c r="E1406" s="74"/>
    </row>
    <row r="1407" spans="2:5" ht="16.5">
      <c r="B1407" s="85" t="s">
        <v>719</v>
      </c>
      <c r="C1407" s="73" t="s">
        <v>52</v>
      </c>
      <c r="D1407" s="182"/>
      <c r="E1407" s="74"/>
    </row>
    <row r="1408" spans="2:5" ht="16.5">
      <c r="B1408" s="85" t="s">
        <v>720</v>
      </c>
      <c r="C1408" s="73" t="s">
        <v>53</v>
      </c>
      <c r="D1408" s="182"/>
      <c r="E1408" s="74"/>
    </row>
    <row r="1409" spans="2:5" ht="16.5">
      <c r="B1409" s="85" t="s">
        <v>721</v>
      </c>
      <c r="C1409" s="73" t="s">
        <v>54</v>
      </c>
      <c r="D1409" s="182"/>
      <c r="E1409" s="74" t="str">
        <f>IF(D1409=SUM(D1410:D1411),"OK","ERRO AO SOMAR")</f>
        <v>OK</v>
      </c>
    </row>
    <row r="1410" spans="2:5" ht="16.5">
      <c r="B1410" s="85" t="s">
        <v>1338</v>
      </c>
      <c r="C1410" s="73" t="s">
        <v>3040</v>
      </c>
      <c r="D1410" s="182"/>
      <c r="E1410" s="74"/>
    </row>
    <row r="1411" spans="2:5" ht="16.5">
      <c r="B1411" s="85" t="s">
        <v>1339</v>
      </c>
      <c r="C1411" s="73" t="s">
        <v>173</v>
      </c>
      <c r="D1411" s="182"/>
      <c r="E1411" s="74"/>
    </row>
    <row r="1412" spans="2:5" ht="16.5">
      <c r="B1412" s="85" t="s">
        <v>722</v>
      </c>
      <c r="C1412" s="73" t="s">
        <v>55</v>
      </c>
      <c r="D1412" s="182"/>
      <c r="E1412" s="74"/>
    </row>
    <row r="1413" spans="2:5" ht="16.5">
      <c r="B1413" s="85" t="s">
        <v>723</v>
      </c>
      <c r="C1413" s="73" t="s">
        <v>56</v>
      </c>
      <c r="D1413" s="182"/>
      <c r="E1413" s="74"/>
    </row>
    <row r="1414" spans="2:5" ht="16.5">
      <c r="B1414" s="85" t="s">
        <v>724</v>
      </c>
      <c r="C1414" s="73" t="s">
        <v>57</v>
      </c>
      <c r="D1414" s="182"/>
      <c r="E1414" s="74"/>
    </row>
    <row r="1415" spans="2:5" ht="16.5">
      <c r="B1415" s="85" t="s">
        <v>725</v>
      </c>
      <c r="C1415" s="73" t="s">
        <v>58</v>
      </c>
      <c r="D1415" s="182"/>
      <c r="E1415" s="74"/>
    </row>
    <row r="1416" spans="2:5" ht="16.5">
      <c r="B1416" s="85" t="s">
        <v>726</v>
      </c>
      <c r="C1416" s="73" t="s">
        <v>59</v>
      </c>
      <c r="D1416" s="182"/>
      <c r="E1416" s="74"/>
    </row>
    <row r="1417" spans="2:5" ht="16.5">
      <c r="B1417" s="85" t="s">
        <v>727</v>
      </c>
      <c r="C1417" s="73" t="s">
        <v>60</v>
      </c>
      <c r="D1417" s="182"/>
      <c r="E1417" s="74"/>
    </row>
    <row r="1418" spans="2:5" ht="16.5">
      <c r="B1418" s="85" t="s">
        <v>728</v>
      </c>
      <c r="C1418" s="73" t="s">
        <v>61</v>
      </c>
      <c r="D1418" s="182"/>
      <c r="E1418" s="74"/>
    </row>
    <row r="1419" spans="2:5" ht="16.5">
      <c r="B1419" s="84" t="s">
        <v>171</v>
      </c>
      <c r="C1419" s="70" t="s">
        <v>36</v>
      </c>
      <c r="D1419" s="71"/>
      <c r="E1419" s="72" t="str">
        <f>IF(D1420=D1419,"OK","ERRO AO SOMAR")</f>
        <v>OK</v>
      </c>
    </row>
    <row r="1420" spans="2:5" ht="16.5">
      <c r="B1420" s="84" t="s">
        <v>1287</v>
      </c>
      <c r="C1420" s="70" t="s">
        <v>36</v>
      </c>
      <c r="D1420" s="71"/>
      <c r="E1420" s="72" t="str">
        <f>IF(D1420=SUM(D1421:D1440,D1443:D1449),"OK","ERRO AO SOMAR")</f>
        <v>OK</v>
      </c>
    </row>
    <row r="1421" spans="2:5" ht="16.5">
      <c r="B1421" s="85" t="s">
        <v>729</v>
      </c>
      <c r="C1421" s="73" t="s">
        <v>26</v>
      </c>
      <c r="D1421" s="182"/>
      <c r="E1421" s="74"/>
    </row>
    <row r="1422" spans="2:5" ht="16.5">
      <c r="B1422" s="85" t="s">
        <v>730</v>
      </c>
      <c r="C1422" s="73" t="s">
        <v>37</v>
      </c>
      <c r="D1422" s="182"/>
      <c r="E1422" s="74"/>
    </row>
    <row r="1423" spans="2:5" ht="16.5">
      <c r="B1423" s="85" t="s">
        <v>731</v>
      </c>
      <c r="C1423" s="73" t="s">
        <v>39</v>
      </c>
      <c r="D1423" s="182"/>
      <c r="E1423" s="74"/>
    </row>
    <row r="1424" spans="2:5" ht="16.5">
      <c r="B1424" s="85" t="s">
        <v>732</v>
      </c>
      <c r="C1424" s="73" t="s">
        <v>40</v>
      </c>
      <c r="D1424" s="182"/>
      <c r="E1424" s="74"/>
    </row>
    <row r="1425" spans="2:5" ht="16.5">
      <c r="B1425" s="85" t="s">
        <v>733</v>
      </c>
      <c r="C1425" s="73" t="s">
        <v>41</v>
      </c>
      <c r="D1425" s="182"/>
      <c r="E1425" s="74"/>
    </row>
    <row r="1426" spans="2:5" ht="16.5">
      <c r="B1426" s="85" t="s">
        <v>734</v>
      </c>
      <c r="C1426" s="73" t="s">
        <v>69</v>
      </c>
      <c r="D1426" s="182"/>
      <c r="E1426" s="74"/>
    </row>
    <row r="1427" spans="2:5" ht="16.5">
      <c r="B1427" s="85" t="s">
        <v>735</v>
      </c>
      <c r="C1427" s="73" t="s">
        <v>42</v>
      </c>
      <c r="D1427" s="182"/>
      <c r="E1427" s="74"/>
    </row>
    <row r="1428" spans="2:5" ht="16.5">
      <c r="B1428" s="85" t="s">
        <v>736</v>
      </c>
      <c r="C1428" s="73" t="s">
        <v>43</v>
      </c>
      <c r="D1428" s="182"/>
      <c r="E1428" s="74"/>
    </row>
    <row r="1429" spans="2:5" ht="16.5">
      <c r="B1429" s="85" t="s">
        <v>737</v>
      </c>
      <c r="C1429" s="73" t="s">
        <v>44</v>
      </c>
      <c r="D1429" s="182"/>
      <c r="E1429" s="74"/>
    </row>
    <row r="1430" spans="2:5" ht="16.5">
      <c r="B1430" s="85" t="s">
        <v>738</v>
      </c>
      <c r="C1430" s="73" t="s">
        <v>45</v>
      </c>
      <c r="D1430" s="182"/>
      <c r="E1430" s="74"/>
    </row>
    <row r="1431" spans="2:5" ht="16.5">
      <c r="B1431" s="85" t="s">
        <v>739</v>
      </c>
      <c r="C1431" s="73" t="s">
        <v>46</v>
      </c>
      <c r="D1431" s="182"/>
      <c r="E1431" s="74"/>
    </row>
    <row r="1432" spans="2:5" ht="16.5">
      <c r="B1432" s="85" t="s">
        <v>740</v>
      </c>
      <c r="C1432" s="73" t="s">
        <v>47</v>
      </c>
      <c r="D1432" s="182"/>
      <c r="E1432" s="74"/>
    </row>
    <row r="1433" spans="2:5" ht="16.5">
      <c r="B1433" s="85" t="s">
        <v>741</v>
      </c>
      <c r="C1433" s="73" t="s">
        <v>70</v>
      </c>
      <c r="D1433" s="182"/>
      <c r="E1433" s="74"/>
    </row>
    <row r="1434" spans="2:5" ht="16.5">
      <c r="B1434" s="85" t="s">
        <v>742</v>
      </c>
      <c r="C1434" s="73" t="s">
        <v>48</v>
      </c>
      <c r="D1434" s="182"/>
      <c r="E1434" s="74"/>
    </row>
    <row r="1435" spans="2:5" ht="16.5">
      <c r="B1435" s="85" t="s">
        <v>743</v>
      </c>
      <c r="C1435" s="73" t="s">
        <v>49</v>
      </c>
      <c r="D1435" s="182"/>
      <c r="E1435" s="74"/>
    </row>
    <row r="1436" spans="2:5" ht="16.5">
      <c r="B1436" s="85" t="s">
        <v>744</v>
      </c>
      <c r="C1436" s="73" t="s">
        <v>50</v>
      </c>
      <c r="D1436" s="182"/>
      <c r="E1436" s="74"/>
    </row>
    <row r="1437" spans="2:5" ht="16.5">
      <c r="B1437" s="85" t="s">
        <v>745</v>
      </c>
      <c r="C1437" s="73" t="s">
        <v>51</v>
      </c>
      <c r="D1437" s="182"/>
      <c r="E1437" s="74"/>
    </row>
    <row r="1438" spans="2:5" ht="16.5">
      <c r="B1438" s="85" t="s">
        <v>746</v>
      </c>
      <c r="C1438" s="73" t="s">
        <v>52</v>
      </c>
      <c r="D1438" s="182"/>
      <c r="E1438" s="74"/>
    </row>
    <row r="1439" spans="2:5" ht="16.5">
      <c r="B1439" s="85" t="s">
        <v>747</v>
      </c>
      <c r="C1439" s="73" t="s">
        <v>53</v>
      </c>
      <c r="D1439" s="182"/>
      <c r="E1439" s="74"/>
    </row>
    <row r="1440" spans="2:5" ht="16.5">
      <c r="B1440" s="85" t="s">
        <v>748</v>
      </c>
      <c r="C1440" s="73" t="s">
        <v>54</v>
      </c>
      <c r="D1440" s="182"/>
      <c r="E1440" s="74" t="str">
        <f>IF(D1440=SUM(D1441:D1442),"OK","ERRO AO SOMAR")</f>
        <v>OK</v>
      </c>
    </row>
    <row r="1441" spans="2:5" ht="16.5">
      <c r="B1441" s="85" t="s">
        <v>1340</v>
      </c>
      <c r="C1441" s="73" t="s">
        <v>3040</v>
      </c>
      <c r="D1441" s="182"/>
      <c r="E1441" s="74"/>
    </row>
    <row r="1442" spans="2:5" ht="16.5">
      <c r="B1442" s="85" t="s">
        <v>1341</v>
      </c>
      <c r="C1442" s="73" t="s">
        <v>173</v>
      </c>
      <c r="D1442" s="182"/>
      <c r="E1442" s="74"/>
    </row>
    <row r="1443" spans="2:5" ht="16.5">
      <c r="B1443" s="85" t="s">
        <v>749</v>
      </c>
      <c r="C1443" s="73" t="s">
        <v>55</v>
      </c>
      <c r="D1443" s="182"/>
      <c r="E1443" s="74"/>
    </row>
    <row r="1444" spans="2:5" ht="16.5">
      <c r="B1444" s="85" t="s">
        <v>750</v>
      </c>
      <c r="C1444" s="73" t="s">
        <v>56</v>
      </c>
      <c r="D1444" s="182"/>
      <c r="E1444" s="74"/>
    </row>
    <row r="1445" spans="2:5" ht="16.5">
      <c r="B1445" s="85" t="s">
        <v>751</v>
      </c>
      <c r="C1445" s="73" t="s">
        <v>57</v>
      </c>
      <c r="D1445" s="182"/>
      <c r="E1445" s="74"/>
    </row>
    <row r="1446" spans="2:5" ht="16.5">
      <c r="B1446" s="85" t="s">
        <v>752</v>
      </c>
      <c r="C1446" s="73" t="s">
        <v>58</v>
      </c>
      <c r="D1446" s="182"/>
      <c r="E1446" s="74"/>
    </row>
    <row r="1447" spans="2:5" ht="16.5">
      <c r="B1447" s="85" t="s">
        <v>753</v>
      </c>
      <c r="C1447" s="73" t="s">
        <v>59</v>
      </c>
      <c r="D1447" s="182"/>
      <c r="E1447" s="74"/>
    </row>
    <row r="1448" spans="2:5" ht="16.5">
      <c r="B1448" s="85" t="s">
        <v>754</v>
      </c>
      <c r="C1448" s="73" t="s">
        <v>60</v>
      </c>
      <c r="D1448" s="182"/>
      <c r="E1448" s="74"/>
    </row>
    <row r="1449" spans="2:5" ht="16.5">
      <c r="B1449" s="85" t="s">
        <v>755</v>
      </c>
      <c r="C1449" s="73" t="s">
        <v>61</v>
      </c>
      <c r="D1449" s="182"/>
      <c r="E1449" s="74"/>
    </row>
    <row r="1450" spans="2:5" ht="16.5">
      <c r="B1450" s="84" t="s">
        <v>172</v>
      </c>
      <c r="C1450" s="70" t="s">
        <v>3037</v>
      </c>
      <c r="D1450" s="71"/>
      <c r="E1450" s="72" t="str">
        <f>IF(D1451=D1450,"OK","ERRO AO SOMAR")</f>
        <v>OK</v>
      </c>
    </row>
    <row r="1451" spans="2:5" ht="16.5">
      <c r="B1451" s="84" t="s">
        <v>1288</v>
      </c>
      <c r="C1451" s="70" t="s">
        <v>3037</v>
      </c>
      <c r="D1451" s="71"/>
      <c r="E1451" s="72" t="str">
        <f>IF(D1451=SUM(D1452:D1471,D1474:D1480),"OK","ERRO AO SOMAR")</f>
        <v>OK</v>
      </c>
    </row>
    <row r="1452" spans="2:5" ht="16.5">
      <c r="B1452" s="85" t="s">
        <v>756</v>
      </c>
      <c r="C1452" s="73" t="s">
        <v>26</v>
      </c>
      <c r="D1452" s="182"/>
      <c r="E1452" s="74"/>
    </row>
    <row r="1453" spans="2:5" ht="16.5">
      <c r="B1453" s="85" t="s">
        <v>757</v>
      </c>
      <c r="C1453" s="73" t="s">
        <v>37</v>
      </c>
      <c r="D1453" s="182"/>
      <c r="E1453" s="74"/>
    </row>
    <row r="1454" spans="2:5" ht="16.5">
      <c r="B1454" s="85" t="s">
        <v>758</v>
      </c>
      <c r="C1454" s="73" t="s">
        <v>39</v>
      </c>
      <c r="D1454" s="182"/>
      <c r="E1454" s="74"/>
    </row>
    <row r="1455" spans="2:5" ht="16.5">
      <c r="B1455" s="85" t="s">
        <v>759</v>
      </c>
      <c r="C1455" s="73" t="s">
        <v>40</v>
      </c>
      <c r="D1455" s="182"/>
      <c r="E1455" s="74"/>
    </row>
    <row r="1456" spans="2:5" ht="16.5">
      <c r="B1456" s="85" t="s">
        <v>760</v>
      </c>
      <c r="C1456" s="73" t="s">
        <v>41</v>
      </c>
      <c r="D1456" s="182"/>
      <c r="E1456" s="74"/>
    </row>
    <row r="1457" spans="2:5" ht="16.5">
      <c r="B1457" s="85" t="s">
        <v>761</v>
      </c>
      <c r="C1457" s="73" t="s">
        <v>69</v>
      </c>
      <c r="D1457" s="182"/>
      <c r="E1457" s="74"/>
    </row>
    <row r="1458" spans="2:5" ht="16.5">
      <c r="B1458" s="85" t="s">
        <v>762</v>
      </c>
      <c r="C1458" s="73" t="s">
        <v>42</v>
      </c>
      <c r="D1458" s="182"/>
      <c r="E1458" s="74"/>
    </row>
    <row r="1459" spans="2:5" ht="16.5">
      <c r="B1459" s="85" t="s">
        <v>763</v>
      </c>
      <c r="C1459" s="73" t="s">
        <v>43</v>
      </c>
      <c r="D1459" s="182"/>
      <c r="E1459" s="74"/>
    </row>
    <row r="1460" spans="2:5" ht="16.5">
      <c r="B1460" s="85" t="s">
        <v>764</v>
      </c>
      <c r="C1460" s="73" t="s">
        <v>44</v>
      </c>
      <c r="D1460" s="182"/>
      <c r="E1460" s="74"/>
    </row>
    <row r="1461" spans="2:5" ht="16.5">
      <c r="B1461" s="85" t="s">
        <v>765</v>
      </c>
      <c r="C1461" s="73" t="s">
        <v>45</v>
      </c>
      <c r="D1461" s="182"/>
      <c r="E1461" s="74"/>
    </row>
    <row r="1462" spans="2:5" ht="16.5">
      <c r="B1462" s="85" t="s">
        <v>766</v>
      </c>
      <c r="C1462" s="73" t="s">
        <v>46</v>
      </c>
      <c r="D1462" s="182"/>
      <c r="E1462" s="74"/>
    </row>
    <row r="1463" spans="2:5" ht="16.5">
      <c r="B1463" s="85" t="s">
        <v>767</v>
      </c>
      <c r="C1463" s="73" t="s">
        <v>47</v>
      </c>
      <c r="D1463" s="182"/>
      <c r="E1463" s="74"/>
    </row>
    <row r="1464" spans="2:5" ht="16.5">
      <c r="B1464" s="85" t="s">
        <v>768</v>
      </c>
      <c r="C1464" s="73" t="s">
        <v>70</v>
      </c>
      <c r="D1464" s="182"/>
      <c r="E1464" s="74"/>
    </row>
    <row r="1465" spans="2:5" ht="16.5">
      <c r="B1465" s="85" t="s">
        <v>769</v>
      </c>
      <c r="C1465" s="73" t="s">
        <v>48</v>
      </c>
      <c r="D1465" s="182"/>
      <c r="E1465" s="74"/>
    </row>
    <row r="1466" spans="2:5" ht="16.5">
      <c r="B1466" s="85" t="s">
        <v>770</v>
      </c>
      <c r="C1466" s="73" t="s">
        <v>49</v>
      </c>
      <c r="D1466" s="182"/>
      <c r="E1466" s="74"/>
    </row>
    <row r="1467" spans="2:5" ht="16.5">
      <c r="B1467" s="85" t="s">
        <v>771</v>
      </c>
      <c r="C1467" s="73" t="s">
        <v>50</v>
      </c>
      <c r="D1467" s="182"/>
      <c r="E1467" s="74"/>
    </row>
    <row r="1468" spans="2:5" ht="16.5">
      <c r="B1468" s="85" t="s">
        <v>772</v>
      </c>
      <c r="C1468" s="73" t="s">
        <v>51</v>
      </c>
      <c r="D1468" s="182"/>
      <c r="E1468" s="74"/>
    </row>
    <row r="1469" spans="2:5" ht="16.5">
      <c r="B1469" s="85" t="s">
        <v>773</v>
      </c>
      <c r="C1469" s="73" t="s">
        <v>52</v>
      </c>
      <c r="D1469" s="182"/>
      <c r="E1469" s="74"/>
    </row>
    <row r="1470" spans="2:5" ht="16.5">
      <c r="B1470" s="85" t="s">
        <v>774</v>
      </c>
      <c r="C1470" s="73" t="s">
        <v>53</v>
      </c>
      <c r="D1470" s="182"/>
      <c r="E1470" s="74"/>
    </row>
    <row r="1471" spans="2:5" ht="16.5">
      <c r="B1471" s="85" t="s">
        <v>775</v>
      </c>
      <c r="C1471" s="73" t="s">
        <v>54</v>
      </c>
      <c r="D1471" s="182"/>
      <c r="E1471" s="74" t="str">
        <f>IF(D1471=SUM(D1472:D1473),"OK","ERRO AO SOMAR")</f>
        <v>OK</v>
      </c>
    </row>
    <row r="1472" spans="2:5" ht="16.5">
      <c r="B1472" s="85" t="s">
        <v>1342</v>
      </c>
      <c r="C1472" s="73" t="s">
        <v>3040</v>
      </c>
      <c r="D1472" s="182"/>
      <c r="E1472" s="74"/>
    </row>
    <row r="1473" spans="2:5" ht="16.5">
      <c r="B1473" s="85" t="s">
        <v>1343</v>
      </c>
      <c r="C1473" s="73" t="s">
        <v>173</v>
      </c>
      <c r="D1473" s="182"/>
      <c r="E1473" s="74"/>
    </row>
    <row r="1474" spans="2:5" ht="16.5">
      <c r="B1474" s="85" t="s">
        <v>776</v>
      </c>
      <c r="C1474" s="73" t="s">
        <v>55</v>
      </c>
      <c r="D1474" s="182"/>
      <c r="E1474" s="74"/>
    </row>
    <row r="1475" spans="2:5" ht="16.5">
      <c r="B1475" s="85" t="s">
        <v>777</v>
      </c>
      <c r="C1475" s="73" t="s">
        <v>56</v>
      </c>
      <c r="D1475" s="182"/>
      <c r="E1475" s="74"/>
    </row>
    <row r="1476" spans="2:5" ht="16.5">
      <c r="B1476" s="85" t="s">
        <v>778</v>
      </c>
      <c r="C1476" s="73" t="s">
        <v>57</v>
      </c>
      <c r="D1476" s="182"/>
      <c r="E1476" s="74"/>
    </row>
    <row r="1477" spans="2:5" ht="16.5">
      <c r="B1477" s="85" t="s">
        <v>779</v>
      </c>
      <c r="C1477" s="73" t="s">
        <v>58</v>
      </c>
      <c r="D1477" s="182"/>
      <c r="E1477" s="74"/>
    </row>
    <row r="1478" spans="2:5" ht="16.5">
      <c r="B1478" s="85" t="s">
        <v>780</v>
      </c>
      <c r="C1478" s="73" t="s">
        <v>59</v>
      </c>
      <c r="D1478" s="182"/>
      <c r="E1478" s="74"/>
    </row>
    <row r="1479" spans="2:5" ht="16.5">
      <c r="B1479" s="85" t="s">
        <v>781</v>
      </c>
      <c r="C1479" s="73" t="s">
        <v>60</v>
      </c>
      <c r="D1479" s="182"/>
      <c r="E1479" s="74"/>
    </row>
    <row r="1480" spans="2:5" ht="16.5">
      <c r="B1480" s="85" t="s">
        <v>782</v>
      </c>
      <c r="C1480" s="73" t="s">
        <v>61</v>
      </c>
      <c r="D1480" s="182"/>
      <c r="E1480" s="74"/>
    </row>
    <row r="1481" spans="2:5" ht="16.5">
      <c r="B1481" s="84" t="s">
        <v>2263</v>
      </c>
      <c r="C1481" s="70" t="s">
        <v>2824</v>
      </c>
      <c r="D1481" s="71"/>
      <c r="E1481" s="72" t="str">
        <f>IF(D1482=D1481,"OK","ERRO AO SOMAR")</f>
        <v>OK</v>
      </c>
    </row>
    <row r="1482" spans="2:5" ht="16.5">
      <c r="B1482" s="84" t="s">
        <v>2264</v>
      </c>
      <c r="C1482" s="70" t="s">
        <v>2824</v>
      </c>
      <c r="D1482" s="71"/>
      <c r="E1482" s="72" t="str">
        <f>IF(D1482=SUM(D1483:D1502,D1505:D1511),"OK","ERRO AO SOMAR")</f>
        <v>OK</v>
      </c>
    </row>
    <row r="1483" spans="2:5" ht="16.5">
      <c r="B1483" s="85" t="s">
        <v>2265</v>
      </c>
      <c r="C1483" s="73" t="s">
        <v>26</v>
      </c>
      <c r="D1483" s="182"/>
      <c r="E1483" s="74"/>
    </row>
    <row r="1484" spans="2:5" ht="16.5">
      <c r="B1484" s="85" t="s">
        <v>2266</v>
      </c>
      <c r="C1484" s="73" t="s">
        <v>37</v>
      </c>
      <c r="D1484" s="182"/>
      <c r="E1484" s="74"/>
    </row>
    <row r="1485" spans="2:5" ht="16.5">
      <c r="B1485" s="85" t="s">
        <v>2267</v>
      </c>
      <c r="C1485" s="73" t="s">
        <v>39</v>
      </c>
      <c r="D1485" s="182"/>
      <c r="E1485" s="74"/>
    </row>
    <row r="1486" spans="2:5" ht="16.5">
      <c r="B1486" s="85" t="s">
        <v>2268</v>
      </c>
      <c r="C1486" s="73" t="s">
        <v>40</v>
      </c>
      <c r="D1486" s="182"/>
      <c r="E1486" s="74"/>
    </row>
    <row r="1487" spans="2:5" ht="16.5">
      <c r="B1487" s="85" t="s">
        <v>2269</v>
      </c>
      <c r="C1487" s="73" t="s">
        <v>41</v>
      </c>
      <c r="D1487" s="182"/>
      <c r="E1487" s="74"/>
    </row>
    <row r="1488" spans="2:5" ht="16.5">
      <c r="B1488" s="85" t="s">
        <v>2270</v>
      </c>
      <c r="C1488" s="73" t="s">
        <v>69</v>
      </c>
      <c r="D1488" s="182"/>
      <c r="E1488" s="74"/>
    </row>
    <row r="1489" spans="2:5" ht="16.5">
      <c r="B1489" s="85" t="s">
        <v>2292</v>
      </c>
      <c r="C1489" s="73" t="s">
        <v>42</v>
      </c>
      <c r="D1489" s="182"/>
      <c r="E1489" s="74"/>
    </row>
    <row r="1490" spans="2:5" ht="16.5">
      <c r="B1490" s="85" t="s">
        <v>2271</v>
      </c>
      <c r="C1490" s="73" t="s">
        <v>43</v>
      </c>
      <c r="D1490" s="182"/>
      <c r="E1490" s="74"/>
    </row>
    <row r="1491" spans="2:5" ht="16.5">
      <c r="B1491" s="85" t="s">
        <v>2272</v>
      </c>
      <c r="C1491" s="73" t="s">
        <v>44</v>
      </c>
      <c r="D1491" s="182"/>
      <c r="E1491" s="74"/>
    </row>
    <row r="1492" spans="2:5" ht="16.5">
      <c r="B1492" s="85" t="s">
        <v>2273</v>
      </c>
      <c r="C1492" s="73" t="s">
        <v>45</v>
      </c>
      <c r="D1492" s="182"/>
      <c r="E1492" s="74"/>
    </row>
    <row r="1493" spans="2:5" ht="16.5">
      <c r="B1493" s="85" t="s">
        <v>2274</v>
      </c>
      <c r="C1493" s="73" t="s">
        <v>46</v>
      </c>
      <c r="D1493" s="182"/>
      <c r="E1493" s="74"/>
    </row>
    <row r="1494" spans="2:5" ht="16.5">
      <c r="B1494" s="85" t="s">
        <v>2275</v>
      </c>
      <c r="C1494" s="73" t="s">
        <v>47</v>
      </c>
      <c r="D1494" s="182"/>
      <c r="E1494" s="74"/>
    </row>
    <row r="1495" spans="2:5" ht="16.5">
      <c r="B1495" s="85" t="s">
        <v>2276</v>
      </c>
      <c r="C1495" s="73" t="s">
        <v>70</v>
      </c>
      <c r="D1495" s="182"/>
      <c r="E1495" s="74"/>
    </row>
    <row r="1496" spans="2:5" ht="16.5">
      <c r="B1496" s="85" t="s">
        <v>2293</v>
      </c>
      <c r="C1496" s="73" t="s">
        <v>48</v>
      </c>
      <c r="D1496" s="182"/>
      <c r="E1496" s="74"/>
    </row>
    <row r="1497" spans="2:5" ht="16.5">
      <c r="B1497" s="85" t="s">
        <v>2277</v>
      </c>
      <c r="C1497" s="73" t="s">
        <v>49</v>
      </c>
      <c r="D1497" s="182"/>
      <c r="E1497" s="74"/>
    </row>
    <row r="1498" spans="2:5" ht="16.5">
      <c r="B1498" s="85" t="s">
        <v>2278</v>
      </c>
      <c r="C1498" s="73" t="s">
        <v>50</v>
      </c>
      <c r="D1498" s="182"/>
      <c r="E1498" s="74"/>
    </row>
    <row r="1499" spans="2:5" ht="16.5">
      <c r="B1499" s="85" t="s">
        <v>2279</v>
      </c>
      <c r="C1499" s="73" t="s">
        <v>51</v>
      </c>
      <c r="D1499" s="182"/>
      <c r="E1499" s="74"/>
    </row>
    <row r="1500" spans="2:5" ht="16.5">
      <c r="B1500" s="85" t="s">
        <v>2280</v>
      </c>
      <c r="C1500" s="73" t="s">
        <v>52</v>
      </c>
      <c r="D1500" s="182"/>
      <c r="E1500" s="74"/>
    </row>
    <row r="1501" spans="2:5" ht="16.5">
      <c r="B1501" s="85" t="s">
        <v>2281</v>
      </c>
      <c r="C1501" s="73" t="s">
        <v>53</v>
      </c>
      <c r="D1501" s="182"/>
      <c r="E1501" s="74"/>
    </row>
    <row r="1502" spans="2:5" ht="16.5">
      <c r="B1502" s="85" t="s">
        <v>2282</v>
      </c>
      <c r="C1502" s="73" t="s">
        <v>54</v>
      </c>
      <c r="D1502" s="182"/>
      <c r="E1502" s="74" t="str">
        <f>IF(D1502=SUM(D1503:D1504),"OK","ERRO AO SOMAR")</f>
        <v>OK</v>
      </c>
    </row>
    <row r="1503" spans="2:5" ht="16.5">
      <c r="B1503" s="85" t="s">
        <v>2283</v>
      </c>
      <c r="C1503" s="73" t="s">
        <v>3040</v>
      </c>
      <c r="D1503" s="182"/>
      <c r="E1503" s="74"/>
    </row>
    <row r="1504" spans="2:5" ht="16.5">
      <c r="B1504" s="85" t="s">
        <v>2284</v>
      </c>
      <c r="C1504" s="73" t="s">
        <v>173</v>
      </c>
      <c r="D1504" s="182"/>
      <c r="E1504" s="74"/>
    </row>
    <row r="1505" spans="2:5" ht="16.5">
      <c r="B1505" s="85" t="s">
        <v>2285</v>
      </c>
      <c r="C1505" s="73" t="s">
        <v>55</v>
      </c>
      <c r="D1505" s="182"/>
      <c r="E1505" s="74"/>
    </row>
    <row r="1506" spans="2:5" ht="16.5">
      <c r="B1506" s="85" t="s">
        <v>2286</v>
      </c>
      <c r="C1506" s="73" t="s">
        <v>56</v>
      </c>
      <c r="D1506" s="182"/>
      <c r="E1506" s="74"/>
    </row>
    <row r="1507" spans="2:5" ht="16.5">
      <c r="B1507" s="85" t="s">
        <v>2287</v>
      </c>
      <c r="C1507" s="73" t="s">
        <v>57</v>
      </c>
      <c r="D1507" s="182"/>
      <c r="E1507" s="74"/>
    </row>
    <row r="1508" spans="2:5" ht="16.5">
      <c r="B1508" s="85" t="s">
        <v>2288</v>
      </c>
      <c r="C1508" s="73" t="s">
        <v>58</v>
      </c>
      <c r="D1508" s="182"/>
      <c r="E1508" s="74"/>
    </row>
    <row r="1509" spans="2:5" ht="16.5">
      <c r="B1509" s="85" t="s">
        <v>2289</v>
      </c>
      <c r="C1509" s="73" t="s">
        <v>59</v>
      </c>
      <c r="D1509" s="182"/>
      <c r="E1509" s="74"/>
    </row>
    <row r="1510" spans="2:5" ht="16.5">
      <c r="B1510" s="85" t="s">
        <v>2290</v>
      </c>
      <c r="C1510" s="73" t="s">
        <v>60</v>
      </c>
      <c r="D1510" s="182"/>
      <c r="E1510" s="74"/>
    </row>
    <row r="1511" spans="2:5" ht="16.5">
      <c r="B1511" s="85" t="s">
        <v>2291</v>
      </c>
      <c r="C1511" s="73" t="s">
        <v>61</v>
      </c>
      <c r="D1511" s="182"/>
      <c r="E1511" s="74"/>
    </row>
    <row r="1512" spans="2:5" ht="16.5">
      <c r="B1512" s="84" t="s">
        <v>2860</v>
      </c>
      <c r="C1512" s="70" t="s">
        <v>2233</v>
      </c>
      <c r="D1512" s="71"/>
      <c r="E1512" s="72" t="str">
        <f>IF(D1513=D1512,"OK","ERRO AO SOMAR")</f>
        <v>OK</v>
      </c>
    </row>
    <row r="1513" spans="2:5" ht="16.5">
      <c r="B1513" s="84" t="s">
        <v>2861</v>
      </c>
      <c r="C1513" s="70" t="s">
        <v>2233</v>
      </c>
      <c r="D1513" s="71"/>
      <c r="E1513" s="72" t="str">
        <f>IF(D1513=SUM(D1514:D1533,D1536:D1542),"OK","ERRO AO SOMAR")</f>
        <v>OK</v>
      </c>
    </row>
    <row r="1514" spans="2:5" ht="16.5">
      <c r="B1514" s="85" t="s">
        <v>2862</v>
      </c>
      <c r="C1514" s="73" t="s">
        <v>26</v>
      </c>
      <c r="D1514" s="182"/>
      <c r="E1514" s="74"/>
    </row>
    <row r="1515" spans="2:5" ht="16.5">
      <c r="B1515" s="85" t="s">
        <v>2863</v>
      </c>
      <c r="C1515" s="73" t="s">
        <v>37</v>
      </c>
      <c r="D1515" s="182"/>
      <c r="E1515" s="74"/>
    </row>
    <row r="1516" spans="2:5" ht="16.5">
      <c r="B1516" s="85" t="s">
        <v>2864</v>
      </c>
      <c r="C1516" s="73" t="s">
        <v>39</v>
      </c>
      <c r="D1516" s="182"/>
      <c r="E1516" s="74"/>
    </row>
    <row r="1517" spans="2:5" ht="16.5">
      <c r="B1517" s="85" t="s">
        <v>2865</v>
      </c>
      <c r="C1517" s="73" t="s">
        <v>40</v>
      </c>
      <c r="D1517" s="182"/>
      <c r="E1517" s="74"/>
    </row>
    <row r="1518" spans="2:5" ht="16.5">
      <c r="B1518" s="85" t="s">
        <v>2866</v>
      </c>
      <c r="C1518" s="73" t="s">
        <v>41</v>
      </c>
      <c r="D1518" s="182"/>
      <c r="E1518" s="74"/>
    </row>
    <row r="1519" spans="2:5" ht="16.5">
      <c r="B1519" s="85" t="s">
        <v>2867</v>
      </c>
      <c r="C1519" s="73" t="s">
        <v>69</v>
      </c>
      <c r="D1519" s="182"/>
      <c r="E1519" s="74"/>
    </row>
    <row r="1520" spans="2:5" ht="16.5">
      <c r="B1520" s="85" t="s">
        <v>2868</v>
      </c>
      <c r="C1520" s="73" t="s">
        <v>42</v>
      </c>
      <c r="D1520" s="182"/>
      <c r="E1520" s="74"/>
    </row>
    <row r="1521" spans="2:5" ht="16.5">
      <c r="B1521" s="85" t="s">
        <v>2869</v>
      </c>
      <c r="C1521" s="73" t="s">
        <v>43</v>
      </c>
      <c r="D1521" s="182"/>
      <c r="E1521" s="74"/>
    </row>
    <row r="1522" spans="2:5" ht="16.5">
      <c r="B1522" s="85" t="s">
        <v>2870</v>
      </c>
      <c r="C1522" s="73" t="s">
        <v>44</v>
      </c>
      <c r="D1522" s="182"/>
      <c r="E1522" s="74"/>
    </row>
    <row r="1523" spans="2:5" ht="16.5">
      <c r="B1523" s="85" t="s">
        <v>2871</v>
      </c>
      <c r="C1523" s="73" t="s">
        <v>45</v>
      </c>
      <c r="D1523" s="182"/>
      <c r="E1523" s="74"/>
    </row>
    <row r="1524" spans="2:5" ht="16.5">
      <c r="B1524" s="85" t="s">
        <v>2872</v>
      </c>
      <c r="C1524" s="73" t="s">
        <v>46</v>
      </c>
      <c r="D1524" s="182"/>
      <c r="E1524" s="74"/>
    </row>
    <row r="1525" spans="2:5" ht="16.5">
      <c r="B1525" s="85" t="s">
        <v>2873</v>
      </c>
      <c r="C1525" s="73" t="s">
        <v>47</v>
      </c>
      <c r="D1525" s="182"/>
      <c r="E1525" s="74"/>
    </row>
    <row r="1526" spans="2:5" ht="16.5">
      <c r="B1526" s="85" t="s">
        <v>2874</v>
      </c>
      <c r="C1526" s="73" t="s">
        <v>70</v>
      </c>
      <c r="D1526" s="182"/>
      <c r="E1526" s="74"/>
    </row>
    <row r="1527" spans="2:5" ht="16.5">
      <c r="B1527" s="85" t="s">
        <v>2875</v>
      </c>
      <c r="C1527" s="73" t="s">
        <v>48</v>
      </c>
      <c r="D1527" s="182"/>
      <c r="E1527" s="74"/>
    </row>
    <row r="1528" spans="2:5" ht="16.5">
      <c r="B1528" s="85" t="s">
        <v>2890</v>
      </c>
      <c r="C1528" s="73" t="s">
        <v>49</v>
      </c>
      <c r="D1528" s="182"/>
      <c r="E1528" s="74"/>
    </row>
    <row r="1529" spans="2:5" ht="16.5">
      <c r="B1529" s="85" t="s">
        <v>2876</v>
      </c>
      <c r="C1529" s="73" t="s">
        <v>50</v>
      </c>
      <c r="D1529" s="182"/>
      <c r="E1529" s="74"/>
    </row>
    <row r="1530" spans="2:5" ht="16.5">
      <c r="B1530" s="85" t="s">
        <v>2877</v>
      </c>
      <c r="C1530" s="73" t="s">
        <v>51</v>
      </c>
      <c r="D1530" s="182"/>
      <c r="E1530" s="74"/>
    </row>
    <row r="1531" spans="2:5" ht="16.5">
      <c r="B1531" s="85" t="s">
        <v>2878</v>
      </c>
      <c r="C1531" s="73" t="s">
        <v>52</v>
      </c>
      <c r="D1531" s="182"/>
      <c r="E1531" s="74"/>
    </row>
    <row r="1532" spans="2:5" ht="16.5">
      <c r="B1532" s="85" t="s">
        <v>2879</v>
      </c>
      <c r="C1532" s="73" t="s">
        <v>53</v>
      </c>
      <c r="D1532" s="182"/>
      <c r="E1532" s="74"/>
    </row>
    <row r="1533" spans="2:5" ht="16.5">
      <c r="B1533" s="85" t="s">
        <v>2880</v>
      </c>
      <c r="C1533" s="73" t="s">
        <v>54</v>
      </c>
      <c r="D1533" s="182"/>
      <c r="E1533" s="74" t="str">
        <f>IF(D1533=SUM(D1534:D1535),"OK","ERRO AO SOMAR")</f>
        <v>OK</v>
      </c>
    </row>
    <row r="1534" spans="2:5" ht="16.5">
      <c r="B1534" s="85" t="s">
        <v>2881</v>
      </c>
      <c r="C1534" s="73" t="s">
        <v>3040</v>
      </c>
      <c r="D1534" s="182"/>
      <c r="E1534" s="74"/>
    </row>
    <row r="1535" spans="2:5" ht="16.5">
      <c r="B1535" s="85" t="s">
        <v>2882</v>
      </c>
      <c r="C1535" s="73" t="s">
        <v>173</v>
      </c>
      <c r="D1535" s="182"/>
      <c r="E1535" s="74"/>
    </row>
    <row r="1536" spans="2:5" ht="16.5">
      <c r="B1536" s="85" t="s">
        <v>2883</v>
      </c>
      <c r="C1536" s="73" t="s">
        <v>55</v>
      </c>
      <c r="D1536" s="182"/>
      <c r="E1536" s="74"/>
    </row>
    <row r="1537" spans="2:5" ht="16.5">
      <c r="B1537" s="85" t="s">
        <v>2884</v>
      </c>
      <c r="C1537" s="73" t="s">
        <v>56</v>
      </c>
      <c r="D1537" s="182"/>
      <c r="E1537" s="74"/>
    </row>
    <row r="1538" spans="2:5" ht="16.5">
      <c r="B1538" s="85" t="s">
        <v>2885</v>
      </c>
      <c r="C1538" s="73" t="s">
        <v>57</v>
      </c>
      <c r="D1538" s="182"/>
      <c r="E1538" s="74"/>
    </row>
    <row r="1539" spans="2:5" ht="16.5">
      <c r="B1539" s="85" t="s">
        <v>2886</v>
      </c>
      <c r="C1539" s="73" t="s">
        <v>58</v>
      </c>
      <c r="D1539" s="182"/>
      <c r="E1539" s="74"/>
    </row>
    <row r="1540" spans="2:5" ht="16.5">
      <c r="B1540" s="85" t="s">
        <v>2887</v>
      </c>
      <c r="C1540" s="73" t="s">
        <v>59</v>
      </c>
      <c r="D1540" s="182"/>
      <c r="E1540" s="74"/>
    </row>
    <row r="1541" spans="2:5" ht="16.5">
      <c r="B1541" s="85" t="s">
        <v>2888</v>
      </c>
      <c r="C1541" s="73" t="s">
        <v>60</v>
      </c>
      <c r="D1541" s="182"/>
      <c r="E1541" s="74"/>
    </row>
    <row r="1542" spans="2:5" ht="16.5">
      <c r="B1542" s="85" t="s">
        <v>2889</v>
      </c>
      <c r="C1542" s="73" t="s">
        <v>61</v>
      </c>
      <c r="D1542" s="182"/>
      <c r="E1542" s="74"/>
    </row>
    <row r="1543" spans="2:5" ht="16.5">
      <c r="B1543" s="84" t="s">
        <v>1544</v>
      </c>
      <c r="C1543" s="70" t="s">
        <v>2828</v>
      </c>
      <c r="D1543" s="71"/>
      <c r="E1543" s="72" t="str">
        <f>IF(D1543=SUM(D1544,D1575,D1636,D1727,D1818,D1879,D1910,D1941),"OK","ERRO AO SOMAR")</f>
        <v>OK</v>
      </c>
    </row>
    <row r="1544" spans="2:5" ht="16.5">
      <c r="B1544" s="84" t="s">
        <v>1545</v>
      </c>
      <c r="C1544" s="70" t="s">
        <v>9</v>
      </c>
      <c r="D1544" s="71"/>
      <c r="E1544" s="72" t="str">
        <f>IF(D1544=D1545,"OK","ERRO AO SOMAR")</f>
        <v>OK</v>
      </c>
    </row>
    <row r="1545" spans="2:5" ht="16.5">
      <c r="B1545" s="84" t="s">
        <v>1546</v>
      </c>
      <c r="C1545" s="70" t="s">
        <v>9</v>
      </c>
      <c r="D1545" s="71"/>
      <c r="E1545" s="72" t="str">
        <f>IF(D1545=SUM(D1546:D1565,D1568:D1574),"OK","ERRO AO SOMAR")</f>
        <v>OK</v>
      </c>
    </row>
    <row r="1546" spans="2:5" ht="16.5">
      <c r="B1546" s="85" t="s">
        <v>1547</v>
      </c>
      <c r="C1546" s="73" t="s">
        <v>26</v>
      </c>
      <c r="D1546" s="182"/>
      <c r="E1546" s="74"/>
    </row>
    <row r="1547" spans="2:5" ht="16.5">
      <c r="B1547" s="85" t="s">
        <v>1548</v>
      </c>
      <c r="C1547" s="73" t="s">
        <v>37</v>
      </c>
      <c r="D1547" s="182"/>
      <c r="E1547" s="74"/>
    </row>
    <row r="1548" spans="2:5" ht="16.5">
      <c r="B1548" s="85" t="s">
        <v>1549</v>
      </c>
      <c r="C1548" s="73" t="s">
        <v>39</v>
      </c>
      <c r="D1548" s="182"/>
      <c r="E1548" s="74"/>
    </row>
    <row r="1549" spans="2:5" ht="16.5">
      <c r="B1549" s="85" t="s">
        <v>1550</v>
      </c>
      <c r="C1549" s="73" t="s">
        <v>40</v>
      </c>
      <c r="D1549" s="182"/>
      <c r="E1549" s="74"/>
    </row>
    <row r="1550" spans="2:5" ht="16.5">
      <c r="B1550" s="85" t="s">
        <v>1551</v>
      </c>
      <c r="C1550" s="73" t="s">
        <v>41</v>
      </c>
      <c r="D1550" s="182"/>
      <c r="E1550" s="74"/>
    </row>
    <row r="1551" spans="2:5" ht="16.5">
      <c r="B1551" s="85" t="s">
        <v>1552</v>
      </c>
      <c r="C1551" s="73" t="s">
        <v>69</v>
      </c>
      <c r="D1551" s="182"/>
      <c r="E1551" s="74"/>
    </row>
    <row r="1552" spans="2:5" ht="16.5">
      <c r="B1552" s="85" t="s">
        <v>1553</v>
      </c>
      <c r="C1552" s="73" t="s">
        <v>42</v>
      </c>
      <c r="D1552" s="182"/>
      <c r="E1552" s="74"/>
    </row>
    <row r="1553" spans="2:5" ht="16.5">
      <c r="B1553" s="85" t="s">
        <v>1554</v>
      </c>
      <c r="C1553" s="73" t="s">
        <v>43</v>
      </c>
      <c r="D1553" s="182"/>
      <c r="E1553" s="74"/>
    </row>
    <row r="1554" spans="2:5" ht="16.5">
      <c r="B1554" s="85" t="s">
        <v>1555</v>
      </c>
      <c r="C1554" s="73" t="s">
        <v>44</v>
      </c>
      <c r="D1554" s="182"/>
      <c r="E1554" s="74"/>
    </row>
    <row r="1555" spans="2:5" ht="16.5">
      <c r="B1555" s="85" t="s">
        <v>1556</v>
      </c>
      <c r="C1555" s="73" t="s">
        <v>45</v>
      </c>
      <c r="D1555" s="182"/>
      <c r="E1555" s="74"/>
    </row>
    <row r="1556" spans="2:5" ht="16.5">
      <c r="B1556" s="85" t="s">
        <v>1557</v>
      </c>
      <c r="C1556" s="73" t="s">
        <v>46</v>
      </c>
      <c r="D1556" s="182"/>
      <c r="E1556" s="74"/>
    </row>
    <row r="1557" spans="2:5" ht="16.5">
      <c r="B1557" s="85" t="s">
        <v>1558</v>
      </c>
      <c r="C1557" s="73" t="s">
        <v>47</v>
      </c>
      <c r="D1557" s="182"/>
      <c r="E1557" s="74"/>
    </row>
    <row r="1558" spans="2:5" ht="16.5">
      <c r="B1558" s="85" t="s">
        <v>1559</v>
      </c>
      <c r="C1558" s="73" t="s">
        <v>70</v>
      </c>
      <c r="D1558" s="182"/>
      <c r="E1558" s="74"/>
    </row>
    <row r="1559" spans="2:5" ht="16.5">
      <c r="B1559" s="85" t="s">
        <v>1560</v>
      </c>
      <c r="C1559" s="73" t="s">
        <v>48</v>
      </c>
      <c r="D1559" s="182"/>
      <c r="E1559" s="74"/>
    </row>
    <row r="1560" spans="2:5" ht="16.5">
      <c r="B1560" s="85" t="s">
        <v>1561</v>
      </c>
      <c r="C1560" s="73" t="s">
        <v>49</v>
      </c>
      <c r="D1560" s="182"/>
      <c r="E1560" s="74"/>
    </row>
    <row r="1561" spans="2:5" ht="16.5">
      <c r="B1561" s="85" t="s">
        <v>1562</v>
      </c>
      <c r="C1561" s="73" t="s">
        <v>50</v>
      </c>
      <c r="D1561" s="182"/>
      <c r="E1561" s="74"/>
    </row>
    <row r="1562" spans="2:5" ht="16.5">
      <c r="B1562" s="85" t="s">
        <v>1563</v>
      </c>
      <c r="C1562" s="73" t="s">
        <v>51</v>
      </c>
      <c r="D1562" s="182"/>
      <c r="E1562" s="74"/>
    </row>
    <row r="1563" spans="2:5" ht="16.5">
      <c r="B1563" s="85" t="s">
        <v>1564</v>
      </c>
      <c r="C1563" s="73" t="s">
        <v>52</v>
      </c>
      <c r="D1563" s="182"/>
      <c r="E1563" s="74"/>
    </row>
    <row r="1564" spans="2:5" ht="16.5">
      <c r="B1564" s="85" t="s">
        <v>1565</v>
      </c>
      <c r="C1564" s="73" t="s">
        <v>53</v>
      </c>
      <c r="D1564" s="182"/>
      <c r="E1564" s="74"/>
    </row>
    <row r="1565" spans="2:5" ht="16.5">
      <c r="B1565" s="85" t="s">
        <v>1566</v>
      </c>
      <c r="C1565" s="73" t="s">
        <v>54</v>
      </c>
      <c r="D1565" s="182"/>
      <c r="E1565" s="74" t="str">
        <f>IF(D1565=SUM(D1566:D1567),"OK","ERRO AO SOMAR")</f>
        <v>OK</v>
      </c>
    </row>
    <row r="1566" spans="2:5" ht="16.5">
      <c r="B1566" s="85" t="s">
        <v>1567</v>
      </c>
      <c r="C1566" s="73" t="s">
        <v>3040</v>
      </c>
      <c r="D1566" s="182"/>
      <c r="E1566" s="74"/>
    </row>
    <row r="1567" spans="2:5" ht="16.5">
      <c r="B1567" s="85" t="s">
        <v>1568</v>
      </c>
      <c r="C1567" s="73" t="s">
        <v>173</v>
      </c>
      <c r="D1567" s="182"/>
      <c r="E1567" s="74"/>
    </row>
    <row r="1568" spans="2:5" ht="16.5">
      <c r="B1568" s="85" t="s">
        <v>1569</v>
      </c>
      <c r="C1568" s="73" t="s">
        <v>55</v>
      </c>
      <c r="D1568" s="182"/>
      <c r="E1568" s="74"/>
    </row>
    <row r="1569" spans="2:5" ht="16.5">
      <c r="B1569" s="85" t="s">
        <v>1570</v>
      </c>
      <c r="C1569" s="73" t="s">
        <v>56</v>
      </c>
      <c r="D1569" s="182"/>
      <c r="E1569" s="74"/>
    </row>
    <row r="1570" spans="2:5" ht="16.5">
      <c r="B1570" s="85" t="s">
        <v>1571</v>
      </c>
      <c r="C1570" s="73" t="s">
        <v>57</v>
      </c>
      <c r="D1570" s="182"/>
      <c r="E1570" s="74"/>
    </row>
    <row r="1571" spans="2:5" ht="16.5">
      <c r="B1571" s="85" t="s">
        <v>1572</v>
      </c>
      <c r="C1571" s="73" t="s">
        <v>58</v>
      </c>
      <c r="D1571" s="182"/>
      <c r="E1571" s="74"/>
    </row>
    <row r="1572" spans="2:5" ht="16.5">
      <c r="B1572" s="85" t="s">
        <v>1573</v>
      </c>
      <c r="C1572" s="73" t="s">
        <v>59</v>
      </c>
      <c r="D1572" s="182"/>
      <c r="E1572" s="74"/>
    </row>
    <row r="1573" spans="2:5" ht="16.5">
      <c r="B1573" s="85" t="s">
        <v>1574</v>
      </c>
      <c r="C1573" s="73" t="s">
        <v>60</v>
      </c>
      <c r="D1573" s="182"/>
      <c r="E1573" s="74"/>
    </row>
    <row r="1574" spans="2:5" ht="16.5">
      <c r="B1574" s="85" t="s">
        <v>1575</v>
      </c>
      <c r="C1574" s="73" t="s">
        <v>61</v>
      </c>
      <c r="D1574" s="182"/>
      <c r="E1574" s="74"/>
    </row>
    <row r="1575" spans="2:5" ht="16.5">
      <c r="B1575" s="84" t="s">
        <v>4503</v>
      </c>
      <c r="C1575" s="70" t="s">
        <v>1448</v>
      </c>
      <c r="D1575" s="71"/>
      <c r="E1575" s="72" t="str">
        <f>IF(D1575=SUM(D1576,D1606),"OK","ERRO AO SOMAR")</f>
        <v>OK</v>
      </c>
    </row>
    <row r="1576" spans="2:5" ht="16.5">
      <c r="B1576" s="84" t="s">
        <v>3405</v>
      </c>
      <c r="C1576" s="70" t="s">
        <v>4485</v>
      </c>
      <c r="D1576" s="71"/>
      <c r="E1576" s="72" t="str">
        <f>IF(D1576=SUM(D1577:D1596,D1599:D1605),"OK","ERRO AO SOMAR")</f>
        <v>OK</v>
      </c>
    </row>
    <row r="1577" spans="2:5" ht="16.5">
      <c r="B1577" s="85" t="s">
        <v>3406</v>
      </c>
      <c r="C1577" s="73" t="s">
        <v>26</v>
      </c>
      <c r="D1577" s="182"/>
      <c r="E1577" s="74"/>
    </row>
    <row r="1578" spans="2:5" ht="16.5">
      <c r="B1578" s="85" t="s">
        <v>3407</v>
      </c>
      <c r="C1578" s="73" t="s">
        <v>37</v>
      </c>
      <c r="D1578" s="182"/>
      <c r="E1578" s="74"/>
    </row>
    <row r="1579" spans="2:5" ht="16.5">
      <c r="B1579" s="85" t="s">
        <v>3408</v>
      </c>
      <c r="C1579" s="73" t="s">
        <v>39</v>
      </c>
      <c r="D1579" s="182"/>
      <c r="E1579" s="74"/>
    </row>
    <row r="1580" spans="2:5" ht="16.5">
      <c r="B1580" s="85" t="s">
        <v>3409</v>
      </c>
      <c r="C1580" s="73" t="s">
        <v>40</v>
      </c>
      <c r="D1580" s="182"/>
      <c r="E1580" s="74"/>
    </row>
    <row r="1581" spans="2:5" ht="16.5">
      <c r="B1581" s="85" t="s">
        <v>3410</v>
      </c>
      <c r="C1581" s="73" t="s">
        <v>41</v>
      </c>
      <c r="D1581" s="182"/>
      <c r="E1581" s="74"/>
    </row>
    <row r="1582" spans="2:5" ht="16.5">
      <c r="B1582" s="85" t="s">
        <v>3411</v>
      </c>
      <c r="C1582" s="73" t="s">
        <v>69</v>
      </c>
      <c r="D1582" s="182"/>
      <c r="E1582" s="74"/>
    </row>
    <row r="1583" spans="2:5" ht="16.5">
      <c r="B1583" s="85" t="s">
        <v>3412</v>
      </c>
      <c r="C1583" s="73" t="s">
        <v>42</v>
      </c>
      <c r="D1583" s="182"/>
      <c r="E1583" s="74"/>
    </row>
    <row r="1584" spans="2:5" ht="16.5">
      <c r="B1584" s="85" t="s">
        <v>3413</v>
      </c>
      <c r="C1584" s="73" t="s">
        <v>43</v>
      </c>
      <c r="D1584" s="182"/>
      <c r="E1584" s="74"/>
    </row>
    <row r="1585" spans="2:5" ht="16.5">
      <c r="B1585" s="85" t="s">
        <v>3414</v>
      </c>
      <c r="C1585" s="73" t="s">
        <v>44</v>
      </c>
      <c r="D1585" s="182"/>
      <c r="E1585" s="74"/>
    </row>
    <row r="1586" spans="2:5" ht="16.5">
      <c r="B1586" s="85" t="s">
        <v>3415</v>
      </c>
      <c r="C1586" s="73" t="s">
        <v>45</v>
      </c>
      <c r="D1586" s="182"/>
      <c r="E1586" s="74"/>
    </row>
    <row r="1587" spans="2:5" ht="16.5">
      <c r="B1587" s="85" t="s">
        <v>3416</v>
      </c>
      <c r="C1587" s="73" t="s">
        <v>46</v>
      </c>
      <c r="D1587" s="182"/>
      <c r="E1587" s="74"/>
    </row>
    <row r="1588" spans="2:5" ht="16.5">
      <c r="B1588" s="85" t="s">
        <v>3417</v>
      </c>
      <c r="C1588" s="73" t="s">
        <v>47</v>
      </c>
      <c r="D1588" s="182"/>
      <c r="E1588" s="74"/>
    </row>
    <row r="1589" spans="2:5" ht="16.5">
      <c r="B1589" s="85" t="s">
        <v>3418</v>
      </c>
      <c r="C1589" s="73" t="s">
        <v>70</v>
      </c>
      <c r="D1589" s="182"/>
      <c r="E1589" s="74"/>
    </row>
    <row r="1590" spans="2:5" ht="16.5">
      <c r="B1590" s="85" t="s">
        <v>3419</v>
      </c>
      <c r="C1590" s="73" t="s">
        <v>48</v>
      </c>
      <c r="D1590" s="182"/>
      <c r="E1590" s="74"/>
    </row>
    <row r="1591" spans="2:5" ht="16.5">
      <c r="B1591" s="85" t="s">
        <v>3420</v>
      </c>
      <c r="C1591" s="73" t="s">
        <v>49</v>
      </c>
      <c r="D1591" s="182"/>
      <c r="E1591" s="74"/>
    </row>
    <row r="1592" spans="2:5" ht="16.5">
      <c r="B1592" s="85" t="s">
        <v>3421</v>
      </c>
      <c r="C1592" s="73" t="s">
        <v>50</v>
      </c>
      <c r="D1592" s="182"/>
      <c r="E1592" s="74"/>
    </row>
    <row r="1593" spans="2:5" ht="16.5">
      <c r="B1593" s="85" t="s">
        <v>3579</v>
      </c>
      <c r="C1593" s="73" t="s">
        <v>51</v>
      </c>
      <c r="D1593" s="182"/>
      <c r="E1593" s="74"/>
    </row>
    <row r="1594" spans="2:5" ht="16.5">
      <c r="B1594" s="85" t="s">
        <v>3580</v>
      </c>
      <c r="C1594" s="73" t="s">
        <v>52</v>
      </c>
      <c r="D1594" s="182"/>
      <c r="E1594" s="74"/>
    </row>
    <row r="1595" spans="2:5" ht="16.5">
      <c r="B1595" s="85" t="s">
        <v>3581</v>
      </c>
      <c r="C1595" s="73" t="s">
        <v>53</v>
      </c>
      <c r="D1595" s="182"/>
      <c r="E1595" s="74"/>
    </row>
    <row r="1596" spans="2:5" ht="16.5">
      <c r="B1596" s="85" t="s">
        <v>3582</v>
      </c>
      <c r="C1596" s="73" t="s">
        <v>54</v>
      </c>
      <c r="D1596" s="182"/>
      <c r="E1596" s="74" t="str">
        <f>IF(D1596=SUM(D1597:D1598),"OK","ERRO AO SOMAR")</f>
        <v>OK</v>
      </c>
    </row>
    <row r="1597" spans="2:5" ht="16.5">
      <c r="B1597" s="85" t="s">
        <v>3583</v>
      </c>
      <c r="C1597" s="73" t="s">
        <v>3040</v>
      </c>
      <c r="D1597" s="182"/>
      <c r="E1597" s="74"/>
    </row>
    <row r="1598" spans="2:5" ht="16.5">
      <c r="B1598" s="85" t="s">
        <v>3584</v>
      </c>
      <c r="C1598" s="73" t="s">
        <v>173</v>
      </c>
      <c r="D1598" s="182"/>
      <c r="E1598" s="74"/>
    </row>
    <row r="1599" spans="2:5" ht="16.5">
      <c r="B1599" s="85" t="s">
        <v>3585</v>
      </c>
      <c r="C1599" s="73" t="s">
        <v>55</v>
      </c>
      <c r="D1599" s="182"/>
      <c r="E1599" s="74"/>
    </row>
    <row r="1600" spans="2:5" ht="16.5">
      <c r="B1600" s="85" t="s">
        <v>3586</v>
      </c>
      <c r="C1600" s="73" t="s">
        <v>56</v>
      </c>
      <c r="D1600" s="182"/>
      <c r="E1600" s="74"/>
    </row>
    <row r="1601" spans="2:5" ht="16.5">
      <c r="B1601" s="85" t="s">
        <v>3587</v>
      </c>
      <c r="C1601" s="73" t="s">
        <v>57</v>
      </c>
      <c r="D1601" s="182"/>
      <c r="E1601" s="74"/>
    </row>
    <row r="1602" spans="2:5" ht="16.5">
      <c r="B1602" s="85" t="s">
        <v>3588</v>
      </c>
      <c r="C1602" s="73" t="s">
        <v>58</v>
      </c>
      <c r="D1602" s="182"/>
      <c r="E1602" s="74"/>
    </row>
    <row r="1603" spans="2:5" ht="16.5">
      <c r="B1603" s="85" t="s">
        <v>3589</v>
      </c>
      <c r="C1603" s="73" t="s">
        <v>59</v>
      </c>
      <c r="D1603" s="182"/>
      <c r="E1603" s="74"/>
    </row>
    <row r="1604" spans="2:5" ht="16.5">
      <c r="B1604" s="85" t="s">
        <v>3590</v>
      </c>
      <c r="C1604" s="73" t="s">
        <v>60</v>
      </c>
      <c r="D1604" s="182"/>
      <c r="E1604" s="74"/>
    </row>
    <row r="1605" spans="2:5" ht="16.5">
      <c r="B1605" s="85" t="s">
        <v>3591</v>
      </c>
      <c r="C1605" s="73" t="s">
        <v>61</v>
      </c>
      <c r="D1605" s="182"/>
      <c r="E1605" s="74"/>
    </row>
    <row r="1606" spans="2:5" ht="16.5">
      <c r="B1606" s="84" t="s">
        <v>3405</v>
      </c>
      <c r="C1606" s="70" t="s">
        <v>4486</v>
      </c>
      <c r="D1606" s="71"/>
      <c r="E1606" s="72" t="str">
        <f>IF(D1606=SUM(D1607:D1626,D1629:D1635),"OK","ERRO AO SOMAR")</f>
        <v>OK</v>
      </c>
    </row>
    <row r="1607" spans="2:5" ht="16.5">
      <c r="B1607" s="85" t="s">
        <v>3406</v>
      </c>
      <c r="C1607" s="73" t="s">
        <v>26</v>
      </c>
      <c r="D1607" s="182"/>
      <c r="E1607" s="74"/>
    </row>
    <row r="1608" spans="2:5" ht="16.5">
      <c r="B1608" s="85" t="s">
        <v>3407</v>
      </c>
      <c r="C1608" s="73" t="s">
        <v>37</v>
      </c>
      <c r="D1608" s="182"/>
      <c r="E1608" s="74"/>
    </row>
    <row r="1609" spans="2:5" ht="16.5">
      <c r="B1609" s="85" t="s">
        <v>3408</v>
      </c>
      <c r="C1609" s="73" t="s">
        <v>39</v>
      </c>
      <c r="D1609" s="182"/>
      <c r="E1609" s="74"/>
    </row>
    <row r="1610" spans="2:5" ht="16.5">
      <c r="B1610" s="85" t="s">
        <v>3409</v>
      </c>
      <c r="C1610" s="73" t="s">
        <v>40</v>
      </c>
      <c r="D1610" s="182"/>
      <c r="E1610" s="74"/>
    </row>
    <row r="1611" spans="2:5" ht="16.5">
      <c r="B1611" s="85" t="s">
        <v>3410</v>
      </c>
      <c r="C1611" s="73" t="s">
        <v>41</v>
      </c>
      <c r="D1611" s="182"/>
      <c r="E1611" s="74"/>
    </row>
    <row r="1612" spans="2:5" ht="16.5">
      <c r="B1612" s="85" t="s">
        <v>3411</v>
      </c>
      <c r="C1612" s="73" t="s">
        <v>69</v>
      </c>
      <c r="D1612" s="182"/>
      <c r="E1612" s="74"/>
    </row>
    <row r="1613" spans="2:5" ht="16.5">
      <c r="B1613" s="85" t="s">
        <v>3412</v>
      </c>
      <c r="C1613" s="73" t="s">
        <v>42</v>
      </c>
      <c r="D1613" s="182"/>
      <c r="E1613" s="74"/>
    </row>
    <row r="1614" spans="2:5" ht="16.5">
      <c r="B1614" s="85" t="s">
        <v>3413</v>
      </c>
      <c r="C1614" s="73" t="s">
        <v>43</v>
      </c>
      <c r="D1614" s="182"/>
      <c r="E1614" s="74"/>
    </row>
    <row r="1615" spans="2:5" ht="16.5">
      <c r="B1615" s="85" t="s">
        <v>3414</v>
      </c>
      <c r="C1615" s="73" t="s">
        <v>44</v>
      </c>
      <c r="D1615" s="182"/>
      <c r="E1615" s="74"/>
    </row>
    <row r="1616" spans="2:5" ht="16.5">
      <c r="B1616" s="85" t="s">
        <v>3415</v>
      </c>
      <c r="C1616" s="73" t="s">
        <v>45</v>
      </c>
      <c r="D1616" s="182"/>
      <c r="E1616" s="74"/>
    </row>
    <row r="1617" spans="2:5" ht="16.5">
      <c r="B1617" s="85" t="s">
        <v>3416</v>
      </c>
      <c r="C1617" s="73" t="s">
        <v>46</v>
      </c>
      <c r="D1617" s="182"/>
      <c r="E1617" s="74"/>
    </row>
    <row r="1618" spans="2:5" ht="16.5">
      <c r="B1618" s="85" t="s">
        <v>3417</v>
      </c>
      <c r="C1618" s="73" t="s">
        <v>47</v>
      </c>
      <c r="D1618" s="182"/>
      <c r="E1618" s="74"/>
    </row>
    <row r="1619" spans="2:5" ht="16.5">
      <c r="B1619" s="85" t="s">
        <v>3418</v>
      </c>
      <c r="C1619" s="73" t="s">
        <v>70</v>
      </c>
      <c r="D1619" s="182"/>
      <c r="E1619" s="74"/>
    </row>
    <row r="1620" spans="2:5" ht="16.5">
      <c r="B1620" s="85" t="s">
        <v>3419</v>
      </c>
      <c r="C1620" s="73" t="s">
        <v>48</v>
      </c>
      <c r="D1620" s="182"/>
      <c r="E1620" s="74"/>
    </row>
    <row r="1621" spans="2:5" ht="16.5">
      <c r="B1621" s="85" t="s">
        <v>3420</v>
      </c>
      <c r="C1621" s="73" t="s">
        <v>49</v>
      </c>
      <c r="D1621" s="182"/>
      <c r="E1621" s="74"/>
    </row>
    <row r="1622" spans="2:5" ht="16.5">
      <c r="B1622" s="85" t="s">
        <v>3421</v>
      </c>
      <c r="C1622" s="73" t="s">
        <v>50</v>
      </c>
      <c r="D1622" s="182"/>
      <c r="E1622" s="74"/>
    </row>
    <row r="1623" spans="2:5" ht="16.5">
      <c r="B1623" s="85" t="s">
        <v>3579</v>
      </c>
      <c r="C1623" s="73" t="s">
        <v>51</v>
      </c>
      <c r="D1623" s="182"/>
      <c r="E1623" s="74"/>
    </row>
    <row r="1624" spans="2:5" ht="16.5">
      <c r="B1624" s="85" t="s">
        <v>3580</v>
      </c>
      <c r="C1624" s="73" t="s">
        <v>52</v>
      </c>
      <c r="D1624" s="182"/>
      <c r="E1624" s="74"/>
    </row>
    <row r="1625" spans="2:5" ht="16.5">
      <c r="B1625" s="85" t="s">
        <v>3581</v>
      </c>
      <c r="C1625" s="73" t="s">
        <v>53</v>
      </c>
      <c r="D1625" s="182"/>
      <c r="E1625" s="74"/>
    </row>
    <row r="1626" spans="2:5" ht="16.5">
      <c r="B1626" s="85" t="s">
        <v>3582</v>
      </c>
      <c r="C1626" s="73" t="s">
        <v>54</v>
      </c>
      <c r="D1626" s="182"/>
      <c r="E1626" s="74" t="str">
        <f>IF(D1626=SUM(D1627:D1628),"OK","ERRO AO SOMAR")</f>
        <v>OK</v>
      </c>
    </row>
    <row r="1627" spans="2:5" ht="16.5">
      <c r="B1627" s="85" t="s">
        <v>3583</v>
      </c>
      <c r="C1627" s="73" t="s">
        <v>3040</v>
      </c>
      <c r="D1627" s="182"/>
      <c r="E1627" s="74"/>
    </row>
    <row r="1628" spans="2:5" ht="16.5">
      <c r="B1628" s="85" t="s">
        <v>3584</v>
      </c>
      <c r="C1628" s="73" t="s">
        <v>173</v>
      </c>
      <c r="D1628" s="182"/>
      <c r="E1628" s="74"/>
    </row>
    <row r="1629" spans="2:5" ht="16.5">
      <c r="B1629" s="85" t="s">
        <v>3585</v>
      </c>
      <c r="C1629" s="73" t="s">
        <v>55</v>
      </c>
      <c r="D1629" s="182"/>
      <c r="E1629" s="74"/>
    </row>
    <row r="1630" spans="2:5" ht="16.5">
      <c r="B1630" s="85" t="s">
        <v>3586</v>
      </c>
      <c r="C1630" s="73" t="s">
        <v>56</v>
      </c>
      <c r="D1630" s="182"/>
      <c r="E1630" s="74"/>
    </row>
    <row r="1631" spans="2:5" ht="16.5">
      <c r="B1631" s="85" t="s">
        <v>3587</v>
      </c>
      <c r="C1631" s="73" t="s">
        <v>57</v>
      </c>
      <c r="D1631" s="182"/>
      <c r="E1631" s="74"/>
    </row>
    <row r="1632" spans="2:5" ht="16.5">
      <c r="B1632" s="85" t="s">
        <v>3588</v>
      </c>
      <c r="C1632" s="73" t="s">
        <v>58</v>
      </c>
      <c r="D1632" s="182"/>
      <c r="E1632" s="74"/>
    </row>
    <row r="1633" spans="2:5" ht="16.5">
      <c r="B1633" s="85" t="s">
        <v>3589</v>
      </c>
      <c r="C1633" s="73" t="s">
        <v>59</v>
      </c>
      <c r="D1633" s="182"/>
      <c r="E1633" s="74"/>
    </row>
    <row r="1634" spans="2:5" ht="16.5">
      <c r="B1634" s="85" t="s">
        <v>3590</v>
      </c>
      <c r="C1634" s="73" t="s">
        <v>60</v>
      </c>
      <c r="D1634" s="182"/>
      <c r="E1634" s="74"/>
    </row>
    <row r="1635" spans="2:5" ht="16.5">
      <c r="B1635" s="85" t="s">
        <v>3591</v>
      </c>
      <c r="C1635" s="73" t="s">
        <v>61</v>
      </c>
      <c r="D1635" s="182"/>
      <c r="E1635" s="74"/>
    </row>
    <row r="1636" spans="2:5" ht="16.5">
      <c r="B1636" s="84" t="s">
        <v>1576</v>
      </c>
      <c r="C1636" s="70" t="s">
        <v>1482</v>
      </c>
      <c r="D1636" s="71"/>
      <c r="E1636" s="72" t="str">
        <f>IF(D1636=D1637+D1667+D1697,"OK","ERRO AO SOMAR")</f>
        <v>OK</v>
      </c>
    </row>
    <row r="1637" spans="2:5" ht="16.5">
      <c r="B1637" s="84" t="s">
        <v>1577</v>
      </c>
      <c r="C1637" s="70" t="s">
        <v>2825</v>
      </c>
      <c r="D1637" s="71"/>
      <c r="E1637" s="72" t="str">
        <f>IF(D1637=SUM(D1638:D1657,D1660:D1666),"OK","ERRO AO SOMAR")</f>
        <v>OK</v>
      </c>
    </row>
    <row r="1638" spans="2:5" ht="16.5">
      <c r="B1638" s="85" t="s">
        <v>1578</v>
      </c>
      <c r="C1638" s="73" t="s">
        <v>26</v>
      </c>
      <c r="D1638" s="182"/>
      <c r="E1638" s="74"/>
    </row>
    <row r="1639" spans="2:5" ht="16.5">
      <c r="B1639" s="85" t="s">
        <v>1579</v>
      </c>
      <c r="C1639" s="73" t="s">
        <v>37</v>
      </c>
      <c r="D1639" s="182"/>
      <c r="E1639" s="74"/>
    </row>
    <row r="1640" spans="2:5" ht="16.5">
      <c r="B1640" s="85" t="s">
        <v>1580</v>
      </c>
      <c r="C1640" s="73" t="s">
        <v>39</v>
      </c>
      <c r="D1640" s="182"/>
      <c r="E1640" s="74"/>
    </row>
    <row r="1641" spans="2:5" ht="16.5">
      <c r="B1641" s="85" t="s">
        <v>1581</v>
      </c>
      <c r="C1641" s="73" t="s">
        <v>40</v>
      </c>
      <c r="D1641" s="182"/>
      <c r="E1641" s="74"/>
    </row>
    <row r="1642" spans="2:5" ht="16.5">
      <c r="B1642" s="85" t="s">
        <v>1582</v>
      </c>
      <c r="C1642" s="73" t="s">
        <v>41</v>
      </c>
      <c r="D1642" s="182"/>
      <c r="E1642" s="74"/>
    </row>
    <row r="1643" spans="2:5" ht="16.5">
      <c r="B1643" s="85" t="s">
        <v>1583</v>
      </c>
      <c r="C1643" s="73" t="s">
        <v>69</v>
      </c>
      <c r="D1643" s="182"/>
      <c r="E1643" s="74"/>
    </row>
    <row r="1644" spans="2:5" ht="16.5">
      <c r="B1644" s="85" t="s">
        <v>1584</v>
      </c>
      <c r="C1644" s="73" t="s">
        <v>42</v>
      </c>
      <c r="D1644" s="182"/>
      <c r="E1644" s="74"/>
    </row>
    <row r="1645" spans="2:5" ht="16.5">
      <c r="B1645" s="85" t="s">
        <v>1585</v>
      </c>
      <c r="C1645" s="73" t="s">
        <v>43</v>
      </c>
      <c r="D1645" s="182"/>
      <c r="E1645" s="74"/>
    </row>
    <row r="1646" spans="2:5" ht="16.5">
      <c r="B1646" s="85" t="s">
        <v>1586</v>
      </c>
      <c r="C1646" s="73" t="s">
        <v>44</v>
      </c>
      <c r="D1646" s="182"/>
      <c r="E1646" s="74"/>
    </row>
    <row r="1647" spans="2:5" ht="16.5">
      <c r="B1647" s="85" t="s">
        <v>1587</v>
      </c>
      <c r="C1647" s="73" t="s">
        <v>45</v>
      </c>
      <c r="D1647" s="182"/>
      <c r="E1647" s="74"/>
    </row>
    <row r="1648" spans="2:5" ht="16.5">
      <c r="B1648" s="85" t="s">
        <v>1588</v>
      </c>
      <c r="C1648" s="73" t="s">
        <v>46</v>
      </c>
      <c r="D1648" s="182"/>
      <c r="E1648" s="74"/>
    </row>
    <row r="1649" spans="2:5" ht="16.5">
      <c r="B1649" s="85" t="s">
        <v>1589</v>
      </c>
      <c r="C1649" s="73" t="s">
        <v>47</v>
      </c>
      <c r="D1649" s="182"/>
      <c r="E1649" s="74"/>
    </row>
    <row r="1650" spans="2:5" ht="16.5">
      <c r="B1650" s="85" t="s">
        <v>1590</v>
      </c>
      <c r="C1650" s="73" t="s">
        <v>70</v>
      </c>
      <c r="D1650" s="182"/>
      <c r="E1650" s="74"/>
    </row>
    <row r="1651" spans="2:5" ht="16.5">
      <c r="B1651" s="85" t="s">
        <v>1591</v>
      </c>
      <c r="C1651" s="73" t="s">
        <v>48</v>
      </c>
      <c r="D1651" s="182"/>
      <c r="E1651" s="74"/>
    </row>
    <row r="1652" spans="2:5" ht="16.5">
      <c r="B1652" s="85" t="s">
        <v>1592</v>
      </c>
      <c r="C1652" s="73" t="s">
        <v>49</v>
      </c>
      <c r="D1652" s="182"/>
      <c r="E1652" s="74"/>
    </row>
    <row r="1653" spans="2:5" ht="16.5">
      <c r="B1653" s="85" t="s">
        <v>1593</v>
      </c>
      <c r="C1653" s="73" t="s">
        <v>50</v>
      </c>
      <c r="D1653" s="182"/>
      <c r="E1653" s="74"/>
    </row>
    <row r="1654" spans="2:5" ht="16.5">
      <c r="B1654" s="85" t="s">
        <v>1594</v>
      </c>
      <c r="C1654" s="73" t="s">
        <v>51</v>
      </c>
      <c r="D1654" s="182"/>
      <c r="E1654" s="74"/>
    </row>
    <row r="1655" spans="2:5" ht="16.5">
      <c r="B1655" s="85" t="s">
        <v>1595</v>
      </c>
      <c r="C1655" s="73" t="s">
        <v>52</v>
      </c>
      <c r="D1655" s="182"/>
      <c r="E1655" s="74"/>
    </row>
    <row r="1656" spans="2:5" ht="16.5">
      <c r="B1656" s="85" t="s">
        <v>1596</v>
      </c>
      <c r="C1656" s="73" t="s">
        <v>53</v>
      </c>
      <c r="D1656" s="182"/>
      <c r="E1656" s="74"/>
    </row>
    <row r="1657" spans="2:5" ht="16.5">
      <c r="B1657" s="85" t="s">
        <v>1597</v>
      </c>
      <c r="C1657" s="73" t="s">
        <v>54</v>
      </c>
      <c r="D1657" s="182"/>
      <c r="E1657" s="74" t="str">
        <f>IF(D1657=SUM(D1658:D1659),"OK","ERRO AO SOMAR")</f>
        <v>OK</v>
      </c>
    </row>
    <row r="1658" spans="2:5" ht="16.5">
      <c r="B1658" s="85" t="s">
        <v>1598</v>
      </c>
      <c r="C1658" s="73" t="s">
        <v>3040</v>
      </c>
      <c r="D1658" s="182"/>
      <c r="E1658" s="74"/>
    </row>
    <row r="1659" spans="2:5" ht="16.5">
      <c r="B1659" s="85" t="s">
        <v>1599</v>
      </c>
      <c r="C1659" s="73" t="s">
        <v>173</v>
      </c>
      <c r="D1659" s="182"/>
      <c r="E1659" s="74"/>
    </row>
    <row r="1660" spans="2:5" ht="16.5">
      <c r="B1660" s="85" t="s">
        <v>1600</v>
      </c>
      <c r="C1660" s="73" t="s">
        <v>55</v>
      </c>
      <c r="D1660" s="182"/>
      <c r="E1660" s="74"/>
    </row>
    <row r="1661" spans="2:5" ht="16.5">
      <c r="B1661" s="85" t="s">
        <v>1601</v>
      </c>
      <c r="C1661" s="73" t="s">
        <v>56</v>
      </c>
      <c r="D1661" s="182"/>
      <c r="E1661" s="74"/>
    </row>
    <row r="1662" spans="2:5" ht="16.5">
      <c r="B1662" s="85" t="s">
        <v>1602</v>
      </c>
      <c r="C1662" s="73" t="s">
        <v>57</v>
      </c>
      <c r="D1662" s="182"/>
      <c r="E1662" s="74"/>
    </row>
    <row r="1663" spans="2:5" ht="16.5">
      <c r="B1663" s="85" t="s">
        <v>1603</v>
      </c>
      <c r="C1663" s="73" t="s">
        <v>58</v>
      </c>
      <c r="D1663" s="182"/>
      <c r="E1663" s="74"/>
    </row>
    <row r="1664" spans="2:5" ht="16.5">
      <c r="B1664" s="85" t="s">
        <v>1604</v>
      </c>
      <c r="C1664" s="73" t="s">
        <v>59</v>
      </c>
      <c r="D1664" s="182"/>
      <c r="E1664" s="74"/>
    </row>
    <row r="1665" spans="2:5" ht="16.5">
      <c r="B1665" s="85" t="s">
        <v>1605</v>
      </c>
      <c r="C1665" s="73" t="s">
        <v>60</v>
      </c>
      <c r="D1665" s="182"/>
      <c r="E1665" s="74"/>
    </row>
    <row r="1666" spans="2:5" ht="16.5">
      <c r="B1666" s="85" t="s">
        <v>1606</v>
      </c>
      <c r="C1666" s="73" t="s">
        <v>61</v>
      </c>
      <c r="D1666" s="182"/>
      <c r="E1666" s="74"/>
    </row>
    <row r="1667" spans="2:5" ht="16.5">
      <c r="B1667" s="84" t="s">
        <v>1607</v>
      </c>
      <c r="C1667" s="70" t="s">
        <v>2826</v>
      </c>
      <c r="D1667" s="71"/>
      <c r="E1667" s="72" t="str">
        <f>IF(D1667=SUM(D1668:D1687,D1690:D1696),"OK","ERRO AO SOMAR")</f>
        <v>OK</v>
      </c>
    </row>
    <row r="1668" spans="2:5" ht="16.5">
      <c r="B1668" s="85" t="s">
        <v>1608</v>
      </c>
      <c r="C1668" s="73" t="s">
        <v>26</v>
      </c>
      <c r="D1668" s="182"/>
      <c r="E1668" s="74"/>
    </row>
    <row r="1669" spans="2:5" ht="16.5">
      <c r="B1669" s="85" t="s">
        <v>1609</v>
      </c>
      <c r="C1669" s="73" t="s">
        <v>37</v>
      </c>
      <c r="D1669" s="182"/>
      <c r="E1669" s="74"/>
    </row>
    <row r="1670" spans="2:5" ht="16.5">
      <c r="B1670" s="85" t="s">
        <v>1610</v>
      </c>
      <c r="C1670" s="73" t="s">
        <v>39</v>
      </c>
      <c r="D1670" s="182"/>
      <c r="E1670" s="74"/>
    </row>
    <row r="1671" spans="2:5" ht="16.5">
      <c r="B1671" s="85" t="s">
        <v>1611</v>
      </c>
      <c r="C1671" s="73" t="s">
        <v>40</v>
      </c>
      <c r="D1671" s="182"/>
      <c r="E1671" s="74"/>
    </row>
    <row r="1672" spans="2:5" ht="16.5">
      <c r="B1672" s="85" t="s">
        <v>1612</v>
      </c>
      <c r="C1672" s="73" t="s">
        <v>41</v>
      </c>
      <c r="D1672" s="182"/>
      <c r="E1672" s="74"/>
    </row>
    <row r="1673" spans="2:5" ht="16.5">
      <c r="B1673" s="85" t="s">
        <v>1613</v>
      </c>
      <c r="C1673" s="73" t="s">
        <v>69</v>
      </c>
      <c r="D1673" s="182"/>
      <c r="E1673" s="74"/>
    </row>
    <row r="1674" spans="2:5" ht="16.5">
      <c r="B1674" s="85" t="s">
        <v>1614</v>
      </c>
      <c r="C1674" s="73" t="s">
        <v>42</v>
      </c>
      <c r="D1674" s="182"/>
      <c r="E1674" s="74"/>
    </row>
    <row r="1675" spans="2:5" ht="16.5">
      <c r="B1675" s="85" t="s">
        <v>1615</v>
      </c>
      <c r="C1675" s="73" t="s">
        <v>43</v>
      </c>
      <c r="D1675" s="182"/>
      <c r="E1675" s="74"/>
    </row>
    <row r="1676" spans="2:5" ht="16.5">
      <c r="B1676" s="85" t="s">
        <v>1616</v>
      </c>
      <c r="C1676" s="73" t="s">
        <v>44</v>
      </c>
      <c r="D1676" s="182"/>
      <c r="E1676" s="74"/>
    </row>
    <row r="1677" spans="2:5" ht="16.5">
      <c r="B1677" s="85" t="s">
        <v>1617</v>
      </c>
      <c r="C1677" s="73" t="s">
        <v>45</v>
      </c>
      <c r="D1677" s="182"/>
      <c r="E1677" s="74"/>
    </row>
    <row r="1678" spans="2:5" ht="16.5">
      <c r="B1678" s="85" t="s">
        <v>1618</v>
      </c>
      <c r="C1678" s="73" t="s">
        <v>46</v>
      </c>
      <c r="D1678" s="182"/>
      <c r="E1678" s="74"/>
    </row>
    <row r="1679" spans="2:5" ht="16.5">
      <c r="B1679" s="85" t="s">
        <v>1619</v>
      </c>
      <c r="C1679" s="73" t="s">
        <v>47</v>
      </c>
      <c r="D1679" s="182"/>
      <c r="E1679" s="74"/>
    </row>
    <row r="1680" spans="2:5" ht="16.5">
      <c r="B1680" s="85" t="s">
        <v>1620</v>
      </c>
      <c r="C1680" s="73" t="s">
        <v>70</v>
      </c>
      <c r="D1680" s="182"/>
      <c r="E1680" s="74"/>
    </row>
    <row r="1681" spans="2:5" ht="16.5">
      <c r="B1681" s="85" t="s">
        <v>1621</v>
      </c>
      <c r="C1681" s="73" t="s">
        <v>48</v>
      </c>
      <c r="D1681" s="182"/>
      <c r="E1681" s="74"/>
    </row>
    <row r="1682" spans="2:5" ht="16.5">
      <c r="B1682" s="85" t="s">
        <v>1622</v>
      </c>
      <c r="C1682" s="73" t="s">
        <v>49</v>
      </c>
      <c r="D1682" s="182"/>
      <c r="E1682" s="74"/>
    </row>
    <row r="1683" spans="2:5" ht="16.5">
      <c r="B1683" s="85" t="s">
        <v>1623</v>
      </c>
      <c r="C1683" s="73" t="s">
        <v>50</v>
      </c>
      <c r="D1683" s="182"/>
      <c r="E1683" s="74"/>
    </row>
    <row r="1684" spans="2:5" ht="16.5">
      <c r="B1684" s="85" t="s">
        <v>1624</v>
      </c>
      <c r="C1684" s="73" t="s">
        <v>51</v>
      </c>
      <c r="D1684" s="182"/>
      <c r="E1684" s="74"/>
    </row>
    <row r="1685" spans="2:5" ht="16.5">
      <c r="B1685" s="85" t="s">
        <v>1625</v>
      </c>
      <c r="C1685" s="73" t="s">
        <v>52</v>
      </c>
      <c r="D1685" s="182"/>
      <c r="E1685" s="74"/>
    </row>
    <row r="1686" spans="2:5" ht="16.5">
      <c r="B1686" s="85" t="s">
        <v>1626</v>
      </c>
      <c r="C1686" s="73" t="s">
        <v>53</v>
      </c>
      <c r="D1686" s="182"/>
      <c r="E1686" s="74"/>
    </row>
    <row r="1687" spans="2:5" ht="16.5">
      <c r="B1687" s="85" t="s">
        <v>1627</v>
      </c>
      <c r="C1687" s="73" t="s">
        <v>54</v>
      </c>
      <c r="D1687" s="182"/>
      <c r="E1687" s="74" t="str">
        <f>IF(D1687=SUM(D1688:D1689),"OK","ERRO AO SOMAR")</f>
        <v>OK</v>
      </c>
    </row>
    <row r="1688" spans="2:5" ht="16.5">
      <c r="B1688" s="85" t="s">
        <v>1628</v>
      </c>
      <c r="C1688" s="73" t="s">
        <v>3040</v>
      </c>
      <c r="D1688" s="182"/>
      <c r="E1688" s="74"/>
    </row>
    <row r="1689" spans="2:5" ht="16.5">
      <c r="B1689" s="85" t="s">
        <v>1629</v>
      </c>
      <c r="C1689" s="73" t="s">
        <v>173</v>
      </c>
      <c r="D1689" s="182"/>
      <c r="E1689" s="74"/>
    </row>
    <row r="1690" spans="2:5" ht="16.5">
      <c r="B1690" s="85" t="s">
        <v>1630</v>
      </c>
      <c r="C1690" s="73" t="s">
        <v>55</v>
      </c>
      <c r="D1690" s="182"/>
      <c r="E1690" s="74"/>
    </row>
    <row r="1691" spans="2:5" ht="16.5">
      <c r="B1691" s="85" t="s">
        <v>1631</v>
      </c>
      <c r="C1691" s="73" t="s">
        <v>56</v>
      </c>
      <c r="D1691" s="182"/>
      <c r="E1691" s="74"/>
    </row>
    <row r="1692" spans="2:5" ht="16.5">
      <c r="B1692" s="85" t="s">
        <v>1632</v>
      </c>
      <c r="C1692" s="73" t="s">
        <v>57</v>
      </c>
      <c r="D1692" s="182"/>
      <c r="E1692" s="74"/>
    </row>
    <row r="1693" spans="2:5" ht="16.5">
      <c r="B1693" s="85" t="s">
        <v>1633</v>
      </c>
      <c r="C1693" s="73" t="s">
        <v>58</v>
      </c>
      <c r="D1693" s="182"/>
      <c r="E1693" s="74"/>
    </row>
    <row r="1694" spans="2:5" ht="16.5">
      <c r="B1694" s="85" t="s">
        <v>1634</v>
      </c>
      <c r="C1694" s="73" t="s">
        <v>59</v>
      </c>
      <c r="D1694" s="182"/>
      <c r="E1694" s="74"/>
    </row>
    <row r="1695" spans="2:5" ht="16.5">
      <c r="B1695" s="85" t="s">
        <v>1635</v>
      </c>
      <c r="C1695" s="73" t="s">
        <v>60</v>
      </c>
      <c r="D1695" s="182"/>
      <c r="E1695" s="74"/>
    </row>
    <row r="1696" spans="2:5" ht="16.5">
      <c r="B1696" s="85" t="s">
        <v>1636</v>
      </c>
      <c r="C1696" s="73" t="s">
        <v>61</v>
      </c>
      <c r="D1696" s="182"/>
      <c r="E1696" s="74"/>
    </row>
    <row r="1697" spans="2:5" ht="16.5">
      <c r="B1697" s="84" t="s">
        <v>1637</v>
      </c>
      <c r="C1697" s="70" t="s">
        <v>2827</v>
      </c>
      <c r="D1697" s="71"/>
      <c r="E1697" s="72" t="str">
        <f>IF(D1697=SUM(D1698:D1717,D1720:D1726),"OK","ERRO AO SOMAR")</f>
        <v>OK</v>
      </c>
    </row>
    <row r="1698" spans="2:5" ht="16.5">
      <c r="B1698" s="85" t="s">
        <v>1638</v>
      </c>
      <c r="C1698" s="73" t="s">
        <v>26</v>
      </c>
      <c r="D1698" s="182"/>
      <c r="E1698" s="74"/>
    </row>
    <row r="1699" spans="2:5" ht="16.5">
      <c r="B1699" s="85" t="s">
        <v>1639</v>
      </c>
      <c r="C1699" s="73" t="s">
        <v>37</v>
      </c>
      <c r="D1699" s="182"/>
      <c r="E1699" s="74"/>
    </row>
    <row r="1700" spans="2:5" ht="16.5">
      <c r="B1700" s="85" t="s">
        <v>1640</v>
      </c>
      <c r="C1700" s="73" t="s">
        <v>39</v>
      </c>
      <c r="D1700" s="182"/>
      <c r="E1700" s="74"/>
    </row>
    <row r="1701" spans="2:5" ht="16.5">
      <c r="B1701" s="85" t="s">
        <v>1641</v>
      </c>
      <c r="C1701" s="73" t="s">
        <v>40</v>
      </c>
      <c r="D1701" s="182"/>
      <c r="E1701" s="74"/>
    </row>
    <row r="1702" spans="2:5" ht="16.5">
      <c r="B1702" s="85" t="s">
        <v>1642</v>
      </c>
      <c r="C1702" s="73" t="s">
        <v>41</v>
      </c>
      <c r="D1702" s="182"/>
      <c r="E1702" s="74"/>
    </row>
    <row r="1703" spans="2:5" ht="16.5">
      <c r="B1703" s="85" t="s">
        <v>1643</v>
      </c>
      <c r="C1703" s="73" t="s">
        <v>69</v>
      </c>
      <c r="D1703" s="182"/>
      <c r="E1703" s="74"/>
    </row>
    <row r="1704" spans="2:5" ht="16.5">
      <c r="B1704" s="85" t="s">
        <v>1644</v>
      </c>
      <c r="C1704" s="73" t="s">
        <v>42</v>
      </c>
      <c r="D1704" s="182"/>
      <c r="E1704" s="74"/>
    </row>
    <row r="1705" spans="2:5" ht="16.5">
      <c r="B1705" s="85" t="s">
        <v>1645</v>
      </c>
      <c r="C1705" s="73" t="s">
        <v>43</v>
      </c>
      <c r="D1705" s="182"/>
      <c r="E1705" s="74"/>
    </row>
    <row r="1706" spans="2:5" ht="16.5">
      <c r="B1706" s="85" t="s">
        <v>1646</v>
      </c>
      <c r="C1706" s="73" t="s">
        <v>44</v>
      </c>
      <c r="D1706" s="182"/>
      <c r="E1706" s="74"/>
    </row>
    <row r="1707" spans="2:5" ht="16.5">
      <c r="B1707" s="85" t="s">
        <v>1647</v>
      </c>
      <c r="C1707" s="73" t="s">
        <v>45</v>
      </c>
      <c r="D1707" s="182"/>
      <c r="E1707" s="74"/>
    </row>
    <row r="1708" spans="2:5" ht="16.5">
      <c r="B1708" s="85" t="s">
        <v>1648</v>
      </c>
      <c r="C1708" s="73" t="s">
        <v>46</v>
      </c>
      <c r="D1708" s="182"/>
      <c r="E1708" s="74"/>
    </row>
    <row r="1709" spans="2:5" ht="16.5">
      <c r="B1709" s="85" t="s">
        <v>1649</v>
      </c>
      <c r="C1709" s="73" t="s">
        <v>47</v>
      </c>
      <c r="D1709" s="182"/>
      <c r="E1709" s="74"/>
    </row>
    <row r="1710" spans="2:5" ht="16.5">
      <c r="B1710" s="85" t="s">
        <v>1650</v>
      </c>
      <c r="C1710" s="73" t="s">
        <v>70</v>
      </c>
      <c r="D1710" s="182"/>
      <c r="E1710" s="74"/>
    </row>
    <row r="1711" spans="2:5" ht="16.5">
      <c r="B1711" s="85" t="s">
        <v>1651</v>
      </c>
      <c r="C1711" s="73" t="s">
        <v>48</v>
      </c>
      <c r="D1711" s="182"/>
      <c r="E1711" s="74"/>
    </row>
    <row r="1712" spans="2:5" ht="16.5">
      <c r="B1712" s="85" t="s">
        <v>1652</v>
      </c>
      <c r="C1712" s="73" t="s">
        <v>49</v>
      </c>
      <c r="D1712" s="182"/>
      <c r="E1712" s="74"/>
    </row>
    <row r="1713" spans="2:5" ht="16.5">
      <c r="B1713" s="85" t="s">
        <v>1653</v>
      </c>
      <c r="C1713" s="73" t="s">
        <v>50</v>
      </c>
      <c r="D1713" s="182"/>
      <c r="E1713" s="74"/>
    </row>
    <row r="1714" spans="2:5" ht="16.5">
      <c r="B1714" s="85" t="s">
        <v>1654</v>
      </c>
      <c r="C1714" s="73" t="s">
        <v>51</v>
      </c>
      <c r="D1714" s="182"/>
      <c r="E1714" s="74"/>
    </row>
    <row r="1715" spans="2:5" ht="16.5">
      <c r="B1715" s="85" t="s">
        <v>1655</v>
      </c>
      <c r="C1715" s="73" t="s">
        <v>52</v>
      </c>
      <c r="D1715" s="182"/>
      <c r="E1715" s="74"/>
    </row>
    <row r="1716" spans="2:5" ht="16.5">
      <c r="B1716" s="85" t="s">
        <v>1656</v>
      </c>
      <c r="C1716" s="73" t="s">
        <v>53</v>
      </c>
      <c r="D1716" s="182"/>
      <c r="E1716" s="74"/>
    </row>
    <row r="1717" spans="2:5" ht="16.5">
      <c r="B1717" s="85" t="s">
        <v>1657</v>
      </c>
      <c r="C1717" s="73" t="s">
        <v>54</v>
      </c>
      <c r="D1717" s="182"/>
      <c r="E1717" s="74" t="str">
        <f>IF(D1717=SUM(D1718:D1719),"OK","ERRO AO SOMAR")</f>
        <v>OK</v>
      </c>
    </row>
    <row r="1718" spans="2:5" ht="16.5">
      <c r="B1718" s="85" t="s">
        <v>1658</v>
      </c>
      <c r="C1718" s="73" t="s">
        <v>3040</v>
      </c>
      <c r="D1718" s="182"/>
      <c r="E1718" s="74"/>
    </row>
    <row r="1719" spans="2:5" ht="16.5">
      <c r="B1719" s="85" t="s">
        <v>1659</v>
      </c>
      <c r="C1719" s="73" t="s">
        <v>173</v>
      </c>
      <c r="D1719" s="182"/>
      <c r="E1719" s="74"/>
    </row>
    <row r="1720" spans="2:5" ht="16.5">
      <c r="B1720" s="85" t="s">
        <v>1660</v>
      </c>
      <c r="C1720" s="73" t="s">
        <v>55</v>
      </c>
      <c r="D1720" s="182"/>
      <c r="E1720" s="74"/>
    </row>
    <row r="1721" spans="2:5" ht="16.5">
      <c r="B1721" s="85" t="s">
        <v>1661</v>
      </c>
      <c r="C1721" s="73" t="s">
        <v>56</v>
      </c>
      <c r="D1721" s="182"/>
      <c r="E1721" s="74"/>
    </row>
    <row r="1722" spans="2:5" ht="16.5">
      <c r="B1722" s="85" t="s">
        <v>1662</v>
      </c>
      <c r="C1722" s="73" t="s">
        <v>57</v>
      </c>
      <c r="D1722" s="182"/>
      <c r="E1722" s="74"/>
    </row>
    <row r="1723" spans="2:5" ht="16.5">
      <c r="B1723" s="85" t="s">
        <v>1663</v>
      </c>
      <c r="C1723" s="73" t="s">
        <v>58</v>
      </c>
      <c r="D1723" s="182"/>
      <c r="E1723" s="74"/>
    </row>
    <row r="1724" spans="2:5" ht="16.5">
      <c r="B1724" s="85" t="s">
        <v>1664</v>
      </c>
      <c r="C1724" s="73" t="s">
        <v>59</v>
      </c>
      <c r="D1724" s="182"/>
      <c r="E1724" s="74"/>
    </row>
    <row r="1725" spans="2:5" ht="16.5">
      <c r="B1725" s="85" t="s">
        <v>1665</v>
      </c>
      <c r="C1725" s="73" t="s">
        <v>60</v>
      </c>
      <c r="D1725" s="182"/>
      <c r="E1725" s="74"/>
    </row>
    <row r="1726" spans="2:5" ht="16.5">
      <c r="B1726" s="85" t="s">
        <v>1666</v>
      </c>
      <c r="C1726" s="73" t="s">
        <v>61</v>
      </c>
      <c r="D1726" s="182"/>
      <c r="E1726" s="74"/>
    </row>
    <row r="1727" spans="2:5" ht="16.5">
      <c r="B1727" s="84" t="s">
        <v>1667</v>
      </c>
      <c r="C1727" s="70" t="s">
        <v>3317</v>
      </c>
      <c r="D1727" s="71"/>
      <c r="E1727" s="72" t="str">
        <f>IF(SUM(D1728,D1758,D1788)=D1727,"OK","ERRO AO SOMAR")</f>
        <v>OK</v>
      </c>
    </row>
    <row r="1728" spans="2:5" ht="16.5">
      <c r="B1728" s="84" t="s">
        <v>3592</v>
      </c>
      <c r="C1728" s="70" t="s">
        <v>4478</v>
      </c>
      <c r="D1728" s="71"/>
      <c r="E1728" s="72" t="str">
        <f>IF(D1728=SUM(D1729:D1748,D1751:D1757),"OK","ERRO AO SOMAR")</f>
        <v>OK</v>
      </c>
    </row>
    <row r="1729" spans="2:5" ht="16.5">
      <c r="B1729" s="85" t="s">
        <v>3593</v>
      </c>
      <c r="C1729" s="73" t="s">
        <v>26</v>
      </c>
      <c r="D1729" s="182"/>
      <c r="E1729" s="74"/>
    </row>
    <row r="1730" spans="2:5" ht="16.5">
      <c r="B1730" s="85" t="s">
        <v>3594</v>
      </c>
      <c r="C1730" s="73" t="s">
        <v>37</v>
      </c>
      <c r="D1730" s="182"/>
      <c r="E1730" s="74"/>
    </row>
    <row r="1731" spans="2:5" ht="16.5">
      <c r="B1731" s="85" t="s">
        <v>3595</v>
      </c>
      <c r="C1731" s="73" t="s">
        <v>39</v>
      </c>
      <c r="D1731" s="182"/>
      <c r="E1731" s="74"/>
    </row>
    <row r="1732" spans="2:5" ht="16.5">
      <c r="B1732" s="85" t="s">
        <v>3596</v>
      </c>
      <c r="C1732" s="73" t="s">
        <v>40</v>
      </c>
      <c r="D1732" s="182"/>
      <c r="E1732" s="74"/>
    </row>
    <row r="1733" spans="2:5" ht="16.5">
      <c r="B1733" s="85" t="s">
        <v>3597</v>
      </c>
      <c r="C1733" s="73" t="s">
        <v>41</v>
      </c>
      <c r="D1733" s="182"/>
      <c r="E1733" s="74"/>
    </row>
    <row r="1734" spans="2:5" ht="16.5">
      <c r="B1734" s="85" t="s">
        <v>3598</v>
      </c>
      <c r="C1734" s="73" t="s">
        <v>69</v>
      </c>
      <c r="D1734" s="182"/>
      <c r="E1734" s="74"/>
    </row>
    <row r="1735" spans="2:5" ht="16.5">
      <c r="B1735" s="85" t="s">
        <v>3599</v>
      </c>
      <c r="C1735" s="73" t="s">
        <v>42</v>
      </c>
      <c r="D1735" s="182"/>
      <c r="E1735" s="74"/>
    </row>
    <row r="1736" spans="2:5" ht="16.5">
      <c r="B1736" s="85" t="s">
        <v>3600</v>
      </c>
      <c r="C1736" s="73" t="s">
        <v>43</v>
      </c>
      <c r="D1736" s="182"/>
      <c r="E1736" s="74"/>
    </row>
    <row r="1737" spans="2:5" ht="16.5">
      <c r="B1737" s="85" t="s">
        <v>3601</v>
      </c>
      <c r="C1737" s="73" t="s">
        <v>44</v>
      </c>
      <c r="D1737" s="182"/>
      <c r="E1737" s="74"/>
    </row>
    <row r="1738" spans="2:5" ht="16.5">
      <c r="B1738" s="85" t="s">
        <v>3602</v>
      </c>
      <c r="C1738" s="73" t="s">
        <v>45</v>
      </c>
      <c r="D1738" s="182"/>
      <c r="E1738" s="74"/>
    </row>
    <row r="1739" spans="2:5" ht="16.5">
      <c r="B1739" s="85" t="s">
        <v>3603</v>
      </c>
      <c r="C1739" s="73" t="s">
        <v>46</v>
      </c>
      <c r="D1739" s="182"/>
      <c r="E1739" s="74"/>
    </row>
    <row r="1740" spans="2:5" ht="16.5">
      <c r="B1740" s="85" t="s">
        <v>3604</v>
      </c>
      <c r="C1740" s="73" t="s">
        <v>47</v>
      </c>
      <c r="D1740" s="182"/>
      <c r="E1740" s="74"/>
    </row>
    <row r="1741" spans="2:5" ht="16.5">
      <c r="B1741" s="85" t="s">
        <v>3605</v>
      </c>
      <c r="C1741" s="73" t="s">
        <v>70</v>
      </c>
      <c r="D1741" s="182"/>
      <c r="E1741" s="74"/>
    </row>
    <row r="1742" spans="2:5" ht="16.5">
      <c r="B1742" s="85" t="s">
        <v>3606</v>
      </c>
      <c r="C1742" s="73" t="s">
        <v>48</v>
      </c>
      <c r="D1742" s="182"/>
      <c r="E1742" s="74"/>
    </row>
    <row r="1743" spans="2:5" ht="16.5">
      <c r="B1743" s="85" t="s">
        <v>3607</v>
      </c>
      <c r="C1743" s="73" t="s">
        <v>49</v>
      </c>
      <c r="D1743" s="182"/>
      <c r="E1743" s="74"/>
    </row>
    <row r="1744" spans="2:5" ht="16.5">
      <c r="B1744" s="85" t="s">
        <v>3608</v>
      </c>
      <c r="C1744" s="73" t="s">
        <v>50</v>
      </c>
      <c r="D1744" s="182"/>
      <c r="E1744" s="74"/>
    </row>
    <row r="1745" spans="2:5" ht="16.5">
      <c r="B1745" s="85" t="s">
        <v>3609</v>
      </c>
      <c r="C1745" s="73" t="s">
        <v>51</v>
      </c>
      <c r="D1745" s="182"/>
      <c r="E1745" s="74"/>
    </row>
    <row r="1746" spans="2:5" ht="16.5">
      <c r="B1746" s="85" t="s">
        <v>3610</v>
      </c>
      <c r="C1746" s="73" t="s">
        <v>52</v>
      </c>
      <c r="D1746" s="182"/>
      <c r="E1746" s="74"/>
    </row>
    <row r="1747" spans="2:5" ht="16.5">
      <c r="B1747" s="85" t="s">
        <v>3611</v>
      </c>
      <c r="C1747" s="73" t="s">
        <v>53</v>
      </c>
      <c r="D1747" s="182"/>
      <c r="E1747" s="74"/>
    </row>
    <row r="1748" spans="2:5" ht="16.5">
      <c r="B1748" s="85" t="s">
        <v>3612</v>
      </c>
      <c r="C1748" s="73" t="s">
        <v>54</v>
      </c>
      <c r="D1748" s="182"/>
      <c r="E1748" s="74" t="str">
        <f>IF(D1748=SUM(D1749:D1750),"OK","ERRO AO SOMAR")</f>
        <v>OK</v>
      </c>
    </row>
    <row r="1749" spans="2:5" ht="16.5">
      <c r="B1749" s="85" t="s">
        <v>3613</v>
      </c>
      <c r="C1749" s="73" t="s">
        <v>3040</v>
      </c>
      <c r="D1749" s="182"/>
      <c r="E1749" s="74"/>
    </row>
    <row r="1750" spans="2:5" ht="16.5">
      <c r="B1750" s="85" t="s">
        <v>3614</v>
      </c>
      <c r="C1750" s="73" t="s">
        <v>173</v>
      </c>
      <c r="D1750" s="182"/>
      <c r="E1750" s="74"/>
    </row>
    <row r="1751" spans="2:5" ht="16.5">
      <c r="B1751" s="85" t="s">
        <v>3615</v>
      </c>
      <c r="C1751" s="73" t="s">
        <v>55</v>
      </c>
      <c r="D1751" s="182"/>
      <c r="E1751" s="74"/>
    </row>
    <row r="1752" spans="2:5" ht="16.5">
      <c r="B1752" s="85" t="s">
        <v>3616</v>
      </c>
      <c r="C1752" s="73" t="s">
        <v>56</v>
      </c>
      <c r="D1752" s="182"/>
      <c r="E1752" s="74"/>
    </row>
    <row r="1753" spans="2:5" ht="16.5">
      <c r="B1753" s="85" t="s">
        <v>3617</v>
      </c>
      <c r="C1753" s="73" t="s">
        <v>57</v>
      </c>
      <c r="D1753" s="182"/>
      <c r="E1753" s="74"/>
    </row>
    <row r="1754" spans="2:5" ht="16.5">
      <c r="B1754" s="85" t="s">
        <v>3618</v>
      </c>
      <c r="C1754" s="73" t="s">
        <v>58</v>
      </c>
      <c r="D1754" s="182"/>
      <c r="E1754" s="74"/>
    </row>
    <row r="1755" spans="2:5" ht="16.5">
      <c r="B1755" s="85" t="s">
        <v>3619</v>
      </c>
      <c r="C1755" s="73" t="s">
        <v>59</v>
      </c>
      <c r="D1755" s="182"/>
      <c r="E1755" s="74"/>
    </row>
    <row r="1756" spans="2:5" ht="16.5">
      <c r="B1756" s="85" t="s">
        <v>3620</v>
      </c>
      <c r="C1756" s="73" t="s">
        <v>60</v>
      </c>
      <c r="D1756" s="182"/>
      <c r="E1756" s="74"/>
    </row>
    <row r="1757" spans="2:5" ht="16.5">
      <c r="B1757" s="85" t="s">
        <v>3621</v>
      </c>
      <c r="C1757" s="73" t="s">
        <v>61</v>
      </c>
      <c r="D1757" s="182"/>
      <c r="E1757" s="74"/>
    </row>
    <row r="1758" spans="2:5" ht="16.5">
      <c r="B1758" s="84" t="s">
        <v>3622</v>
      </c>
      <c r="C1758" s="70" t="s">
        <v>4477</v>
      </c>
      <c r="D1758" s="71"/>
      <c r="E1758" s="72" t="str">
        <f>IF(D1758=SUM(D1759:D1778,D1781:D1787),"OK","ERRO AO SOMAR")</f>
        <v>OK</v>
      </c>
    </row>
    <row r="1759" spans="2:5" ht="16.5">
      <c r="B1759" s="85" t="s">
        <v>3623</v>
      </c>
      <c r="C1759" s="73" t="s">
        <v>26</v>
      </c>
      <c r="D1759" s="182"/>
      <c r="E1759" s="74"/>
    </row>
    <row r="1760" spans="2:5" ht="16.5">
      <c r="B1760" s="85" t="s">
        <v>3624</v>
      </c>
      <c r="C1760" s="73" t="s">
        <v>37</v>
      </c>
      <c r="D1760" s="182"/>
      <c r="E1760" s="74"/>
    </row>
    <row r="1761" spans="2:5" ht="16.5">
      <c r="B1761" s="85" t="s">
        <v>3625</v>
      </c>
      <c r="C1761" s="73" t="s">
        <v>39</v>
      </c>
      <c r="D1761" s="182"/>
      <c r="E1761" s="74"/>
    </row>
    <row r="1762" spans="2:5" ht="16.5">
      <c r="B1762" s="85" t="s">
        <v>3626</v>
      </c>
      <c r="C1762" s="73" t="s">
        <v>40</v>
      </c>
      <c r="D1762" s="182"/>
      <c r="E1762" s="74"/>
    </row>
    <row r="1763" spans="2:5" ht="16.5">
      <c r="B1763" s="85" t="s">
        <v>3627</v>
      </c>
      <c r="C1763" s="73" t="s">
        <v>41</v>
      </c>
      <c r="D1763" s="182"/>
      <c r="E1763" s="74"/>
    </row>
    <row r="1764" spans="2:5" ht="16.5">
      <c r="B1764" s="85" t="s">
        <v>3628</v>
      </c>
      <c r="C1764" s="73" t="s">
        <v>69</v>
      </c>
      <c r="D1764" s="182"/>
      <c r="E1764" s="74"/>
    </row>
    <row r="1765" spans="2:5" ht="16.5">
      <c r="B1765" s="85" t="s">
        <v>3629</v>
      </c>
      <c r="C1765" s="73" t="s">
        <v>42</v>
      </c>
      <c r="D1765" s="182"/>
      <c r="E1765" s="74"/>
    </row>
    <row r="1766" spans="2:5" ht="16.5">
      <c r="B1766" s="85" t="s">
        <v>3630</v>
      </c>
      <c r="C1766" s="73" t="s">
        <v>43</v>
      </c>
      <c r="D1766" s="182"/>
      <c r="E1766" s="74"/>
    </row>
    <row r="1767" spans="2:5" ht="16.5">
      <c r="B1767" s="85" t="s">
        <v>3631</v>
      </c>
      <c r="C1767" s="73" t="s">
        <v>44</v>
      </c>
      <c r="D1767" s="182"/>
      <c r="E1767" s="74"/>
    </row>
    <row r="1768" spans="2:5" ht="16.5">
      <c r="B1768" s="85" t="s">
        <v>3632</v>
      </c>
      <c r="C1768" s="73" t="s">
        <v>45</v>
      </c>
      <c r="D1768" s="182"/>
      <c r="E1768" s="74"/>
    </row>
    <row r="1769" spans="2:5" ht="16.5">
      <c r="B1769" s="85" t="s">
        <v>3633</v>
      </c>
      <c r="C1769" s="73" t="s">
        <v>46</v>
      </c>
      <c r="D1769" s="182"/>
      <c r="E1769" s="74"/>
    </row>
    <row r="1770" spans="2:5" ht="16.5">
      <c r="B1770" s="85" t="s">
        <v>3634</v>
      </c>
      <c r="C1770" s="73" t="s">
        <v>47</v>
      </c>
      <c r="D1770" s="182"/>
      <c r="E1770" s="74"/>
    </row>
    <row r="1771" spans="2:5" ht="16.5">
      <c r="B1771" s="85" t="s">
        <v>3635</v>
      </c>
      <c r="C1771" s="73" t="s">
        <v>70</v>
      </c>
      <c r="D1771" s="182"/>
      <c r="E1771" s="74"/>
    </row>
    <row r="1772" spans="2:5" ht="16.5">
      <c r="B1772" s="85" t="s">
        <v>3636</v>
      </c>
      <c r="C1772" s="73" t="s">
        <v>48</v>
      </c>
      <c r="D1772" s="182"/>
      <c r="E1772" s="74"/>
    </row>
    <row r="1773" spans="2:5" ht="16.5">
      <c r="B1773" s="85" t="s">
        <v>3637</v>
      </c>
      <c r="C1773" s="73" t="s">
        <v>49</v>
      </c>
      <c r="D1773" s="182"/>
      <c r="E1773" s="74"/>
    </row>
    <row r="1774" spans="2:5" ht="16.5">
      <c r="B1774" s="85" t="s">
        <v>3638</v>
      </c>
      <c r="C1774" s="73" t="s">
        <v>50</v>
      </c>
      <c r="D1774" s="182"/>
      <c r="E1774" s="74"/>
    </row>
    <row r="1775" spans="2:5" ht="16.5">
      <c r="B1775" s="85" t="s">
        <v>3639</v>
      </c>
      <c r="C1775" s="73" t="s">
        <v>51</v>
      </c>
      <c r="D1775" s="182"/>
      <c r="E1775" s="74"/>
    </row>
    <row r="1776" spans="2:5" ht="16.5">
      <c r="B1776" s="85" t="s">
        <v>3640</v>
      </c>
      <c r="C1776" s="73" t="s">
        <v>52</v>
      </c>
      <c r="D1776" s="182"/>
      <c r="E1776" s="74"/>
    </row>
    <row r="1777" spans="2:5" ht="16.5">
      <c r="B1777" s="85" t="s">
        <v>3641</v>
      </c>
      <c r="C1777" s="73" t="s">
        <v>53</v>
      </c>
      <c r="D1777" s="182"/>
      <c r="E1777" s="74"/>
    </row>
    <row r="1778" spans="2:5" ht="16.5">
      <c r="B1778" s="85" t="s">
        <v>3642</v>
      </c>
      <c r="C1778" s="73" t="s">
        <v>54</v>
      </c>
      <c r="D1778" s="182"/>
      <c r="E1778" s="74" t="str">
        <f>IF(D1778=SUM(D1779:D1780),"OK","ERRO AO SOMAR")</f>
        <v>OK</v>
      </c>
    </row>
    <row r="1779" spans="2:5" ht="16.5">
      <c r="B1779" s="85" t="s">
        <v>3643</v>
      </c>
      <c r="C1779" s="73" t="s">
        <v>3040</v>
      </c>
      <c r="D1779" s="182"/>
      <c r="E1779" s="74"/>
    </row>
    <row r="1780" spans="2:5" ht="16.5">
      <c r="B1780" s="85" t="s">
        <v>3644</v>
      </c>
      <c r="C1780" s="73" t="s">
        <v>173</v>
      </c>
      <c r="D1780" s="182"/>
      <c r="E1780" s="74"/>
    </row>
    <row r="1781" spans="2:5" ht="16.5">
      <c r="B1781" s="85" t="s">
        <v>3645</v>
      </c>
      <c r="C1781" s="73" t="s">
        <v>55</v>
      </c>
      <c r="D1781" s="182"/>
      <c r="E1781" s="74"/>
    </row>
    <row r="1782" spans="2:5" ht="16.5">
      <c r="B1782" s="85" t="s">
        <v>3646</v>
      </c>
      <c r="C1782" s="73" t="s">
        <v>56</v>
      </c>
      <c r="D1782" s="182"/>
      <c r="E1782" s="74"/>
    </row>
    <row r="1783" spans="2:5" ht="16.5">
      <c r="B1783" s="85" t="s">
        <v>3647</v>
      </c>
      <c r="C1783" s="73" t="s">
        <v>57</v>
      </c>
      <c r="D1783" s="182"/>
      <c r="E1783" s="74"/>
    </row>
    <row r="1784" spans="2:5" ht="16.5">
      <c r="B1784" s="85" t="s">
        <v>3648</v>
      </c>
      <c r="C1784" s="73" t="s">
        <v>58</v>
      </c>
      <c r="D1784" s="182"/>
      <c r="E1784" s="74"/>
    </row>
    <row r="1785" spans="2:5" ht="16.5">
      <c r="B1785" s="85" t="s">
        <v>3649</v>
      </c>
      <c r="C1785" s="73" t="s">
        <v>59</v>
      </c>
      <c r="D1785" s="182"/>
      <c r="E1785" s="74"/>
    </row>
    <row r="1786" spans="2:5" ht="16.5">
      <c r="B1786" s="85" t="s">
        <v>3650</v>
      </c>
      <c r="C1786" s="73" t="s">
        <v>60</v>
      </c>
      <c r="D1786" s="182"/>
      <c r="E1786" s="74"/>
    </row>
    <row r="1787" spans="2:5" ht="16.5">
      <c r="B1787" s="85" t="s">
        <v>3651</v>
      </c>
      <c r="C1787" s="73" t="s">
        <v>61</v>
      </c>
      <c r="D1787" s="182"/>
      <c r="E1787" s="74"/>
    </row>
    <row r="1788" spans="2:5" ht="16.5">
      <c r="B1788" s="84" t="s">
        <v>3652</v>
      </c>
      <c r="C1788" s="70" t="s">
        <v>4481</v>
      </c>
      <c r="D1788" s="71"/>
      <c r="E1788" s="72" t="str">
        <f>IF(D1788=SUM(D1789:D1808,D1811:D1817),"OK","ERRO AO SOMAR")</f>
        <v>OK</v>
      </c>
    </row>
    <row r="1789" spans="2:5" ht="16.5">
      <c r="B1789" s="85" t="s">
        <v>3653</v>
      </c>
      <c r="C1789" s="73" t="s">
        <v>26</v>
      </c>
      <c r="D1789" s="182"/>
      <c r="E1789" s="74"/>
    </row>
    <row r="1790" spans="2:5" ht="16.5">
      <c r="B1790" s="85" t="s">
        <v>3654</v>
      </c>
      <c r="C1790" s="73" t="s">
        <v>37</v>
      </c>
      <c r="D1790" s="182"/>
      <c r="E1790" s="74"/>
    </row>
    <row r="1791" spans="2:5" ht="16.5">
      <c r="B1791" s="85" t="s">
        <v>3655</v>
      </c>
      <c r="C1791" s="73" t="s">
        <v>39</v>
      </c>
      <c r="D1791" s="182"/>
      <c r="E1791" s="74"/>
    </row>
    <row r="1792" spans="2:5" ht="16.5">
      <c r="B1792" s="85" t="s">
        <v>3656</v>
      </c>
      <c r="C1792" s="73" t="s">
        <v>40</v>
      </c>
      <c r="D1792" s="182"/>
      <c r="E1792" s="74"/>
    </row>
    <row r="1793" spans="2:5" ht="16.5">
      <c r="B1793" s="85" t="s">
        <v>3657</v>
      </c>
      <c r="C1793" s="73" t="s">
        <v>41</v>
      </c>
      <c r="D1793" s="182"/>
      <c r="E1793" s="74"/>
    </row>
    <row r="1794" spans="2:5" ht="16.5">
      <c r="B1794" s="85" t="s">
        <v>3658</v>
      </c>
      <c r="C1794" s="73" t="s">
        <v>69</v>
      </c>
      <c r="D1794" s="182"/>
      <c r="E1794" s="74"/>
    </row>
    <row r="1795" spans="2:5" ht="16.5">
      <c r="B1795" s="85" t="s">
        <v>3659</v>
      </c>
      <c r="C1795" s="73" t="s">
        <v>42</v>
      </c>
      <c r="D1795" s="182"/>
      <c r="E1795" s="74"/>
    </row>
    <row r="1796" spans="2:5" ht="16.5">
      <c r="B1796" s="85" t="s">
        <v>3660</v>
      </c>
      <c r="C1796" s="73" t="s">
        <v>43</v>
      </c>
      <c r="D1796" s="182"/>
      <c r="E1796" s="74"/>
    </row>
    <row r="1797" spans="2:5" ht="16.5">
      <c r="B1797" s="85" t="s">
        <v>3661</v>
      </c>
      <c r="C1797" s="73" t="s">
        <v>44</v>
      </c>
      <c r="D1797" s="182"/>
      <c r="E1797" s="74"/>
    </row>
    <row r="1798" spans="2:5" ht="16.5">
      <c r="B1798" s="85" t="s">
        <v>3662</v>
      </c>
      <c r="C1798" s="73" t="s">
        <v>45</v>
      </c>
      <c r="D1798" s="182"/>
      <c r="E1798" s="74"/>
    </row>
    <row r="1799" spans="2:5" ht="16.5">
      <c r="B1799" s="85" t="s">
        <v>3663</v>
      </c>
      <c r="C1799" s="73" t="s">
        <v>46</v>
      </c>
      <c r="D1799" s="182"/>
      <c r="E1799" s="74"/>
    </row>
    <row r="1800" spans="2:5" ht="16.5">
      <c r="B1800" s="85" t="s">
        <v>3664</v>
      </c>
      <c r="C1800" s="73" t="s">
        <v>47</v>
      </c>
      <c r="D1800" s="182"/>
      <c r="E1800" s="74"/>
    </row>
    <row r="1801" spans="2:5" ht="16.5">
      <c r="B1801" s="85" t="s">
        <v>3665</v>
      </c>
      <c r="C1801" s="73" t="s">
        <v>70</v>
      </c>
      <c r="D1801" s="182"/>
      <c r="E1801" s="74"/>
    </row>
    <row r="1802" spans="2:5" ht="16.5">
      <c r="B1802" s="85" t="s">
        <v>3666</v>
      </c>
      <c r="C1802" s="73" t="s">
        <v>48</v>
      </c>
      <c r="D1802" s="182"/>
      <c r="E1802" s="74"/>
    </row>
    <row r="1803" spans="2:5" ht="16.5">
      <c r="B1803" s="85" t="s">
        <v>3667</v>
      </c>
      <c r="C1803" s="73" t="s">
        <v>49</v>
      </c>
      <c r="D1803" s="182"/>
      <c r="E1803" s="74"/>
    </row>
    <row r="1804" spans="2:5" ht="16.5">
      <c r="B1804" s="85" t="s">
        <v>3668</v>
      </c>
      <c r="C1804" s="73" t="s">
        <v>50</v>
      </c>
      <c r="D1804" s="182"/>
      <c r="E1804" s="74"/>
    </row>
    <row r="1805" spans="2:5" ht="16.5">
      <c r="B1805" s="85" t="s">
        <v>3669</v>
      </c>
      <c r="C1805" s="73" t="s">
        <v>51</v>
      </c>
      <c r="D1805" s="182"/>
      <c r="E1805" s="74"/>
    </row>
    <row r="1806" spans="2:5" ht="16.5">
      <c r="B1806" s="85" t="s">
        <v>3670</v>
      </c>
      <c r="C1806" s="73" t="s">
        <v>52</v>
      </c>
      <c r="D1806" s="182"/>
      <c r="E1806" s="74"/>
    </row>
    <row r="1807" spans="2:5" ht="16.5">
      <c r="B1807" s="85" t="s">
        <v>3671</v>
      </c>
      <c r="C1807" s="73" t="s">
        <v>53</v>
      </c>
      <c r="D1807" s="182"/>
      <c r="E1807" s="74"/>
    </row>
    <row r="1808" spans="2:5" ht="16.5">
      <c r="B1808" s="85" t="s">
        <v>3672</v>
      </c>
      <c r="C1808" s="73" t="s">
        <v>54</v>
      </c>
      <c r="D1808" s="182"/>
      <c r="E1808" s="74" t="str">
        <f>IF(D1808=SUM(D1809:D1810),"OK","ERRO AO SOMAR")</f>
        <v>OK</v>
      </c>
    </row>
    <row r="1809" spans="2:5" ht="16.5">
      <c r="B1809" s="85" t="s">
        <v>3673</v>
      </c>
      <c r="C1809" s="73" t="s">
        <v>3040</v>
      </c>
      <c r="D1809" s="182"/>
      <c r="E1809" s="74"/>
    </row>
    <row r="1810" spans="2:5" ht="16.5">
      <c r="B1810" s="85" t="s">
        <v>3674</v>
      </c>
      <c r="C1810" s="73" t="s">
        <v>173</v>
      </c>
      <c r="D1810" s="182"/>
      <c r="E1810" s="74"/>
    </row>
    <row r="1811" spans="2:5" ht="16.5">
      <c r="B1811" s="85" t="s">
        <v>3675</v>
      </c>
      <c r="C1811" s="73" t="s">
        <v>55</v>
      </c>
      <c r="D1811" s="182"/>
      <c r="E1811" s="74"/>
    </row>
    <row r="1812" spans="2:5" ht="16.5">
      <c r="B1812" s="85" t="s">
        <v>3676</v>
      </c>
      <c r="C1812" s="73" t="s">
        <v>56</v>
      </c>
      <c r="D1812" s="182"/>
      <c r="E1812" s="74"/>
    </row>
    <row r="1813" spans="2:5" ht="16.5">
      <c r="B1813" s="85" t="s">
        <v>3677</v>
      </c>
      <c r="C1813" s="73" t="s">
        <v>57</v>
      </c>
      <c r="D1813" s="182"/>
      <c r="E1813" s="74"/>
    </row>
    <row r="1814" spans="2:5" ht="16.5">
      <c r="B1814" s="85" t="s">
        <v>3678</v>
      </c>
      <c r="C1814" s="73" t="s">
        <v>58</v>
      </c>
      <c r="D1814" s="182"/>
      <c r="E1814" s="74"/>
    </row>
    <row r="1815" spans="2:5" ht="16.5">
      <c r="B1815" s="85" t="s">
        <v>3679</v>
      </c>
      <c r="C1815" s="73" t="s">
        <v>59</v>
      </c>
      <c r="D1815" s="182"/>
      <c r="E1815" s="74"/>
    </row>
    <row r="1816" spans="2:5" ht="16.5">
      <c r="B1816" s="85" t="s">
        <v>3680</v>
      </c>
      <c r="C1816" s="73" t="s">
        <v>60</v>
      </c>
      <c r="D1816" s="182"/>
      <c r="E1816" s="74"/>
    </row>
    <row r="1817" spans="2:5" ht="16.5">
      <c r="B1817" s="85" t="s">
        <v>3681</v>
      </c>
      <c r="C1817" s="73" t="s">
        <v>61</v>
      </c>
      <c r="D1817" s="182"/>
      <c r="E1817" s="74"/>
    </row>
    <row r="1818" spans="2:5" ht="16.5">
      <c r="B1818" s="84" t="s">
        <v>1668</v>
      </c>
      <c r="C1818" s="70" t="s">
        <v>1543</v>
      </c>
      <c r="D1818" s="71"/>
      <c r="E1818" s="72" t="str">
        <f>IF(SUM(D1819,D1849)=D1818,"OK","ERRO AO SOMAR")</f>
        <v>OK</v>
      </c>
    </row>
    <row r="1819" spans="2:5" ht="16.5">
      <c r="B1819" s="84" t="s">
        <v>3682</v>
      </c>
      <c r="C1819" s="70" t="s">
        <v>3423</v>
      </c>
      <c r="D1819" s="71"/>
      <c r="E1819" s="72" t="str">
        <f>IF(D1819=SUM(D1820:D1839,D1842:D1848),"OK","ERRO AO SOMAR")</f>
        <v>OK</v>
      </c>
    </row>
    <row r="1820" spans="2:5" ht="16.5">
      <c r="B1820" s="85" t="s">
        <v>3683</v>
      </c>
      <c r="C1820" s="73" t="s">
        <v>26</v>
      </c>
      <c r="D1820" s="182"/>
      <c r="E1820" s="74"/>
    </row>
    <row r="1821" spans="2:5" ht="16.5">
      <c r="B1821" s="85" t="s">
        <v>3684</v>
      </c>
      <c r="C1821" s="73" t="s">
        <v>37</v>
      </c>
      <c r="D1821" s="182"/>
      <c r="E1821" s="74"/>
    </row>
    <row r="1822" spans="2:5" ht="16.5">
      <c r="B1822" s="85" t="s">
        <v>3685</v>
      </c>
      <c r="C1822" s="73" t="s">
        <v>39</v>
      </c>
      <c r="D1822" s="182"/>
      <c r="E1822" s="74"/>
    </row>
    <row r="1823" spans="2:5" ht="16.5">
      <c r="B1823" s="85" t="s">
        <v>3686</v>
      </c>
      <c r="C1823" s="73" t="s">
        <v>40</v>
      </c>
      <c r="D1823" s="182"/>
      <c r="E1823" s="74"/>
    </row>
    <row r="1824" spans="2:5" ht="16.5">
      <c r="B1824" s="85" t="s">
        <v>3687</v>
      </c>
      <c r="C1824" s="73" t="s">
        <v>41</v>
      </c>
      <c r="D1824" s="182"/>
      <c r="E1824" s="74"/>
    </row>
    <row r="1825" spans="2:5" ht="16.5">
      <c r="B1825" s="85" t="s">
        <v>3688</v>
      </c>
      <c r="C1825" s="73" t="s">
        <v>69</v>
      </c>
      <c r="D1825" s="182"/>
      <c r="E1825" s="74"/>
    </row>
    <row r="1826" spans="2:5" ht="16.5">
      <c r="B1826" s="85" t="s">
        <v>3689</v>
      </c>
      <c r="C1826" s="73" t="s">
        <v>42</v>
      </c>
      <c r="D1826" s="182"/>
      <c r="E1826" s="74"/>
    </row>
    <row r="1827" spans="2:5" ht="16.5">
      <c r="B1827" s="85" t="s">
        <v>3690</v>
      </c>
      <c r="C1827" s="73" t="s">
        <v>43</v>
      </c>
      <c r="D1827" s="182"/>
      <c r="E1827" s="74"/>
    </row>
    <row r="1828" spans="2:5" ht="16.5">
      <c r="B1828" s="85" t="s">
        <v>3691</v>
      </c>
      <c r="C1828" s="73" t="s">
        <v>44</v>
      </c>
      <c r="D1828" s="182"/>
      <c r="E1828" s="74"/>
    </row>
    <row r="1829" spans="2:5" ht="16.5">
      <c r="B1829" s="85" t="s">
        <v>3692</v>
      </c>
      <c r="C1829" s="73" t="s">
        <v>45</v>
      </c>
      <c r="D1829" s="182"/>
      <c r="E1829" s="74"/>
    </row>
    <row r="1830" spans="2:5" ht="16.5">
      <c r="B1830" s="85" t="s">
        <v>3693</v>
      </c>
      <c r="C1830" s="73" t="s">
        <v>46</v>
      </c>
      <c r="D1830" s="182"/>
      <c r="E1830" s="74"/>
    </row>
    <row r="1831" spans="2:5" ht="16.5">
      <c r="B1831" s="85" t="s">
        <v>3694</v>
      </c>
      <c r="C1831" s="73" t="s">
        <v>47</v>
      </c>
      <c r="D1831" s="182"/>
      <c r="E1831" s="74"/>
    </row>
    <row r="1832" spans="2:5" ht="16.5">
      <c r="B1832" s="85" t="s">
        <v>3695</v>
      </c>
      <c r="C1832" s="73" t="s">
        <v>70</v>
      </c>
      <c r="D1832" s="182"/>
      <c r="E1832" s="74"/>
    </row>
    <row r="1833" spans="2:5" ht="16.5">
      <c r="B1833" s="85" t="s">
        <v>3696</v>
      </c>
      <c r="C1833" s="73" t="s">
        <v>48</v>
      </c>
      <c r="D1833" s="182"/>
      <c r="E1833" s="74"/>
    </row>
    <row r="1834" spans="2:5" ht="16.5">
      <c r="B1834" s="85" t="s">
        <v>3697</v>
      </c>
      <c r="C1834" s="73" t="s">
        <v>49</v>
      </c>
      <c r="D1834" s="182"/>
      <c r="E1834" s="74"/>
    </row>
    <row r="1835" spans="2:5" ht="16.5">
      <c r="B1835" s="85" t="s">
        <v>3698</v>
      </c>
      <c r="C1835" s="73" t="s">
        <v>50</v>
      </c>
      <c r="D1835" s="182"/>
      <c r="E1835" s="74"/>
    </row>
    <row r="1836" spans="2:5" ht="16.5">
      <c r="B1836" s="85" t="s">
        <v>3699</v>
      </c>
      <c r="C1836" s="73" t="s">
        <v>51</v>
      </c>
      <c r="D1836" s="182"/>
      <c r="E1836" s="74"/>
    </row>
    <row r="1837" spans="2:5" ht="16.5">
      <c r="B1837" s="85" t="s">
        <v>3700</v>
      </c>
      <c r="C1837" s="73" t="s">
        <v>52</v>
      </c>
      <c r="D1837" s="182"/>
      <c r="E1837" s="74"/>
    </row>
    <row r="1838" spans="2:5" ht="16.5">
      <c r="B1838" s="85" t="s">
        <v>3701</v>
      </c>
      <c r="C1838" s="73" t="s">
        <v>53</v>
      </c>
      <c r="D1838" s="182"/>
      <c r="E1838" s="74"/>
    </row>
    <row r="1839" spans="2:5" ht="16.5">
      <c r="B1839" s="85" t="s">
        <v>3702</v>
      </c>
      <c r="C1839" s="73" t="s">
        <v>54</v>
      </c>
      <c r="D1839" s="182"/>
      <c r="E1839" s="74" t="str">
        <f>IF(D1839=SUM(D1840:D1841),"OK","ERRO AO SOMAR")</f>
        <v>OK</v>
      </c>
    </row>
    <row r="1840" spans="2:5" ht="16.5">
      <c r="B1840" s="85" t="s">
        <v>3703</v>
      </c>
      <c r="C1840" s="73" t="s">
        <v>3040</v>
      </c>
      <c r="D1840" s="182"/>
      <c r="E1840" s="74"/>
    </row>
    <row r="1841" spans="2:5" ht="16.5">
      <c r="B1841" s="85" t="s">
        <v>3704</v>
      </c>
      <c r="C1841" s="73" t="s">
        <v>173</v>
      </c>
      <c r="D1841" s="182"/>
      <c r="E1841" s="74"/>
    </row>
    <row r="1842" spans="2:5" ht="16.5">
      <c r="B1842" s="85" t="s">
        <v>3705</v>
      </c>
      <c r="C1842" s="73" t="s">
        <v>55</v>
      </c>
      <c r="D1842" s="182"/>
      <c r="E1842" s="74"/>
    </row>
    <row r="1843" spans="2:5" ht="16.5">
      <c r="B1843" s="85" t="s">
        <v>3706</v>
      </c>
      <c r="C1843" s="73" t="s">
        <v>56</v>
      </c>
      <c r="D1843" s="182"/>
      <c r="E1843" s="74"/>
    </row>
    <row r="1844" spans="2:5" ht="16.5">
      <c r="B1844" s="85" t="s">
        <v>3707</v>
      </c>
      <c r="C1844" s="73" t="s">
        <v>57</v>
      </c>
      <c r="D1844" s="182"/>
      <c r="E1844" s="74"/>
    </row>
    <row r="1845" spans="2:5" ht="16.5">
      <c r="B1845" s="85" t="s">
        <v>3708</v>
      </c>
      <c r="C1845" s="73" t="s">
        <v>58</v>
      </c>
      <c r="D1845" s="182"/>
      <c r="E1845" s="74"/>
    </row>
    <row r="1846" spans="2:5" ht="16.5">
      <c r="B1846" s="85" t="s">
        <v>3709</v>
      </c>
      <c r="C1846" s="73" t="s">
        <v>59</v>
      </c>
      <c r="D1846" s="182"/>
      <c r="E1846" s="74"/>
    </row>
    <row r="1847" spans="2:5" ht="16.5">
      <c r="B1847" s="85" t="s">
        <v>3710</v>
      </c>
      <c r="C1847" s="73" t="s">
        <v>60</v>
      </c>
      <c r="D1847" s="182"/>
      <c r="E1847" s="74"/>
    </row>
    <row r="1848" spans="2:5" ht="16.5">
      <c r="B1848" s="85" t="s">
        <v>3711</v>
      </c>
      <c r="C1848" s="73" t="s">
        <v>61</v>
      </c>
      <c r="D1848" s="182"/>
      <c r="E1848" s="74"/>
    </row>
    <row r="1849" spans="2:5" ht="16.5">
      <c r="B1849" s="84" t="s">
        <v>3828</v>
      </c>
      <c r="C1849" s="70" t="s">
        <v>3422</v>
      </c>
      <c r="D1849" s="71"/>
      <c r="E1849" s="72" t="str">
        <f>IF(D1849=SUM(D1850:D1869,D1872:D1878),"OK","ERRO AO SOMAR")</f>
        <v>OK</v>
      </c>
    </row>
    <row r="1850" spans="2:5" ht="16.5">
      <c r="B1850" s="85" t="s">
        <v>3829</v>
      </c>
      <c r="C1850" s="73" t="s">
        <v>26</v>
      </c>
      <c r="D1850" s="182"/>
      <c r="E1850" s="74"/>
    </row>
    <row r="1851" spans="2:5" ht="16.5">
      <c r="B1851" s="85" t="s">
        <v>3830</v>
      </c>
      <c r="C1851" s="73" t="s">
        <v>37</v>
      </c>
      <c r="D1851" s="182"/>
      <c r="E1851" s="74"/>
    </row>
    <row r="1852" spans="2:5" ht="16.5">
      <c r="B1852" s="85" t="s">
        <v>3831</v>
      </c>
      <c r="C1852" s="73" t="s">
        <v>39</v>
      </c>
      <c r="D1852" s="182"/>
      <c r="E1852" s="74"/>
    </row>
    <row r="1853" spans="2:5" ht="16.5">
      <c r="B1853" s="85" t="s">
        <v>3832</v>
      </c>
      <c r="C1853" s="73" t="s">
        <v>40</v>
      </c>
      <c r="D1853" s="182"/>
      <c r="E1853" s="74"/>
    </row>
    <row r="1854" spans="2:5" ht="16.5">
      <c r="B1854" s="85" t="s">
        <v>3833</v>
      </c>
      <c r="C1854" s="73" t="s">
        <v>41</v>
      </c>
      <c r="D1854" s="182"/>
      <c r="E1854" s="74"/>
    </row>
    <row r="1855" spans="2:5" ht="16.5">
      <c r="B1855" s="85" t="s">
        <v>3804</v>
      </c>
      <c r="C1855" s="73" t="s">
        <v>69</v>
      </c>
      <c r="D1855" s="182"/>
      <c r="E1855" s="74"/>
    </row>
    <row r="1856" spans="2:5" ht="16.5">
      <c r="B1856" s="85" t="s">
        <v>3805</v>
      </c>
      <c r="C1856" s="73" t="s">
        <v>42</v>
      </c>
      <c r="D1856" s="182"/>
      <c r="E1856" s="74"/>
    </row>
    <row r="1857" spans="2:5" ht="16.5">
      <c r="B1857" s="85" t="s">
        <v>3806</v>
      </c>
      <c r="C1857" s="73" t="s">
        <v>43</v>
      </c>
      <c r="D1857" s="182"/>
      <c r="E1857" s="74"/>
    </row>
    <row r="1858" spans="2:5" ht="16.5">
      <c r="B1858" s="85" t="s">
        <v>3807</v>
      </c>
      <c r="C1858" s="73" t="s">
        <v>44</v>
      </c>
      <c r="D1858" s="182"/>
      <c r="E1858" s="74"/>
    </row>
    <row r="1859" spans="2:5" ht="16.5">
      <c r="B1859" s="85" t="s">
        <v>3808</v>
      </c>
      <c r="C1859" s="73" t="s">
        <v>45</v>
      </c>
      <c r="D1859" s="182"/>
      <c r="E1859" s="74"/>
    </row>
    <row r="1860" spans="2:5" ht="16.5">
      <c r="B1860" s="85" t="s">
        <v>3809</v>
      </c>
      <c r="C1860" s="73" t="s">
        <v>46</v>
      </c>
      <c r="D1860" s="182"/>
      <c r="E1860" s="74"/>
    </row>
    <row r="1861" spans="2:5" ht="16.5">
      <c r="B1861" s="85" t="s">
        <v>3810</v>
      </c>
      <c r="C1861" s="73" t="s">
        <v>47</v>
      </c>
      <c r="D1861" s="182"/>
      <c r="E1861" s="74"/>
    </row>
    <row r="1862" spans="2:5" ht="16.5">
      <c r="B1862" s="85" t="s">
        <v>3811</v>
      </c>
      <c r="C1862" s="73" t="s">
        <v>70</v>
      </c>
      <c r="D1862" s="182"/>
      <c r="E1862" s="74"/>
    </row>
    <row r="1863" spans="2:5" ht="16.5">
      <c r="B1863" s="85" t="s">
        <v>3812</v>
      </c>
      <c r="C1863" s="73" t="s">
        <v>48</v>
      </c>
      <c r="D1863" s="182"/>
      <c r="E1863" s="74"/>
    </row>
    <row r="1864" spans="2:5" ht="16.5">
      <c r="B1864" s="85" t="s">
        <v>3813</v>
      </c>
      <c r="C1864" s="73" t="s">
        <v>49</v>
      </c>
      <c r="D1864" s="182"/>
      <c r="E1864" s="74"/>
    </row>
    <row r="1865" spans="2:5" ht="16.5">
      <c r="B1865" s="85" t="s">
        <v>3814</v>
      </c>
      <c r="C1865" s="73" t="s">
        <v>50</v>
      </c>
      <c r="D1865" s="182"/>
      <c r="E1865" s="74"/>
    </row>
    <row r="1866" spans="2:5" ht="16.5">
      <c r="B1866" s="85" t="s">
        <v>3815</v>
      </c>
      <c r="C1866" s="73" t="s">
        <v>51</v>
      </c>
      <c r="D1866" s="182"/>
      <c r="E1866" s="74"/>
    </row>
    <row r="1867" spans="2:5" ht="16.5">
      <c r="B1867" s="85" t="s">
        <v>3816</v>
      </c>
      <c r="C1867" s="73" t="s">
        <v>52</v>
      </c>
      <c r="D1867" s="182"/>
      <c r="E1867" s="74"/>
    </row>
    <row r="1868" spans="2:5" ht="16.5">
      <c r="B1868" s="85" t="s">
        <v>3817</v>
      </c>
      <c r="C1868" s="73" t="s">
        <v>53</v>
      </c>
      <c r="D1868" s="182"/>
      <c r="E1868" s="74"/>
    </row>
    <row r="1869" spans="2:5" ht="16.5">
      <c r="B1869" s="85" t="s">
        <v>3818</v>
      </c>
      <c r="C1869" s="73" t="s">
        <v>54</v>
      </c>
      <c r="D1869" s="182"/>
      <c r="E1869" s="74" t="str">
        <f>IF(D1869=SUM(D1870:D1871),"OK","ERRO AO SOMAR")</f>
        <v>OK</v>
      </c>
    </row>
    <row r="1870" spans="2:5" ht="16.5">
      <c r="B1870" s="85" t="s">
        <v>3819</v>
      </c>
      <c r="C1870" s="73" t="s">
        <v>3040</v>
      </c>
      <c r="D1870" s="182"/>
      <c r="E1870" s="74"/>
    </row>
    <row r="1871" spans="2:5" ht="16.5">
      <c r="B1871" s="85" t="s">
        <v>3820</v>
      </c>
      <c r="C1871" s="73" t="s">
        <v>173</v>
      </c>
      <c r="D1871" s="182"/>
      <c r="E1871" s="74"/>
    </row>
    <row r="1872" spans="2:5" ht="16.5">
      <c r="B1872" s="85" t="s">
        <v>3821</v>
      </c>
      <c r="C1872" s="73" t="s">
        <v>55</v>
      </c>
      <c r="D1872" s="182"/>
      <c r="E1872" s="74"/>
    </row>
    <row r="1873" spans="2:5" ht="16.5">
      <c r="B1873" s="85" t="s">
        <v>3822</v>
      </c>
      <c r="C1873" s="73" t="s">
        <v>56</v>
      </c>
      <c r="D1873" s="182"/>
      <c r="E1873" s="74"/>
    </row>
    <row r="1874" spans="2:5" ht="16.5">
      <c r="B1874" s="85" t="s">
        <v>3823</v>
      </c>
      <c r="C1874" s="73" t="s">
        <v>57</v>
      </c>
      <c r="D1874" s="182"/>
      <c r="E1874" s="74"/>
    </row>
    <row r="1875" spans="2:5" ht="16.5">
      <c r="B1875" s="85" t="s">
        <v>3824</v>
      </c>
      <c r="C1875" s="73" t="s">
        <v>58</v>
      </c>
      <c r="D1875" s="182"/>
      <c r="E1875" s="74"/>
    </row>
    <row r="1876" spans="2:5" ht="16.5">
      <c r="B1876" s="85" t="s">
        <v>3825</v>
      </c>
      <c r="C1876" s="73" t="s">
        <v>59</v>
      </c>
      <c r="D1876" s="182"/>
      <c r="E1876" s="74"/>
    </row>
    <row r="1877" spans="2:5" ht="16.5">
      <c r="B1877" s="85" t="s">
        <v>3826</v>
      </c>
      <c r="C1877" s="73" t="s">
        <v>60</v>
      </c>
      <c r="D1877" s="182"/>
      <c r="E1877" s="74"/>
    </row>
    <row r="1878" spans="2:5" ht="16.5">
      <c r="B1878" s="85" t="s">
        <v>3827</v>
      </c>
      <c r="C1878" s="73" t="s">
        <v>61</v>
      </c>
      <c r="D1878" s="182"/>
      <c r="E1878" s="74"/>
    </row>
    <row r="1879" spans="2:5" ht="16.5">
      <c r="B1879" s="84" t="s">
        <v>2294</v>
      </c>
      <c r="C1879" s="70" t="s">
        <v>3046</v>
      </c>
      <c r="D1879" s="71"/>
      <c r="E1879" s="72" t="str">
        <f>IF(D1880=D1879,"OK","ERRO AO SOMAR")</f>
        <v>OK</v>
      </c>
    </row>
    <row r="1880" spans="2:5" ht="16.5">
      <c r="B1880" s="84" t="s">
        <v>2295</v>
      </c>
      <c r="C1880" s="70" t="s">
        <v>3046</v>
      </c>
      <c r="D1880" s="71"/>
      <c r="E1880" s="72" t="str">
        <f>IF(D1880=SUM(D1881:D1900,D1903:D1909),"OK","ERRO AO SOMAR")</f>
        <v>OK</v>
      </c>
    </row>
    <row r="1881" spans="2:5" ht="16.5">
      <c r="B1881" s="85" t="s">
        <v>2296</v>
      </c>
      <c r="C1881" s="73" t="s">
        <v>26</v>
      </c>
      <c r="D1881" s="182"/>
      <c r="E1881" s="74"/>
    </row>
    <row r="1882" spans="2:5" ht="16.5">
      <c r="B1882" s="85" t="s">
        <v>2297</v>
      </c>
      <c r="C1882" s="73" t="s">
        <v>37</v>
      </c>
      <c r="D1882" s="182"/>
      <c r="E1882" s="74"/>
    </row>
    <row r="1883" spans="2:5" ht="16.5">
      <c r="B1883" s="85" t="s">
        <v>2298</v>
      </c>
      <c r="C1883" s="73" t="s">
        <v>39</v>
      </c>
      <c r="D1883" s="182"/>
      <c r="E1883" s="74"/>
    </row>
    <row r="1884" spans="2:5" ht="16.5">
      <c r="B1884" s="85" t="s">
        <v>2299</v>
      </c>
      <c r="C1884" s="73" t="s">
        <v>40</v>
      </c>
      <c r="D1884" s="182"/>
      <c r="E1884" s="74"/>
    </row>
    <row r="1885" spans="2:5" ht="16.5">
      <c r="B1885" s="85" t="s">
        <v>2316</v>
      </c>
      <c r="C1885" s="73" t="s">
        <v>41</v>
      </c>
      <c r="D1885" s="182"/>
      <c r="E1885" s="74"/>
    </row>
    <row r="1886" spans="2:5" ht="16.5">
      <c r="B1886" s="85" t="s">
        <v>2300</v>
      </c>
      <c r="C1886" s="73" t="s">
        <v>69</v>
      </c>
      <c r="D1886" s="182"/>
      <c r="E1886" s="74"/>
    </row>
    <row r="1887" spans="2:5" ht="16.5">
      <c r="B1887" s="85" t="s">
        <v>2301</v>
      </c>
      <c r="C1887" s="73" t="s">
        <v>42</v>
      </c>
      <c r="D1887" s="182"/>
      <c r="E1887" s="74"/>
    </row>
    <row r="1888" spans="2:5" ht="16.5">
      <c r="B1888" s="85" t="s">
        <v>2302</v>
      </c>
      <c r="C1888" s="73" t="s">
        <v>43</v>
      </c>
      <c r="D1888" s="182"/>
      <c r="E1888" s="74"/>
    </row>
    <row r="1889" spans="2:5" ht="16.5">
      <c r="B1889" s="85" t="s">
        <v>2303</v>
      </c>
      <c r="C1889" s="73" t="s">
        <v>44</v>
      </c>
      <c r="D1889" s="182"/>
      <c r="E1889" s="74"/>
    </row>
    <row r="1890" spans="2:5" ht="16.5">
      <c r="B1890" s="85" t="s">
        <v>2304</v>
      </c>
      <c r="C1890" s="73" t="s">
        <v>45</v>
      </c>
      <c r="D1890" s="182"/>
      <c r="E1890" s="74"/>
    </row>
    <row r="1891" spans="2:5" ht="16.5">
      <c r="B1891" s="85" t="s">
        <v>2305</v>
      </c>
      <c r="C1891" s="73" t="s">
        <v>46</v>
      </c>
      <c r="D1891" s="182"/>
      <c r="E1891" s="74"/>
    </row>
    <row r="1892" spans="2:5" ht="16.5">
      <c r="B1892" s="85" t="s">
        <v>2317</v>
      </c>
      <c r="C1892" s="73" t="s">
        <v>47</v>
      </c>
      <c r="D1892" s="182"/>
      <c r="E1892" s="74"/>
    </row>
    <row r="1893" spans="2:5" ht="16.5">
      <c r="B1893" s="85" t="s">
        <v>2306</v>
      </c>
      <c r="C1893" s="73" t="s">
        <v>70</v>
      </c>
      <c r="D1893" s="182"/>
      <c r="E1893" s="74"/>
    </row>
    <row r="1894" spans="2:5" ht="16.5">
      <c r="B1894" s="85" t="s">
        <v>2307</v>
      </c>
      <c r="C1894" s="73" t="s">
        <v>48</v>
      </c>
      <c r="D1894" s="182"/>
      <c r="E1894" s="74"/>
    </row>
    <row r="1895" spans="2:5" ht="16.5">
      <c r="B1895" s="85" t="s">
        <v>2308</v>
      </c>
      <c r="C1895" s="73" t="s">
        <v>49</v>
      </c>
      <c r="D1895" s="182"/>
      <c r="E1895" s="74"/>
    </row>
    <row r="1896" spans="2:5" ht="16.5">
      <c r="B1896" s="85" t="s">
        <v>2309</v>
      </c>
      <c r="C1896" s="73" t="s">
        <v>50</v>
      </c>
      <c r="D1896" s="182"/>
      <c r="E1896" s="74"/>
    </row>
    <row r="1897" spans="2:5" ht="16.5">
      <c r="B1897" s="85" t="s">
        <v>2310</v>
      </c>
      <c r="C1897" s="73" t="s">
        <v>51</v>
      </c>
      <c r="D1897" s="182"/>
      <c r="E1897" s="74"/>
    </row>
    <row r="1898" spans="2:5" ht="16.5">
      <c r="B1898" s="85" t="s">
        <v>2311</v>
      </c>
      <c r="C1898" s="73" t="s">
        <v>52</v>
      </c>
      <c r="D1898" s="182"/>
      <c r="E1898" s="74"/>
    </row>
    <row r="1899" spans="2:5" ht="16.5">
      <c r="B1899" s="85" t="s">
        <v>2312</v>
      </c>
      <c r="C1899" s="73" t="s">
        <v>53</v>
      </c>
      <c r="D1899" s="182"/>
      <c r="E1899" s="74"/>
    </row>
    <row r="1900" spans="2:5" ht="16.5">
      <c r="B1900" s="85" t="s">
        <v>2318</v>
      </c>
      <c r="C1900" s="73" t="s">
        <v>54</v>
      </c>
      <c r="D1900" s="182"/>
      <c r="E1900" s="74" t="str">
        <f>IF(D1900=SUM(D1901:D1902),"OK","ERRO AO SOMAR")</f>
        <v>OK</v>
      </c>
    </row>
    <row r="1901" spans="2:5" ht="16.5">
      <c r="B1901" s="85" t="s">
        <v>2319</v>
      </c>
      <c r="C1901" s="73" t="s">
        <v>3040</v>
      </c>
      <c r="D1901" s="182"/>
      <c r="E1901" s="74"/>
    </row>
    <row r="1902" spans="2:5" ht="16.5">
      <c r="B1902" s="85" t="s">
        <v>2320</v>
      </c>
      <c r="C1902" s="73" t="s">
        <v>173</v>
      </c>
      <c r="D1902" s="182"/>
      <c r="E1902" s="74"/>
    </row>
    <row r="1903" spans="2:5" ht="16.5">
      <c r="B1903" s="85" t="s">
        <v>2313</v>
      </c>
      <c r="C1903" s="73" t="s">
        <v>55</v>
      </c>
      <c r="D1903" s="182"/>
      <c r="E1903" s="74"/>
    </row>
    <row r="1904" spans="2:5" ht="16.5">
      <c r="B1904" s="85" t="s">
        <v>2314</v>
      </c>
      <c r="C1904" s="73" t="s">
        <v>56</v>
      </c>
      <c r="D1904" s="182"/>
      <c r="E1904" s="74"/>
    </row>
    <row r="1905" spans="2:5" ht="16.5">
      <c r="B1905" s="85" t="s">
        <v>2315</v>
      </c>
      <c r="C1905" s="73" t="s">
        <v>57</v>
      </c>
      <c r="D1905" s="182"/>
      <c r="E1905" s="74"/>
    </row>
    <row r="1906" spans="2:5" ht="16.5">
      <c r="B1906" s="85" t="s">
        <v>2321</v>
      </c>
      <c r="C1906" s="73" t="s">
        <v>58</v>
      </c>
      <c r="D1906" s="182"/>
      <c r="E1906" s="74"/>
    </row>
    <row r="1907" spans="2:5" ht="16.5">
      <c r="B1907" s="85" t="s">
        <v>2322</v>
      </c>
      <c r="C1907" s="73" t="s">
        <v>59</v>
      </c>
      <c r="D1907" s="182"/>
      <c r="E1907" s="74"/>
    </row>
    <row r="1908" spans="2:5" ht="16.5">
      <c r="B1908" s="85" t="s">
        <v>2323</v>
      </c>
      <c r="C1908" s="73" t="s">
        <v>60</v>
      </c>
      <c r="D1908" s="182"/>
      <c r="E1908" s="74"/>
    </row>
    <row r="1909" spans="2:5" ht="16.5">
      <c r="B1909" s="85" t="s">
        <v>2324</v>
      </c>
      <c r="C1909" s="73" t="s">
        <v>61</v>
      </c>
      <c r="D1909" s="182"/>
      <c r="E1909" s="74"/>
    </row>
    <row r="1910" spans="2:5" ht="16.5">
      <c r="B1910" s="84" t="s">
        <v>3109</v>
      </c>
      <c r="C1910" s="70" t="s">
        <v>3307</v>
      </c>
      <c r="D1910" s="71"/>
      <c r="E1910" s="72" t="str">
        <f>IF(D1911=D1910,"OK","ERRO AO SOMAR")</f>
        <v>OK</v>
      </c>
    </row>
    <row r="1911" spans="2:5" ht="16.5">
      <c r="B1911" s="84" t="s">
        <v>3110</v>
      </c>
      <c r="C1911" s="70" t="s">
        <v>3307</v>
      </c>
      <c r="D1911" s="71"/>
      <c r="E1911" s="72" t="str">
        <f>IF(D1911=SUM(D1912:D1931,D1934:D1940),"OK","ERRO AO SOMAR")</f>
        <v>OK</v>
      </c>
    </row>
    <row r="1912" spans="2:5" ht="16.5">
      <c r="B1912" s="85" t="s">
        <v>3111</v>
      </c>
      <c r="C1912" s="73" t="s">
        <v>26</v>
      </c>
      <c r="D1912" s="182"/>
      <c r="E1912" s="74"/>
    </row>
    <row r="1913" spans="2:5" ht="16.5">
      <c r="B1913" s="85" t="s">
        <v>3112</v>
      </c>
      <c r="C1913" s="73" t="s">
        <v>37</v>
      </c>
      <c r="D1913" s="182"/>
      <c r="E1913" s="74"/>
    </row>
    <row r="1914" spans="2:5" ht="16.5">
      <c r="B1914" s="85" t="s">
        <v>3113</v>
      </c>
      <c r="C1914" s="73" t="s">
        <v>39</v>
      </c>
      <c r="D1914" s="182"/>
      <c r="E1914" s="74"/>
    </row>
    <row r="1915" spans="2:5" ht="16.5">
      <c r="B1915" s="85" t="s">
        <v>3114</v>
      </c>
      <c r="C1915" s="73" t="s">
        <v>40</v>
      </c>
      <c r="D1915" s="182"/>
      <c r="E1915" s="74"/>
    </row>
    <row r="1916" spans="2:5" ht="16.5">
      <c r="B1916" s="85" t="s">
        <v>3115</v>
      </c>
      <c r="C1916" s="73" t="s">
        <v>41</v>
      </c>
      <c r="D1916" s="182"/>
      <c r="E1916" s="74"/>
    </row>
    <row r="1917" spans="2:5" ht="16.5">
      <c r="B1917" s="85" t="s">
        <v>3138</v>
      </c>
      <c r="C1917" s="73" t="s">
        <v>69</v>
      </c>
      <c r="D1917" s="182"/>
      <c r="E1917" s="74"/>
    </row>
    <row r="1918" spans="2:5" ht="16.5">
      <c r="B1918" s="85" t="s">
        <v>3116</v>
      </c>
      <c r="C1918" s="73" t="s">
        <v>42</v>
      </c>
      <c r="D1918" s="182"/>
      <c r="E1918" s="74"/>
    </row>
    <row r="1919" spans="2:5" ht="16.5">
      <c r="B1919" s="85" t="s">
        <v>3117</v>
      </c>
      <c r="C1919" s="73" t="s">
        <v>43</v>
      </c>
      <c r="D1919" s="182"/>
      <c r="E1919" s="74"/>
    </row>
    <row r="1920" spans="2:5" ht="16.5">
      <c r="B1920" s="85" t="s">
        <v>3118</v>
      </c>
      <c r="C1920" s="73" t="s">
        <v>44</v>
      </c>
      <c r="D1920" s="182"/>
      <c r="E1920" s="74"/>
    </row>
    <row r="1921" spans="2:5" ht="16.5">
      <c r="B1921" s="85" t="s">
        <v>3119</v>
      </c>
      <c r="C1921" s="73" t="s">
        <v>45</v>
      </c>
      <c r="D1921" s="182"/>
      <c r="E1921" s="74"/>
    </row>
    <row r="1922" spans="2:5" ht="16.5">
      <c r="B1922" s="85" t="s">
        <v>3120</v>
      </c>
      <c r="C1922" s="73" t="s">
        <v>46</v>
      </c>
      <c r="D1922" s="182"/>
      <c r="E1922" s="74"/>
    </row>
    <row r="1923" spans="2:5" ht="16.5">
      <c r="B1923" s="85" t="s">
        <v>3121</v>
      </c>
      <c r="C1923" s="73" t="s">
        <v>47</v>
      </c>
      <c r="D1923" s="182"/>
      <c r="E1923" s="74"/>
    </row>
    <row r="1924" spans="2:5" ht="16.5">
      <c r="B1924" s="85" t="s">
        <v>3139</v>
      </c>
      <c r="C1924" s="73" t="s">
        <v>70</v>
      </c>
      <c r="D1924" s="182"/>
      <c r="E1924" s="74"/>
    </row>
    <row r="1925" spans="2:5" ht="16.5">
      <c r="B1925" s="85" t="s">
        <v>3122</v>
      </c>
      <c r="C1925" s="73" t="s">
        <v>48</v>
      </c>
      <c r="D1925" s="182"/>
      <c r="E1925" s="74"/>
    </row>
    <row r="1926" spans="2:5" ht="16.5">
      <c r="B1926" s="85" t="s">
        <v>3123</v>
      </c>
      <c r="C1926" s="73" t="s">
        <v>49</v>
      </c>
      <c r="D1926" s="182"/>
      <c r="E1926" s="74"/>
    </row>
    <row r="1927" spans="2:5" ht="16.5">
      <c r="B1927" s="85" t="s">
        <v>3124</v>
      </c>
      <c r="C1927" s="73" t="s">
        <v>50</v>
      </c>
      <c r="D1927" s="182"/>
      <c r="E1927" s="74"/>
    </row>
    <row r="1928" spans="2:5" ht="16.5">
      <c r="B1928" s="85" t="s">
        <v>3125</v>
      </c>
      <c r="C1928" s="73" t="s">
        <v>51</v>
      </c>
      <c r="D1928" s="182"/>
      <c r="E1928" s="74"/>
    </row>
    <row r="1929" spans="2:5" ht="16.5">
      <c r="B1929" s="85" t="s">
        <v>3126</v>
      </c>
      <c r="C1929" s="73" t="s">
        <v>52</v>
      </c>
      <c r="D1929" s="182"/>
      <c r="E1929" s="74"/>
    </row>
    <row r="1930" spans="2:5" ht="16.5">
      <c r="B1930" s="85" t="s">
        <v>3127</v>
      </c>
      <c r="C1930" s="73" t="s">
        <v>53</v>
      </c>
      <c r="D1930" s="182"/>
      <c r="E1930" s="74"/>
    </row>
    <row r="1931" spans="2:5" ht="16.5">
      <c r="B1931" s="85" t="s">
        <v>3128</v>
      </c>
      <c r="C1931" s="73" t="s">
        <v>54</v>
      </c>
      <c r="D1931" s="182"/>
      <c r="E1931" s="74" t="str">
        <f>IF(D1931=SUM(D1932:D1933),"OK","ERRO AO SOMAR")</f>
        <v>OK</v>
      </c>
    </row>
    <row r="1932" spans="2:5" ht="16.5">
      <c r="B1932" s="85" t="s">
        <v>3129</v>
      </c>
      <c r="C1932" s="73" t="s">
        <v>3040</v>
      </c>
      <c r="D1932" s="182"/>
      <c r="E1932" s="74"/>
    </row>
    <row r="1933" spans="2:5" ht="16.5">
      <c r="B1933" s="85" t="s">
        <v>3130</v>
      </c>
      <c r="C1933" s="73" t="s">
        <v>173</v>
      </c>
      <c r="D1933" s="182"/>
      <c r="E1933" s="74"/>
    </row>
    <row r="1934" spans="2:5" ht="16.5">
      <c r="B1934" s="85" t="s">
        <v>3131</v>
      </c>
      <c r="C1934" s="73" t="s">
        <v>55</v>
      </c>
      <c r="D1934" s="182"/>
      <c r="E1934" s="74"/>
    </row>
    <row r="1935" spans="2:5" ht="16.5">
      <c r="B1935" s="85" t="s">
        <v>3132</v>
      </c>
      <c r="C1935" s="73" t="s">
        <v>56</v>
      </c>
      <c r="D1935" s="182"/>
      <c r="E1935" s="74"/>
    </row>
    <row r="1936" spans="2:5" ht="16.5">
      <c r="B1936" s="85" t="s">
        <v>3133</v>
      </c>
      <c r="C1936" s="73" t="s">
        <v>57</v>
      </c>
      <c r="D1936" s="182"/>
      <c r="E1936" s="74"/>
    </row>
    <row r="1937" spans="2:5" ht="16.5">
      <c r="B1937" s="85" t="s">
        <v>3134</v>
      </c>
      <c r="C1937" s="73" t="s">
        <v>58</v>
      </c>
      <c r="D1937" s="182"/>
      <c r="E1937" s="74"/>
    </row>
    <row r="1938" spans="2:5" ht="16.5">
      <c r="B1938" s="85" t="s">
        <v>3135</v>
      </c>
      <c r="C1938" s="73" t="s">
        <v>59</v>
      </c>
      <c r="D1938" s="182"/>
      <c r="E1938" s="74"/>
    </row>
    <row r="1939" spans="2:5" ht="16.5">
      <c r="B1939" s="85" t="s">
        <v>3136</v>
      </c>
      <c r="C1939" s="73" t="s">
        <v>60</v>
      </c>
      <c r="D1939" s="182"/>
      <c r="E1939" s="74"/>
    </row>
    <row r="1940" spans="2:5" ht="16.5">
      <c r="B1940" s="85" t="s">
        <v>3137</v>
      </c>
      <c r="C1940" s="73" t="s">
        <v>61</v>
      </c>
      <c r="D1940" s="182"/>
      <c r="E1940" s="74"/>
    </row>
    <row r="1941" spans="2:5" ht="16.5">
      <c r="B1941" s="84" t="s">
        <v>3140</v>
      </c>
      <c r="C1941" s="70" t="s">
        <v>3038</v>
      </c>
      <c r="D1941" s="71"/>
      <c r="E1941" s="72" t="str">
        <f>IF(D1942=D1941,"OK","ERRO AO SOMAR")</f>
        <v>OK</v>
      </c>
    </row>
    <row r="1942" spans="2:5" ht="16.5">
      <c r="B1942" s="84" t="s">
        <v>3141</v>
      </c>
      <c r="C1942" s="70" t="s">
        <v>3038</v>
      </c>
      <c r="D1942" s="71"/>
      <c r="E1942" s="72" t="str">
        <f>IF(D1942=SUM(D1943:D1962,D1965:D1971),"OK","ERRO AO SOMAR")</f>
        <v>OK</v>
      </c>
    </row>
    <row r="1943" spans="2:5" ht="16.5">
      <c r="B1943" s="85" t="s">
        <v>3142</v>
      </c>
      <c r="C1943" s="73" t="s">
        <v>26</v>
      </c>
      <c r="D1943" s="182"/>
      <c r="E1943" s="74"/>
    </row>
    <row r="1944" spans="2:5" ht="16.5">
      <c r="B1944" s="85" t="s">
        <v>3143</v>
      </c>
      <c r="C1944" s="73" t="s">
        <v>37</v>
      </c>
      <c r="D1944" s="182"/>
      <c r="E1944" s="74"/>
    </row>
    <row r="1945" spans="2:5" ht="16.5">
      <c r="B1945" s="85" t="s">
        <v>3144</v>
      </c>
      <c r="C1945" s="73" t="s">
        <v>39</v>
      </c>
      <c r="D1945" s="182"/>
      <c r="E1945" s="74"/>
    </row>
    <row r="1946" spans="2:5" ht="16.5">
      <c r="B1946" s="85" t="s">
        <v>3145</v>
      </c>
      <c r="C1946" s="73" t="s">
        <v>40</v>
      </c>
      <c r="D1946" s="182"/>
      <c r="E1946" s="74"/>
    </row>
    <row r="1947" spans="2:5" ht="16.5">
      <c r="B1947" s="85" t="s">
        <v>3146</v>
      </c>
      <c r="C1947" s="73" t="s">
        <v>41</v>
      </c>
      <c r="D1947" s="182"/>
      <c r="E1947" s="74"/>
    </row>
    <row r="1948" spans="2:5" ht="16.5">
      <c r="B1948" s="85" t="s">
        <v>3169</v>
      </c>
      <c r="C1948" s="73" t="s">
        <v>69</v>
      </c>
      <c r="D1948" s="182"/>
      <c r="E1948" s="74"/>
    </row>
    <row r="1949" spans="2:5" ht="16.5">
      <c r="B1949" s="85" t="s">
        <v>3147</v>
      </c>
      <c r="C1949" s="73" t="s">
        <v>42</v>
      </c>
      <c r="D1949" s="182"/>
      <c r="E1949" s="74"/>
    </row>
    <row r="1950" spans="2:5" ht="16.5">
      <c r="B1950" s="85" t="s">
        <v>3148</v>
      </c>
      <c r="C1950" s="73" t="s">
        <v>43</v>
      </c>
      <c r="D1950" s="182"/>
      <c r="E1950" s="74"/>
    </row>
    <row r="1951" spans="2:5" ht="16.5">
      <c r="B1951" s="85" t="s">
        <v>3149</v>
      </c>
      <c r="C1951" s="73" t="s">
        <v>44</v>
      </c>
      <c r="D1951" s="182"/>
      <c r="E1951" s="74"/>
    </row>
    <row r="1952" spans="2:5" ht="16.5">
      <c r="B1952" s="85" t="s">
        <v>3150</v>
      </c>
      <c r="C1952" s="73" t="s">
        <v>45</v>
      </c>
      <c r="D1952" s="182"/>
      <c r="E1952" s="74"/>
    </row>
    <row r="1953" spans="2:5" ht="16.5">
      <c r="B1953" s="85" t="s">
        <v>3151</v>
      </c>
      <c r="C1953" s="73" t="s">
        <v>46</v>
      </c>
      <c r="D1953" s="182"/>
      <c r="E1953" s="74"/>
    </row>
    <row r="1954" spans="2:5" ht="16.5">
      <c r="B1954" s="85" t="s">
        <v>3152</v>
      </c>
      <c r="C1954" s="73" t="s">
        <v>47</v>
      </c>
      <c r="D1954" s="182"/>
      <c r="E1954" s="74"/>
    </row>
    <row r="1955" spans="2:5" ht="16.5">
      <c r="B1955" s="85" t="s">
        <v>3170</v>
      </c>
      <c r="C1955" s="73" t="s">
        <v>70</v>
      </c>
      <c r="D1955" s="182"/>
      <c r="E1955" s="74"/>
    </row>
    <row r="1956" spans="2:5" ht="16.5">
      <c r="B1956" s="85" t="s">
        <v>3154</v>
      </c>
      <c r="C1956" s="73" t="s">
        <v>48</v>
      </c>
      <c r="D1956" s="182"/>
      <c r="E1956" s="74"/>
    </row>
    <row r="1957" spans="2:5" ht="16.5">
      <c r="B1957" s="85" t="s">
        <v>3153</v>
      </c>
      <c r="C1957" s="73" t="s">
        <v>49</v>
      </c>
      <c r="D1957" s="182"/>
      <c r="E1957" s="74"/>
    </row>
    <row r="1958" spans="2:5" ht="16.5">
      <c r="B1958" s="85" t="s">
        <v>3155</v>
      </c>
      <c r="C1958" s="73" t="s">
        <v>50</v>
      </c>
      <c r="D1958" s="182"/>
      <c r="E1958" s="74"/>
    </row>
    <row r="1959" spans="2:5" ht="16.5">
      <c r="B1959" s="85" t="s">
        <v>3156</v>
      </c>
      <c r="C1959" s="73" t="s">
        <v>51</v>
      </c>
      <c r="D1959" s="182"/>
      <c r="E1959" s="74"/>
    </row>
    <row r="1960" spans="2:5" ht="16.5">
      <c r="B1960" s="85" t="s">
        <v>3157</v>
      </c>
      <c r="C1960" s="73" t="s">
        <v>52</v>
      </c>
      <c r="D1960" s="182"/>
      <c r="E1960" s="74"/>
    </row>
    <row r="1961" spans="2:5" ht="16.5">
      <c r="B1961" s="85" t="s">
        <v>3158</v>
      </c>
      <c r="C1961" s="73" t="s">
        <v>53</v>
      </c>
      <c r="D1961" s="182"/>
      <c r="E1961" s="74"/>
    </row>
    <row r="1962" spans="2:5" ht="16.5">
      <c r="B1962" s="85" t="s">
        <v>3159</v>
      </c>
      <c r="C1962" s="73" t="s">
        <v>54</v>
      </c>
      <c r="D1962" s="182"/>
      <c r="E1962" s="74" t="str">
        <f>IF(D1962=SUM(D1963:D1964),"OK","ERRO AO SOMAR")</f>
        <v>OK</v>
      </c>
    </row>
    <row r="1963" spans="2:5" ht="16.5">
      <c r="B1963" s="85" t="s">
        <v>3160</v>
      </c>
      <c r="C1963" s="73" t="s">
        <v>3040</v>
      </c>
      <c r="D1963" s="182"/>
      <c r="E1963" s="74"/>
    </row>
    <row r="1964" spans="2:5" ht="16.5">
      <c r="B1964" s="85" t="s">
        <v>3161</v>
      </c>
      <c r="C1964" s="73" t="s">
        <v>173</v>
      </c>
      <c r="D1964" s="182"/>
      <c r="E1964" s="74"/>
    </row>
    <row r="1965" spans="2:5" ht="16.5">
      <c r="B1965" s="85" t="s">
        <v>3162</v>
      </c>
      <c r="C1965" s="73" t="s">
        <v>55</v>
      </c>
      <c r="D1965" s="182"/>
      <c r="E1965" s="74"/>
    </row>
    <row r="1966" spans="2:5" ht="16.5">
      <c r="B1966" s="85" t="s">
        <v>3163</v>
      </c>
      <c r="C1966" s="73" t="s">
        <v>56</v>
      </c>
      <c r="D1966" s="182"/>
      <c r="E1966" s="74"/>
    </row>
    <row r="1967" spans="2:5" ht="16.5">
      <c r="B1967" s="85" t="s">
        <v>3164</v>
      </c>
      <c r="C1967" s="73" t="s">
        <v>57</v>
      </c>
      <c r="D1967" s="182"/>
      <c r="E1967" s="74"/>
    </row>
    <row r="1968" spans="2:5" ht="16.5">
      <c r="B1968" s="85" t="s">
        <v>3165</v>
      </c>
      <c r="C1968" s="73" t="s">
        <v>58</v>
      </c>
      <c r="D1968" s="182"/>
      <c r="E1968" s="74"/>
    </row>
    <row r="1969" spans="2:5" ht="16.5">
      <c r="B1969" s="85" t="s">
        <v>3166</v>
      </c>
      <c r="C1969" s="73" t="s">
        <v>59</v>
      </c>
      <c r="D1969" s="182"/>
      <c r="E1969" s="74"/>
    </row>
    <row r="1970" spans="2:5" ht="16.5">
      <c r="B1970" s="85" t="s">
        <v>3167</v>
      </c>
      <c r="C1970" s="73" t="s">
        <v>60</v>
      </c>
      <c r="D1970" s="182"/>
      <c r="E1970" s="74"/>
    </row>
    <row r="1971" spans="2:5" ht="16.5">
      <c r="B1971" s="85" t="s">
        <v>3168</v>
      </c>
      <c r="C1971" s="73" t="s">
        <v>61</v>
      </c>
      <c r="D1971" s="182"/>
      <c r="E1971" s="74"/>
    </row>
    <row r="1972" spans="2:5" ht="16.5">
      <c r="B1972" s="84" t="s">
        <v>2073</v>
      </c>
      <c r="C1972" s="70" t="s">
        <v>2043</v>
      </c>
      <c r="D1972" s="71"/>
      <c r="E1972" s="72" t="str">
        <f>IF(D1972=D1973,"OK","ERRO AO SOMAR")</f>
        <v>OK</v>
      </c>
    </row>
    <row r="1973" spans="2:5" ht="16.5">
      <c r="B1973" s="84" t="s">
        <v>2191</v>
      </c>
      <c r="C1973" s="70" t="s">
        <v>3041</v>
      </c>
      <c r="D1973" s="71"/>
      <c r="E1973" s="72" t="str">
        <f>IF(D1973=SUM(D1974:D1993,D1996:D2002),"OK","ERRO AO SOMAR")</f>
        <v>OK</v>
      </c>
    </row>
    <row r="1974" spans="2:5" ht="16.5">
      <c r="B1974" s="85" t="s">
        <v>2074</v>
      </c>
      <c r="C1974" s="73" t="s">
        <v>26</v>
      </c>
      <c r="D1974" s="182"/>
      <c r="E1974" s="74"/>
    </row>
    <row r="1975" spans="2:5" ht="16.5">
      <c r="B1975" s="85" t="s">
        <v>2075</v>
      </c>
      <c r="C1975" s="73" t="s">
        <v>37</v>
      </c>
      <c r="D1975" s="182"/>
      <c r="E1975" s="74"/>
    </row>
    <row r="1976" spans="2:5" ht="16.5">
      <c r="B1976" s="85" t="s">
        <v>2192</v>
      </c>
      <c r="C1976" s="73" t="s">
        <v>39</v>
      </c>
      <c r="D1976" s="182"/>
      <c r="E1976" s="74"/>
    </row>
    <row r="1977" spans="2:5" ht="16.5">
      <c r="B1977" s="85" t="s">
        <v>2076</v>
      </c>
      <c r="C1977" s="73" t="s">
        <v>40</v>
      </c>
      <c r="D1977" s="182"/>
      <c r="E1977" s="74"/>
    </row>
    <row r="1978" spans="2:5" ht="16.5">
      <c r="B1978" s="85" t="s">
        <v>2077</v>
      </c>
      <c r="C1978" s="73" t="s">
        <v>41</v>
      </c>
      <c r="D1978" s="182"/>
      <c r="E1978" s="74"/>
    </row>
    <row r="1979" spans="2:5" ht="16.5">
      <c r="B1979" s="85" t="s">
        <v>2078</v>
      </c>
      <c r="C1979" s="73" t="s">
        <v>69</v>
      </c>
      <c r="D1979" s="182"/>
      <c r="E1979" s="74"/>
    </row>
    <row r="1980" spans="2:5" ht="16.5">
      <c r="B1980" s="85" t="s">
        <v>2079</v>
      </c>
      <c r="C1980" s="73" t="s">
        <v>42</v>
      </c>
      <c r="D1980" s="182"/>
      <c r="E1980" s="74"/>
    </row>
    <row r="1981" spans="2:5" ht="16.5">
      <c r="B1981" s="85" t="s">
        <v>2080</v>
      </c>
      <c r="C1981" s="73" t="s">
        <v>43</v>
      </c>
      <c r="D1981" s="182"/>
      <c r="E1981" s="74"/>
    </row>
    <row r="1982" spans="2:5" ht="16.5">
      <c r="B1982" s="85" t="s">
        <v>2081</v>
      </c>
      <c r="C1982" s="73" t="s">
        <v>44</v>
      </c>
      <c r="D1982" s="182"/>
      <c r="E1982" s="74"/>
    </row>
    <row r="1983" spans="2:5" ht="16.5">
      <c r="B1983" s="85" t="s">
        <v>2082</v>
      </c>
      <c r="C1983" s="73" t="s">
        <v>45</v>
      </c>
      <c r="D1983" s="182"/>
      <c r="E1983" s="74"/>
    </row>
    <row r="1984" spans="2:5" ht="16.5">
      <c r="B1984" s="85" t="s">
        <v>2083</v>
      </c>
      <c r="C1984" s="73" t="s">
        <v>46</v>
      </c>
      <c r="D1984" s="182"/>
      <c r="E1984" s="74"/>
    </row>
    <row r="1985" spans="2:5" ht="16.5">
      <c r="B1985" s="85" t="s">
        <v>2084</v>
      </c>
      <c r="C1985" s="73" t="s">
        <v>47</v>
      </c>
      <c r="D1985" s="182"/>
      <c r="E1985" s="74"/>
    </row>
    <row r="1986" spans="2:5" ht="16.5">
      <c r="B1986" s="85" t="s">
        <v>2085</v>
      </c>
      <c r="C1986" s="73" t="s">
        <v>70</v>
      </c>
      <c r="D1986" s="182"/>
      <c r="E1986" s="74"/>
    </row>
    <row r="1987" spans="2:5" ht="16.5">
      <c r="B1987" s="85" t="s">
        <v>2086</v>
      </c>
      <c r="C1987" s="73" t="s">
        <v>48</v>
      </c>
      <c r="D1987" s="182"/>
      <c r="E1987" s="74"/>
    </row>
    <row r="1988" spans="2:5" ht="16.5">
      <c r="B1988" s="85" t="s">
        <v>2087</v>
      </c>
      <c r="C1988" s="73" t="s">
        <v>49</v>
      </c>
      <c r="D1988" s="182"/>
      <c r="E1988" s="74"/>
    </row>
    <row r="1989" spans="2:5" ht="16.5">
      <c r="B1989" s="85" t="s">
        <v>2088</v>
      </c>
      <c r="C1989" s="73" t="s">
        <v>50</v>
      </c>
      <c r="D1989" s="182"/>
      <c r="E1989" s="74"/>
    </row>
    <row r="1990" spans="2:5" ht="16.5">
      <c r="B1990" s="85" t="s">
        <v>2089</v>
      </c>
      <c r="C1990" s="73" t="s">
        <v>51</v>
      </c>
      <c r="D1990" s="182"/>
      <c r="E1990" s="74"/>
    </row>
    <row r="1991" spans="2:5" ht="16.5">
      <c r="B1991" s="85" t="s">
        <v>2090</v>
      </c>
      <c r="C1991" s="73" t="s">
        <v>52</v>
      </c>
      <c r="D1991" s="182"/>
      <c r="E1991" s="74"/>
    </row>
    <row r="1992" spans="2:5" ht="16.5">
      <c r="B1992" s="85" t="s">
        <v>2091</v>
      </c>
      <c r="C1992" s="73" t="s">
        <v>53</v>
      </c>
      <c r="D1992" s="182"/>
      <c r="E1992" s="74"/>
    </row>
    <row r="1993" spans="2:5" ht="16.5">
      <c r="B1993" s="85" t="s">
        <v>2092</v>
      </c>
      <c r="C1993" s="73" t="s">
        <v>54</v>
      </c>
      <c r="D1993" s="182"/>
      <c r="E1993" s="74" t="str">
        <f>IF(D1993=SUM(D1994:D1995),"OK","ERRO AO SOMAR")</f>
        <v>OK</v>
      </c>
    </row>
    <row r="1994" spans="2:5" ht="16.5">
      <c r="B1994" s="85" t="s">
        <v>2093</v>
      </c>
      <c r="C1994" s="73" t="s">
        <v>3040</v>
      </c>
      <c r="D1994" s="182"/>
      <c r="E1994" s="74"/>
    </row>
    <row r="1995" spans="2:5" ht="16.5">
      <c r="B1995" s="85" t="s">
        <v>2094</v>
      </c>
      <c r="C1995" s="73" t="s">
        <v>173</v>
      </c>
      <c r="D1995" s="182"/>
      <c r="E1995" s="74"/>
    </row>
    <row r="1996" spans="2:5" ht="16.5">
      <c r="B1996" s="85" t="s">
        <v>2095</v>
      </c>
      <c r="C1996" s="73" t="s">
        <v>55</v>
      </c>
      <c r="D1996" s="182"/>
      <c r="E1996" s="74"/>
    </row>
    <row r="1997" spans="2:5" ht="16.5">
      <c r="B1997" s="85" t="s">
        <v>2096</v>
      </c>
      <c r="C1997" s="73" t="s">
        <v>56</v>
      </c>
      <c r="D1997" s="182"/>
      <c r="E1997" s="74"/>
    </row>
    <row r="1998" spans="2:5" ht="16.5">
      <c r="B1998" s="85" t="s">
        <v>2097</v>
      </c>
      <c r="C1998" s="73" t="s">
        <v>57</v>
      </c>
      <c r="D1998" s="182"/>
      <c r="E1998" s="74"/>
    </row>
    <row r="1999" spans="2:5" ht="16.5">
      <c r="B1999" s="85" t="s">
        <v>2098</v>
      </c>
      <c r="C1999" s="73" t="s">
        <v>58</v>
      </c>
      <c r="D1999" s="182"/>
      <c r="E1999" s="74"/>
    </row>
    <row r="2000" spans="2:5" ht="16.5">
      <c r="B2000" s="85" t="s">
        <v>2099</v>
      </c>
      <c r="C2000" s="73" t="s">
        <v>59</v>
      </c>
      <c r="D2000" s="182"/>
      <c r="E2000" s="74"/>
    </row>
    <row r="2001" spans="2:5" ht="16.5">
      <c r="B2001" s="85" t="s">
        <v>2100</v>
      </c>
      <c r="C2001" s="73" t="s">
        <v>60</v>
      </c>
      <c r="D2001" s="182"/>
      <c r="E2001" s="74"/>
    </row>
    <row r="2002" spans="2:5" ht="16.5">
      <c r="B2002" s="85" t="s">
        <v>2101</v>
      </c>
      <c r="C2002" s="73" t="s">
        <v>61</v>
      </c>
      <c r="D2002" s="182"/>
      <c r="E2002" s="74"/>
    </row>
    <row r="2003" spans="2:5" ht="16.5">
      <c r="B2003" s="84" t="s">
        <v>2102</v>
      </c>
      <c r="C2003" s="70" t="s">
        <v>2822</v>
      </c>
      <c r="D2003" s="71"/>
      <c r="E2003" s="72"/>
    </row>
    <row r="2004" spans="2:5" ht="16.5">
      <c r="B2004" s="84" t="s">
        <v>3712</v>
      </c>
      <c r="C2004" s="70" t="s">
        <v>3484</v>
      </c>
      <c r="D2004" s="71"/>
      <c r="E2004" s="72" t="str">
        <f>IF(D2004=D2005,"OK","ERRO AO SOMAR")</f>
        <v>OK</v>
      </c>
    </row>
    <row r="2005" spans="2:5" ht="16.5">
      <c r="B2005" s="84" t="s">
        <v>3713</v>
      </c>
      <c r="C2005" s="70" t="s">
        <v>3484</v>
      </c>
      <c r="D2005" s="71"/>
      <c r="E2005" s="72" t="str">
        <f>IF(D2005=SUM(D2006:D2025,D2028:D2034),"OK","ERRO AO SOMAR")</f>
        <v>OK</v>
      </c>
    </row>
    <row r="2006" spans="2:5" ht="16.5">
      <c r="B2006" s="85" t="s">
        <v>3714</v>
      </c>
      <c r="C2006" s="73" t="s">
        <v>26</v>
      </c>
      <c r="D2006" s="182"/>
      <c r="E2006" s="74"/>
    </row>
    <row r="2007" spans="2:5" ht="16.5">
      <c r="B2007" s="85" t="s">
        <v>3715</v>
      </c>
      <c r="C2007" s="73" t="s">
        <v>37</v>
      </c>
      <c r="D2007" s="182"/>
      <c r="E2007" s="74"/>
    </row>
    <row r="2008" spans="2:5" ht="16.5">
      <c r="B2008" s="85" t="s">
        <v>3716</v>
      </c>
      <c r="C2008" s="73" t="s">
        <v>39</v>
      </c>
      <c r="D2008" s="182"/>
      <c r="E2008" s="74"/>
    </row>
    <row r="2009" spans="2:5" ht="16.5">
      <c r="B2009" s="85" t="s">
        <v>3717</v>
      </c>
      <c r="C2009" s="73" t="s">
        <v>40</v>
      </c>
      <c r="D2009" s="182"/>
      <c r="E2009" s="74"/>
    </row>
    <row r="2010" spans="2:5" ht="16.5">
      <c r="B2010" s="85" t="s">
        <v>3718</v>
      </c>
      <c r="C2010" s="73" t="s">
        <v>41</v>
      </c>
      <c r="D2010" s="182"/>
      <c r="E2010" s="74"/>
    </row>
    <row r="2011" spans="2:5" ht="16.5">
      <c r="B2011" s="85" t="s">
        <v>3719</v>
      </c>
      <c r="C2011" s="73" t="s">
        <v>69</v>
      </c>
      <c r="D2011" s="182"/>
      <c r="E2011" s="74"/>
    </row>
    <row r="2012" spans="2:5" ht="16.5">
      <c r="B2012" s="85" t="s">
        <v>3720</v>
      </c>
      <c r="C2012" s="73" t="s">
        <v>42</v>
      </c>
      <c r="D2012" s="182"/>
      <c r="E2012" s="74"/>
    </row>
    <row r="2013" spans="2:5" ht="16.5">
      <c r="B2013" s="85" t="s">
        <v>3721</v>
      </c>
      <c r="C2013" s="73" t="s">
        <v>43</v>
      </c>
      <c r="D2013" s="182"/>
      <c r="E2013" s="74"/>
    </row>
    <row r="2014" spans="2:5" ht="16.5">
      <c r="B2014" s="85" t="s">
        <v>3722</v>
      </c>
      <c r="C2014" s="73" t="s">
        <v>44</v>
      </c>
      <c r="D2014" s="182"/>
      <c r="E2014" s="74"/>
    </row>
    <row r="2015" spans="2:5" ht="16.5">
      <c r="B2015" s="85" t="s">
        <v>3723</v>
      </c>
      <c r="C2015" s="73" t="s">
        <v>45</v>
      </c>
      <c r="D2015" s="182"/>
      <c r="E2015" s="74"/>
    </row>
    <row r="2016" spans="2:5" ht="16.5">
      <c r="B2016" s="85" t="s">
        <v>3724</v>
      </c>
      <c r="C2016" s="73" t="s">
        <v>46</v>
      </c>
      <c r="D2016" s="182"/>
      <c r="E2016" s="74"/>
    </row>
    <row r="2017" spans="2:5" ht="16.5">
      <c r="B2017" s="85" t="s">
        <v>3725</v>
      </c>
      <c r="C2017" s="73" t="s">
        <v>47</v>
      </c>
      <c r="D2017" s="182"/>
      <c r="E2017" s="74"/>
    </row>
    <row r="2018" spans="2:5" ht="16.5">
      <c r="B2018" s="85" t="s">
        <v>3726</v>
      </c>
      <c r="C2018" s="73" t="s">
        <v>70</v>
      </c>
      <c r="D2018" s="182"/>
      <c r="E2018" s="74"/>
    </row>
    <row r="2019" spans="2:5" ht="16.5">
      <c r="B2019" s="85" t="s">
        <v>3727</v>
      </c>
      <c r="C2019" s="73" t="s">
        <v>48</v>
      </c>
      <c r="D2019" s="182"/>
      <c r="E2019" s="74"/>
    </row>
    <row r="2020" spans="2:5" ht="16.5">
      <c r="B2020" s="85" t="s">
        <v>3728</v>
      </c>
      <c r="C2020" s="73" t="s">
        <v>49</v>
      </c>
      <c r="D2020" s="182"/>
      <c r="E2020" s="74"/>
    </row>
    <row r="2021" spans="2:5" ht="16.5">
      <c r="B2021" s="85" t="s">
        <v>3729</v>
      </c>
      <c r="C2021" s="73" t="s">
        <v>50</v>
      </c>
      <c r="D2021" s="182"/>
      <c r="E2021" s="74"/>
    </row>
    <row r="2022" spans="2:5" ht="16.5">
      <c r="B2022" s="85" t="s">
        <v>3730</v>
      </c>
      <c r="C2022" s="73" t="s">
        <v>51</v>
      </c>
      <c r="D2022" s="182"/>
      <c r="E2022" s="74"/>
    </row>
    <row r="2023" spans="2:5" ht="16.5">
      <c r="B2023" s="85" t="s">
        <v>3731</v>
      </c>
      <c r="C2023" s="73" t="s">
        <v>52</v>
      </c>
      <c r="D2023" s="182"/>
      <c r="E2023" s="74"/>
    </row>
    <row r="2024" spans="2:5" ht="16.5">
      <c r="B2024" s="85" t="s">
        <v>3732</v>
      </c>
      <c r="C2024" s="73" t="s">
        <v>53</v>
      </c>
      <c r="D2024" s="182"/>
      <c r="E2024" s="74"/>
    </row>
    <row r="2025" spans="2:5" ht="16.5">
      <c r="B2025" s="85" t="s">
        <v>3733</v>
      </c>
      <c r="C2025" s="73" t="s">
        <v>54</v>
      </c>
      <c r="D2025" s="182"/>
      <c r="E2025" s="74" t="str">
        <f>IF(D2025=SUM(D2026:D2027),"OK","ERRO AO SOMAR")</f>
        <v>OK</v>
      </c>
    </row>
    <row r="2026" spans="2:5" ht="16.5">
      <c r="B2026" s="85" t="s">
        <v>3734</v>
      </c>
      <c r="C2026" s="73" t="s">
        <v>3040</v>
      </c>
      <c r="D2026" s="182"/>
      <c r="E2026" s="74"/>
    </row>
    <row r="2027" spans="2:5" ht="16.5">
      <c r="B2027" s="85" t="s">
        <v>3735</v>
      </c>
      <c r="C2027" s="73" t="s">
        <v>173</v>
      </c>
      <c r="D2027" s="182"/>
      <c r="E2027" s="74"/>
    </row>
    <row r="2028" spans="2:5" ht="16.5">
      <c r="B2028" s="85" t="s">
        <v>3736</v>
      </c>
      <c r="C2028" s="73" t="s">
        <v>55</v>
      </c>
      <c r="D2028" s="182"/>
      <c r="E2028" s="74"/>
    </row>
    <row r="2029" spans="2:5" ht="16.5">
      <c r="B2029" s="85" t="s">
        <v>3737</v>
      </c>
      <c r="C2029" s="73" t="s">
        <v>56</v>
      </c>
      <c r="D2029" s="182"/>
      <c r="E2029" s="74"/>
    </row>
    <row r="2030" spans="2:5" ht="16.5">
      <c r="B2030" s="85" t="s">
        <v>3738</v>
      </c>
      <c r="C2030" s="73" t="s">
        <v>57</v>
      </c>
      <c r="D2030" s="182"/>
      <c r="E2030" s="74"/>
    </row>
    <row r="2031" spans="2:5" ht="16.5">
      <c r="B2031" s="85" t="s">
        <v>3739</v>
      </c>
      <c r="C2031" s="73" t="s">
        <v>58</v>
      </c>
      <c r="D2031" s="182"/>
      <c r="E2031" s="74"/>
    </row>
    <row r="2032" spans="2:5" ht="16.5">
      <c r="B2032" s="85" t="s">
        <v>3740</v>
      </c>
      <c r="C2032" s="73" t="s">
        <v>59</v>
      </c>
      <c r="D2032" s="182"/>
      <c r="E2032" s="74"/>
    </row>
    <row r="2033" spans="2:5" ht="16.5">
      <c r="B2033" s="85" t="s">
        <v>3741</v>
      </c>
      <c r="C2033" s="73" t="s">
        <v>60</v>
      </c>
      <c r="D2033" s="182"/>
      <c r="E2033" s="74"/>
    </row>
    <row r="2034" spans="2:5" ht="16.5">
      <c r="B2034" s="85" t="s">
        <v>3742</v>
      </c>
      <c r="C2034" s="73" t="s">
        <v>61</v>
      </c>
      <c r="D2034" s="182"/>
      <c r="E2034" s="74"/>
    </row>
    <row r="2035" spans="2:5" ht="16.5">
      <c r="B2035" s="84" t="s">
        <v>3743</v>
      </c>
      <c r="C2035" s="70" t="s">
        <v>3547</v>
      </c>
      <c r="D2035" s="71"/>
      <c r="E2035" s="72" t="str">
        <f>IF(D2035=D2036,"OK","ERRO AO SOMAR")</f>
        <v>OK</v>
      </c>
    </row>
    <row r="2036" spans="2:5" ht="16.5">
      <c r="B2036" s="84" t="s">
        <v>3744</v>
      </c>
      <c r="C2036" s="70" t="s">
        <v>3547</v>
      </c>
      <c r="D2036" s="71"/>
      <c r="E2036" s="72" t="str">
        <f>IF(D2036=SUM(D2037:D2056,D2059:D2065),"OK","ERRO AO SOMAR")</f>
        <v>OK</v>
      </c>
    </row>
    <row r="2037" spans="2:5" ht="16.5">
      <c r="B2037" s="85" t="s">
        <v>3745</v>
      </c>
      <c r="C2037" s="73" t="s">
        <v>26</v>
      </c>
      <c r="D2037" s="182"/>
      <c r="E2037" s="74"/>
    </row>
    <row r="2038" spans="2:5" ht="16.5">
      <c r="B2038" s="85" t="s">
        <v>3746</v>
      </c>
      <c r="C2038" s="73" t="s">
        <v>37</v>
      </c>
      <c r="D2038" s="182"/>
      <c r="E2038" s="74"/>
    </row>
    <row r="2039" spans="2:5" ht="16.5">
      <c r="B2039" s="85" t="s">
        <v>3747</v>
      </c>
      <c r="C2039" s="73" t="s">
        <v>39</v>
      </c>
      <c r="D2039" s="182"/>
      <c r="E2039" s="74"/>
    </row>
    <row r="2040" spans="2:5" ht="16.5">
      <c r="B2040" s="85" t="s">
        <v>3748</v>
      </c>
      <c r="C2040" s="73" t="s">
        <v>40</v>
      </c>
      <c r="D2040" s="182"/>
      <c r="E2040" s="74"/>
    </row>
    <row r="2041" spans="2:5" ht="16.5">
      <c r="B2041" s="85" t="s">
        <v>3718</v>
      </c>
      <c r="C2041" s="73" t="s">
        <v>41</v>
      </c>
      <c r="D2041" s="182"/>
      <c r="E2041" s="74"/>
    </row>
    <row r="2042" spans="2:5" ht="16.5">
      <c r="B2042" s="85" t="s">
        <v>3749</v>
      </c>
      <c r="C2042" s="73" t="s">
        <v>69</v>
      </c>
      <c r="D2042" s="182"/>
      <c r="E2042" s="74"/>
    </row>
    <row r="2043" spans="2:5" ht="16.5">
      <c r="B2043" s="85" t="s">
        <v>3750</v>
      </c>
      <c r="C2043" s="73" t="s">
        <v>42</v>
      </c>
      <c r="D2043" s="182"/>
      <c r="E2043" s="74"/>
    </row>
    <row r="2044" spans="2:5" ht="16.5">
      <c r="B2044" s="85" t="s">
        <v>3751</v>
      </c>
      <c r="C2044" s="73" t="s">
        <v>43</v>
      </c>
      <c r="D2044" s="182"/>
      <c r="E2044" s="74"/>
    </row>
    <row r="2045" spans="2:5" ht="16.5">
      <c r="B2045" s="85" t="s">
        <v>3752</v>
      </c>
      <c r="C2045" s="73" t="s">
        <v>44</v>
      </c>
      <c r="D2045" s="182"/>
      <c r="E2045" s="74"/>
    </row>
    <row r="2046" spans="2:5" ht="16.5">
      <c r="B2046" s="85" t="s">
        <v>3753</v>
      </c>
      <c r="C2046" s="73" t="s">
        <v>45</v>
      </c>
      <c r="D2046" s="182"/>
      <c r="E2046" s="74"/>
    </row>
    <row r="2047" spans="2:5" ht="16.5">
      <c r="B2047" s="85" t="s">
        <v>3754</v>
      </c>
      <c r="C2047" s="73" t="s">
        <v>46</v>
      </c>
      <c r="D2047" s="182"/>
      <c r="E2047" s="74"/>
    </row>
    <row r="2048" spans="2:5" ht="16.5">
      <c r="B2048" s="85" t="s">
        <v>3755</v>
      </c>
      <c r="C2048" s="73" t="s">
        <v>47</v>
      </c>
      <c r="D2048" s="182"/>
      <c r="E2048" s="74"/>
    </row>
    <row r="2049" spans="2:5" ht="16.5">
      <c r="B2049" s="85" t="s">
        <v>3756</v>
      </c>
      <c r="C2049" s="73" t="s">
        <v>70</v>
      </c>
      <c r="D2049" s="182"/>
      <c r="E2049" s="74"/>
    </row>
    <row r="2050" spans="2:5" ht="16.5">
      <c r="B2050" s="85" t="s">
        <v>3757</v>
      </c>
      <c r="C2050" s="73" t="s">
        <v>48</v>
      </c>
      <c r="D2050" s="182"/>
      <c r="E2050" s="74"/>
    </row>
    <row r="2051" spans="2:5" ht="16.5">
      <c r="B2051" s="85" t="s">
        <v>3758</v>
      </c>
      <c r="C2051" s="73" t="s">
        <v>49</v>
      </c>
      <c r="D2051" s="182"/>
      <c r="E2051" s="74"/>
    </row>
    <row r="2052" spans="2:5" ht="16.5">
      <c r="B2052" s="85" t="s">
        <v>3759</v>
      </c>
      <c r="C2052" s="73" t="s">
        <v>50</v>
      </c>
      <c r="D2052" s="182"/>
      <c r="E2052" s="74"/>
    </row>
    <row r="2053" spans="2:5" ht="16.5">
      <c r="B2053" s="85" t="s">
        <v>3760</v>
      </c>
      <c r="C2053" s="73" t="s">
        <v>51</v>
      </c>
      <c r="D2053" s="182"/>
      <c r="E2053" s="74"/>
    </row>
    <row r="2054" spans="2:5" ht="16.5">
      <c r="B2054" s="85" t="s">
        <v>3761</v>
      </c>
      <c r="C2054" s="73" t="s">
        <v>52</v>
      </c>
      <c r="D2054" s="182"/>
      <c r="E2054" s="74"/>
    </row>
    <row r="2055" spans="2:5" ht="16.5">
      <c r="B2055" s="85" t="s">
        <v>3762</v>
      </c>
      <c r="C2055" s="73" t="s">
        <v>53</v>
      </c>
      <c r="D2055" s="182"/>
      <c r="E2055" s="74"/>
    </row>
    <row r="2056" spans="2:5" ht="16.5">
      <c r="B2056" s="85" t="s">
        <v>3763</v>
      </c>
      <c r="C2056" s="73" t="s">
        <v>54</v>
      </c>
      <c r="D2056" s="182"/>
      <c r="E2056" s="74" t="str">
        <f>IF(D2056=SUM(D2057:D2058),"OK","ERRO AO SOMAR")</f>
        <v>OK</v>
      </c>
    </row>
    <row r="2057" spans="2:5" ht="16.5">
      <c r="B2057" s="85" t="s">
        <v>3764</v>
      </c>
      <c r="C2057" s="73" t="s">
        <v>3040</v>
      </c>
      <c r="D2057" s="182"/>
      <c r="E2057" s="74"/>
    </row>
    <row r="2058" spans="2:5" ht="16.5">
      <c r="B2058" s="85" t="s">
        <v>3765</v>
      </c>
      <c r="C2058" s="73" t="s">
        <v>173</v>
      </c>
      <c r="D2058" s="182"/>
      <c r="E2058" s="74"/>
    </row>
    <row r="2059" spans="2:5" ht="16.5">
      <c r="B2059" s="85" t="s">
        <v>3766</v>
      </c>
      <c r="C2059" s="73" t="s">
        <v>55</v>
      </c>
      <c r="D2059" s="182"/>
      <c r="E2059" s="74"/>
    </row>
    <row r="2060" spans="2:5" ht="16.5">
      <c r="B2060" s="85" t="s">
        <v>3767</v>
      </c>
      <c r="C2060" s="73" t="s">
        <v>56</v>
      </c>
      <c r="D2060" s="182"/>
      <c r="E2060" s="74"/>
    </row>
    <row r="2061" spans="2:5" ht="16.5">
      <c r="B2061" s="85" t="s">
        <v>3768</v>
      </c>
      <c r="C2061" s="73" t="s">
        <v>57</v>
      </c>
      <c r="D2061" s="182"/>
      <c r="E2061" s="74"/>
    </row>
    <row r="2062" spans="2:5" ht="16.5">
      <c r="B2062" s="85" t="s">
        <v>3769</v>
      </c>
      <c r="C2062" s="73" t="s">
        <v>58</v>
      </c>
      <c r="D2062" s="182"/>
      <c r="E2062" s="74"/>
    </row>
    <row r="2063" spans="2:5" ht="16.5">
      <c r="B2063" s="85" t="s">
        <v>3770</v>
      </c>
      <c r="C2063" s="73" t="s">
        <v>59</v>
      </c>
      <c r="D2063" s="182"/>
      <c r="E2063" s="74"/>
    </row>
    <row r="2064" spans="2:5" ht="16.5">
      <c r="B2064" s="85" t="s">
        <v>3771</v>
      </c>
      <c r="C2064" s="73" t="s">
        <v>60</v>
      </c>
      <c r="D2064" s="182"/>
      <c r="E2064" s="74"/>
    </row>
    <row r="2065" spans="2:5" ht="16.5">
      <c r="B2065" s="85" t="s">
        <v>3772</v>
      </c>
      <c r="C2065" s="73" t="s">
        <v>61</v>
      </c>
      <c r="D2065" s="182"/>
      <c r="E2065" s="74"/>
    </row>
    <row r="2066" spans="2:5" ht="16.5">
      <c r="B2066" s="84" t="s">
        <v>3773</v>
      </c>
      <c r="C2066" s="70" t="s">
        <v>3516</v>
      </c>
      <c r="D2066" s="71"/>
      <c r="E2066" s="72" t="str">
        <f>IF(D2066=D2067,"OK","ERRO AO SOMAR")</f>
        <v>OK</v>
      </c>
    </row>
    <row r="2067" spans="2:5" ht="16.5">
      <c r="B2067" s="84" t="s">
        <v>3774</v>
      </c>
      <c r="C2067" s="70" t="s">
        <v>3516</v>
      </c>
      <c r="D2067" s="71"/>
      <c r="E2067" s="72" t="str">
        <f>IF(D2067=SUM(D2068:D2087,D2090:D2096),"OK","ERRO AO SOMAR")</f>
        <v>OK</v>
      </c>
    </row>
    <row r="2068" spans="2:5" ht="16.5">
      <c r="B2068" s="85" t="s">
        <v>3775</v>
      </c>
      <c r="C2068" s="73" t="s">
        <v>26</v>
      </c>
      <c r="D2068" s="182"/>
      <c r="E2068" s="74"/>
    </row>
    <row r="2069" spans="2:5" ht="16.5">
      <c r="B2069" s="85" t="s">
        <v>3776</v>
      </c>
      <c r="C2069" s="73" t="s">
        <v>37</v>
      </c>
      <c r="D2069" s="182"/>
      <c r="E2069" s="74"/>
    </row>
    <row r="2070" spans="2:5" ht="16.5">
      <c r="B2070" s="85" t="s">
        <v>3777</v>
      </c>
      <c r="C2070" s="73" t="s">
        <v>39</v>
      </c>
      <c r="D2070" s="182"/>
      <c r="E2070" s="74"/>
    </row>
    <row r="2071" spans="2:5" ht="16.5">
      <c r="B2071" s="85" t="s">
        <v>3778</v>
      </c>
      <c r="C2071" s="73" t="s">
        <v>40</v>
      </c>
      <c r="D2071" s="182"/>
      <c r="E2071" s="74"/>
    </row>
    <row r="2072" spans="2:5" ht="16.5">
      <c r="B2072" s="85" t="s">
        <v>3779</v>
      </c>
      <c r="C2072" s="73" t="s">
        <v>41</v>
      </c>
      <c r="D2072" s="182"/>
      <c r="E2072" s="74"/>
    </row>
    <row r="2073" spans="2:5" ht="16.5">
      <c r="B2073" s="85" t="s">
        <v>3780</v>
      </c>
      <c r="C2073" s="73" t="s">
        <v>69</v>
      </c>
      <c r="D2073" s="182"/>
      <c r="E2073" s="74"/>
    </row>
    <row r="2074" spans="2:5" ht="16.5">
      <c r="B2074" s="85" t="s">
        <v>3781</v>
      </c>
      <c r="C2074" s="73" t="s">
        <v>42</v>
      </c>
      <c r="D2074" s="182"/>
      <c r="E2074" s="74"/>
    </row>
    <row r="2075" spans="2:5" ht="16.5">
      <c r="B2075" s="85" t="s">
        <v>3782</v>
      </c>
      <c r="C2075" s="73" t="s">
        <v>43</v>
      </c>
      <c r="D2075" s="182"/>
      <c r="E2075" s="74"/>
    </row>
    <row r="2076" spans="2:5" ht="16.5">
      <c r="B2076" s="85" t="s">
        <v>3783</v>
      </c>
      <c r="C2076" s="73" t="s">
        <v>44</v>
      </c>
      <c r="D2076" s="182"/>
      <c r="E2076" s="74"/>
    </row>
    <row r="2077" spans="2:5" ht="16.5">
      <c r="B2077" s="85" t="s">
        <v>3784</v>
      </c>
      <c r="C2077" s="73" t="s">
        <v>45</v>
      </c>
      <c r="D2077" s="182"/>
      <c r="E2077" s="74"/>
    </row>
    <row r="2078" spans="2:5" ht="16.5">
      <c r="B2078" s="85" t="s">
        <v>3785</v>
      </c>
      <c r="C2078" s="73" t="s">
        <v>46</v>
      </c>
      <c r="D2078" s="182"/>
      <c r="E2078" s="74"/>
    </row>
    <row r="2079" spans="2:5" ht="16.5">
      <c r="B2079" s="85" t="s">
        <v>3786</v>
      </c>
      <c r="C2079" s="73" t="s">
        <v>47</v>
      </c>
      <c r="D2079" s="182"/>
      <c r="E2079" s="74"/>
    </row>
    <row r="2080" spans="2:5" ht="16.5">
      <c r="B2080" s="85" t="s">
        <v>3787</v>
      </c>
      <c r="C2080" s="73" t="s">
        <v>70</v>
      </c>
      <c r="D2080" s="182"/>
      <c r="E2080" s="74"/>
    </row>
    <row r="2081" spans="2:5" ht="16.5">
      <c r="B2081" s="85" t="s">
        <v>3788</v>
      </c>
      <c r="C2081" s="73" t="s">
        <v>48</v>
      </c>
      <c r="D2081" s="182"/>
      <c r="E2081" s="74"/>
    </row>
    <row r="2082" spans="2:5" ht="16.5">
      <c r="B2082" s="85" t="s">
        <v>3789</v>
      </c>
      <c r="C2082" s="73" t="s">
        <v>49</v>
      </c>
      <c r="D2082" s="182"/>
      <c r="E2082" s="74"/>
    </row>
    <row r="2083" spans="2:5" ht="16.5">
      <c r="B2083" s="85" t="s">
        <v>3790</v>
      </c>
      <c r="C2083" s="73" t="s">
        <v>50</v>
      </c>
      <c r="D2083" s="182"/>
      <c r="E2083" s="74"/>
    </row>
    <row r="2084" spans="2:5" ht="16.5">
      <c r="B2084" s="85" t="s">
        <v>3791</v>
      </c>
      <c r="C2084" s="73" t="s">
        <v>51</v>
      </c>
      <c r="D2084" s="182"/>
      <c r="E2084" s="74"/>
    </row>
    <row r="2085" spans="2:5" ht="16.5">
      <c r="B2085" s="85" t="s">
        <v>3792</v>
      </c>
      <c r="C2085" s="73" t="s">
        <v>52</v>
      </c>
      <c r="D2085" s="182"/>
      <c r="E2085" s="74"/>
    </row>
    <row r="2086" spans="2:5" ht="16.5">
      <c r="B2086" s="85" t="s">
        <v>3793</v>
      </c>
      <c r="C2086" s="73" t="s">
        <v>53</v>
      </c>
      <c r="D2086" s="182"/>
      <c r="E2086" s="74"/>
    </row>
    <row r="2087" spans="2:5" ht="16.5">
      <c r="B2087" s="85" t="s">
        <v>3794</v>
      </c>
      <c r="C2087" s="73" t="s">
        <v>54</v>
      </c>
      <c r="D2087" s="182"/>
      <c r="E2087" s="74" t="str">
        <f>IF(D2087=SUM(D2088:D2089),"OK","ERRO AO SOMAR")</f>
        <v>OK</v>
      </c>
    </row>
    <row r="2088" spans="2:5" ht="16.5">
      <c r="B2088" s="85" t="s">
        <v>3795</v>
      </c>
      <c r="C2088" s="73" t="s">
        <v>3040</v>
      </c>
      <c r="D2088" s="182"/>
      <c r="E2088" s="74"/>
    </row>
    <row r="2089" spans="2:5" ht="16.5">
      <c r="B2089" s="85" t="s">
        <v>3796</v>
      </c>
      <c r="C2089" s="73" t="s">
        <v>173</v>
      </c>
      <c r="D2089" s="182"/>
      <c r="E2089" s="74"/>
    </row>
    <row r="2090" spans="2:5" ht="16.5">
      <c r="B2090" s="85" t="s">
        <v>3797</v>
      </c>
      <c r="C2090" s="73" t="s">
        <v>55</v>
      </c>
      <c r="D2090" s="182"/>
      <c r="E2090" s="74"/>
    </row>
    <row r="2091" spans="2:5" ht="16.5">
      <c r="B2091" s="85" t="s">
        <v>3798</v>
      </c>
      <c r="C2091" s="73" t="s">
        <v>56</v>
      </c>
      <c r="D2091" s="182"/>
      <c r="E2091" s="74"/>
    </row>
    <row r="2092" spans="2:5" ht="16.5">
      <c r="B2092" s="85" t="s">
        <v>3799</v>
      </c>
      <c r="C2092" s="73" t="s">
        <v>57</v>
      </c>
      <c r="D2092" s="182"/>
      <c r="E2092" s="74"/>
    </row>
    <row r="2093" spans="2:5" ht="16.5">
      <c r="B2093" s="85" t="s">
        <v>3800</v>
      </c>
      <c r="C2093" s="73" t="s">
        <v>58</v>
      </c>
      <c r="D2093" s="182"/>
      <c r="E2093" s="74"/>
    </row>
    <row r="2094" spans="2:5" ht="16.5">
      <c r="B2094" s="85" t="s">
        <v>3801</v>
      </c>
      <c r="C2094" s="73" t="s">
        <v>59</v>
      </c>
      <c r="D2094" s="182"/>
      <c r="E2094" s="74"/>
    </row>
    <row r="2095" spans="2:5" ht="16.5">
      <c r="B2095" s="85" t="s">
        <v>3802</v>
      </c>
      <c r="C2095" s="73" t="s">
        <v>60</v>
      </c>
      <c r="D2095" s="182"/>
      <c r="E2095" s="74"/>
    </row>
    <row r="2096" spans="2:5" ht="16.5">
      <c r="B2096" s="85" t="s">
        <v>3803</v>
      </c>
      <c r="C2096" s="73" t="s">
        <v>61</v>
      </c>
      <c r="D2096" s="182"/>
      <c r="E2096" s="74"/>
    </row>
    <row r="2097" spans="2:7" ht="16.5">
      <c r="B2097" s="67" t="s">
        <v>24</v>
      </c>
      <c r="C2097" s="68" t="s">
        <v>3311</v>
      </c>
      <c r="D2097" s="208"/>
      <c r="E2097" s="69" t="str">
        <f>IF(D2097=SUM(D2098,D3149),"OK","ERRO AO SOMAR")</f>
        <v>OK</v>
      </c>
    </row>
    <row r="2098" spans="2:7" ht="16.5">
      <c r="B2098" s="75" t="s">
        <v>25</v>
      </c>
      <c r="C2098" s="76" t="s">
        <v>3296</v>
      </c>
      <c r="D2098" s="77"/>
      <c r="E2098" s="78" t="str">
        <f>IF(D2098=SUM(D2099+D2315+D2595+D3024+D3056+D3087+D3118),"OK","ERRO AO SOMAR")</f>
        <v>OK</v>
      </c>
      <c r="G2098" s="52"/>
    </row>
    <row r="2099" spans="2:7" ht="16.5">
      <c r="B2099" s="84" t="s">
        <v>141</v>
      </c>
      <c r="C2099" s="70" t="s">
        <v>2542</v>
      </c>
      <c r="D2099" s="71"/>
      <c r="E2099" s="72" t="str">
        <f>IF(D2099=SUM(D2100,D2161,D2192,D2253,D2284),"OK","ERRO AO SOMAR")</f>
        <v>OK</v>
      </c>
    </row>
    <row r="2100" spans="2:7" ht="16.5">
      <c r="B2100" s="84" t="s">
        <v>2635</v>
      </c>
      <c r="C2100" s="70" t="s">
        <v>28</v>
      </c>
      <c r="D2100" s="71"/>
      <c r="E2100" s="72" t="str">
        <f>IF(D2100=SUM(D2101,D2131),"OK","ERRO AO SOMAR")</f>
        <v>OK</v>
      </c>
    </row>
    <row r="2101" spans="2:7" ht="16.5">
      <c r="B2101" s="84" t="s">
        <v>2636</v>
      </c>
      <c r="C2101" s="70" t="s">
        <v>3034</v>
      </c>
      <c r="D2101" s="71"/>
      <c r="E2101" s="72" t="str">
        <f>IF(D2101=SUM(D2102:D2121,D2124:D2130),"OK","ERRO AO SOMAR")</f>
        <v>OK</v>
      </c>
    </row>
    <row r="2102" spans="2:7" ht="16.5">
      <c r="B2102" s="85" t="s">
        <v>2637</v>
      </c>
      <c r="C2102" s="73" t="s">
        <v>26</v>
      </c>
      <c r="D2102" s="182"/>
      <c r="E2102" s="74"/>
    </row>
    <row r="2103" spans="2:7" ht="16.5">
      <c r="B2103" s="85" t="s">
        <v>2638</v>
      </c>
      <c r="C2103" s="73" t="s">
        <v>37</v>
      </c>
      <c r="D2103" s="182"/>
      <c r="E2103" s="74"/>
    </row>
    <row r="2104" spans="2:7" ht="16.5">
      <c r="B2104" s="85" t="s">
        <v>2639</v>
      </c>
      <c r="C2104" s="73" t="s">
        <v>39</v>
      </c>
      <c r="D2104" s="182"/>
      <c r="E2104" s="74"/>
    </row>
    <row r="2105" spans="2:7" ht="16.5">
      <c r="B2105" s="85" t="s">
        <v>2661</v>
      </c>
      <c r="C2105" s="73" t="s">
        <v>40</v>
      </c>
      <c r="D2105" s="182"/>
      <c r="E2105" s="74"/>
    </row>
    <row r="2106" spans="2:7" ht="16.5">
      <c r="B2106" s="85" t="s">
        <v>2640</v>
      </c>
      <c r="C2106" s="73" t="s">
        <v>41</v>
      </c>
      <c r="D2106" s="182"/>
      <c r="E2106" s="74"/>
    </row>
    <row r="2107" spans="2:7" ht="16.5">
      <c r="B2107" s="85" t="s">
        <v>2641</v>
      </c>
      <c r="C2107" s="73" t="s">
        <v>69</v>
      </c>
      <c r="D2107" s="182"/>
      <c r="E2107" s="74"/>
    </row>
    <row r="2108" spans="2:7" ht="16.5">
      <c r="B2108" s="85" t="s">
        <v>2642</v>
      </c>
      <c r="C2108" s="73" t="s">
        <v>42</v>
      </c>
      <c r="D2108" s="182"/>
      <c r="E2108" s="74"/>
    </row>
    <row r="2109" spans="2:7" ht="16.5">
      <c r="B2109" s="85" t="s">
        <v>2643</v>
      </c>
      <c r="C2109" s="73" t="s">
        <v>43</v>
      </c>
      <c r="D2109" s="182"/>
      <c r="E2109" s="74"/>
    </row>
    <row r="2110" spans="2:7" ht="16.5">
      <c r="B2110" s="85" t="s">
        <v>2644</v>
      </c>
      <c r="C2110" s="73" t="s">
        <v>44</v>
      </c>
      <c r="D2110" s="182"/>
      <c r="E2110" s="74"/>
    </row>
    <row r="2111" spans="2:7" ht="16.5">
      <c r="B2111" s="85" t="s">
        <v>2645</v>
      </c>
      <c r="C2111" s="73" t="s">
        <v>45</v>
      </c>
      <c r="D2111" s="182"/>
      <c r="E2111" s="74"/>
    </row>
    <row r="2112" spans="2:7" ht="16.5">
      <c r="B2112" s="85" t="s">
        <v>2662</v>
      </c>
      <c r="C2112" s="73" t="s">
        <v>46</v>
      </c>
      <c r="D2112" s="182"/>
      <c r="E2112" s="74"/>
    </row>
    <row r="2113" spans="2:5" ht="16.5">
      <c r="B2113" s="85" t="s">
        <v>2647</v>
      </c>
      <c r="C2113" s="73" t="s">
        <v>47</v>
      </c>
      <c r="D2113" s="182"/>
      <c r="E2113" s="74"/>
    </row>
    <row r="2114" spans="2:5" ht="16.5">
      <c r="B2114" s="85" t="s">
        <v>2648</v>
      </c>
      <c r="C2114" s="73" t="s">
        <v>70</v>
      </c>
      <c r="D2114" s="182"/>
      <c r="E2114" s="74"/>
    </row>
    <row r="2115" spans="2:5" ht="16.5">
      <c r="B2115" s="85" t="s">
        <v>2649</v>
      </c>
      <c r="C2115" s="73" t="s">
        <v>48</v>
      </c>
      <c r="D2115" s="182"/>
      <c r="E2115" s="74"/>
    </row>
    <row r="2116" spans="2:5" ht="16.5">
      <c r="B2116" s="85" t="s">
        <v>2646</v>
      </c>
      <c r="C2116" s="73" t="s">
        <v>49</v>
      </c>
      <c r="D2116" s="182"/>
      <c r="E2116" s="74"/>
    </row>
    <row r="2117" spans="2:5" ht="16.5">
      <c r="B2117" s="85" t="s">
        <v>2650</v>
      </c>
      <c r="C2117" s="73" t="s">
        <v>50</v>
      </c>
      <c r="D2117" s="182"/>
      <c r="E2117" s="74"/>
    </row>
    <row r="2118" spans="2:5" ht="16.5">
      <c r="B2118" s="85" t="s">
        <v>2651</v>
      </c>
      <c r="C2118" s="73" t="s">
        <v>51</v>
      </c>
      <c r="D2118" s="182"/>
      <c r="E2118" s="74"/>
    </row>
    <row r="2119" spans="2:5" ht="16.5">
      <c r="B2119" s="85" t="s">
        <v>2652</v>
      </c>
      <c r="C2119" s="73" t="s">
        <v>52</v>
      </c>
      <c r="D2119" s="182"/>
      <c r="E2119" s="74"/>
    </row>
    <row r="2120" spans="2:5" ht="16.5">
      <c r="B2120" s="85" t="s">
        <v>2653</v>
      </c>
      <c r="C2120" s="73" t="s">
        <v>53</v>
      </c>
      <c r="D2120" s="182"/>
      <c r="E2120" s="74"/>
    </row>
    <row r="2121" spans="2:5" ht="16.5">
      <c r="B2121" s="85" t="s">
        <v>2654</v>
      </c>
      <c r="C2121" s="73" t="s">
        <v>54</v>
      </c>
      <c r="D2121" s="182"/>
      <c r="E2121" s="74" t="str">
        <f>IF(D2121=SUM(D2122:D2123),"OK","ERRO AO SOMAR")</f>
        <v>OK</v>
      </c>
    </row>
    <row r="2122" spans="2:5" ht="16.5">
      <c r="B2122" s="85" t="s">
        <v>2655</v>
      </c>
      <c r="C2122" s="73" t="s">
        <v>3040</v>
      </c>
      <c r="D2122" s="182"/>
      <c r="E2122" s="74"/>
    </row>
    <row r="2123" spans="2:5" ht="16.5">
      <c r="B2123" s="85" t="s">
        <v>2656</v>
      </c>
      <c r="C2123" s="73" t="s">
        <v>173</v>
      </c>
      <c r="D2123" s="182"/>
      <c r="E2123" s="74"/>
    </row>
    <row r="2124" spans="2:5" ht="16.5">
      <c r="B2124" s="85" t="s">
        <v>2663</v>
      </c>
      <c r="C2124" s="73" t="s">
        <v>55</v>
      </c>
      <c r="D2124" s="182"/>
      <c r="E2124" s="74"/>
    </row>
    <row r="2125" spans="2:5" ht="16.5">
      <c r="B2125" s="85" t="s">
        <v>2664</v>
      </c>
      <c r="C2125" s="73" t="s">
        <v>56</v>
      </c>
      <c r="D2125" s="182"/>
      <c r="E2125" s="74"/>
    </row>
    <row r="2126" spans="2:5" ht="16.5">
      <c r="B2126" s="85" t="s">
        <v>2665</v>
      </c>
      <c r="C2126" s="73" t="s">
        <v>57</v>
      </c>
      <c r="D2126" s="182"/>
      <c r="E2126" s="74"/>
    </row>
    <row r="2127" spans="2:5" ht="16.5">
      <c r="B2127" s="85" t="s">
        <v>2657</v>
      </c>
      <c r="C2127" s="73" t="s">
        <v>58</v>
      </c>
      <c r="D2127" s="182"/>
      <c r="E2127" s="74"/>
    </row>
    <row r="2128" spans="2:5" ht="16.5">
      <c r="B2128" s="85" t="s">
        <v>2658</v>
      </c>
      <c r="C2128" s="73" t="s">
        <v>59</v>
      </c>
      <c r="D2128" s="182"/>
      <c r="E2128" s="74"/>
    </row>
    <row r="2129" spans="2:5" ht="16.5">
      <c r="B2129" s="85" t="s">
        <v>2659</v>
      </c>
      <c r="C2129" s="73" t="s">
        <v>60</v>
      </c>
      <c r="D2129" s="182"/>
      <c r="E2129" s="74"/>
    </row>
    <row r="2130" spans="2:5" ht="16.5">
      <c r="B2130" s="85" t="s">
        <v>2660</v>
      </c>
      <c r="C2130" s="73" t="s">
        <v>61</v>
      </c>
      <c r="D2130" s="182"/>
      <c r="E2130" s="74"/>
    </row>
    <row r="2131" spans="2:5" ht="16.5">
      <c r="B2131" s="84" t="s">
        <v>2666</v>
      </c>
      <c r="C2131" s="70" t="s">
        <v>3035</v>
      </c>
      <c r="D2131" s="71"/>
      <c r="E2131" s="72" t="str">
        <f>IF(D2131=SUM(D2132:D2151,D2154:D2160),"OK","ERRO AO SOMAR")</f>
        <v>OK</v>
      </c>
    </row>
    <row r="2132" spans="2:5" ht="16.5">
      <c r="B2132" s="85" t="s">
        <v>2667</v>
      </c>
      <c r="C2132" s="73" t="s">
        <v>26</v>
      </c>
      <c r="D2132" s="182"/>
      <c r="E2132" s="74"/>
    </row>
    <row r="2133" spans="2:5" ht="16.5">
      <c r="B2133" s="85" t="s">
        <v>2668</v>
      </c>
      <c r="C2133" s="73" t="s">
        <v>37</v>
      </c>
      <c r="D2133" s="182"/>
      <c r="E2133" s="74"/>
    </row>
    <row r="2134" spans="2:5" ht="16.5">
      <c r="B2134" s="85" t="s">
        <v>2669</v>
      </c>
      <c r="C2134" s="73" t="s">
        <v>39</v>
      </c>
      <c r="D2134" s="182"/>
      <c r="E2134" s="74"/>
    </row>
    <row r="2135" spans="2:5" ht="16.5">
      <c r="B2135" s="85" t="s">
        <v>2691</v>
      </c>
      <c r="C2135" s="73" t="s">
        <v>40</v>
      </c>
      <c r="D2135" s="182"/>
      <c r="E2135" s="74"/>
    </row>
    <row r="2136" spans="2:5" ht="16.5">
      <c r="B2136" s="85" t="s">
        <v>2670</v>
      </c>
      <c r="C2136" s="73" t="s">
        <v>41</v>
      </c>
      <c r="D2136" s="182"/>
      <c r="E2136" s="74"/>
    </row>
    <row r="2137" spans="2:5" ht="16.5">
      <c r="B2137" s="85" t="s">
        <v>2671</v>
      </c>
      <c r="C2137" s="73" t="s">
        <v>69</v>
      </c>
      <c r="D2137" s="182"/>
      <c r="E2137" s="74"/>
    </row>
    <row r="2138" spans="2:5" ht="16.5">
      <c r="B2138" s="85" t="s">
        <v>2672</v>
      </c>
      <c r="C2138" s="73" t="s">
        <v>42</v>
      </c>
      <c r="D2138" s="182"/>
      <c r="E2138" s="74"/>
    </row>
    <row r="2139" spans="2:5" ht="16.5">
      <c r="B2139" s="85" t="s">
        <v>2673</v>
      </c>
      <c r="C2139" s="73" t="s">
        <v>43</v>
      </c>
      <c r="D2139" s="182"/>
      <c r="E2139" s="74"/>
    </row>
    <row r="2140" spans="2:5" ht="16.5">
      <c r="B2140" s="85" t="s">
        <v>2674</v>
      </c>
      <c r="C2140" s="73" t="s">
        <v>44</v>
      </c>
      <c r="D2140" s="182"/>
      <c r="E2140" s="74"/>
    </row>
    <row r="2141" spans="2:5" ht="16.5">
      <c r="B2141" s="85" t="s">
        <v>2675</v>
      </c>
      <c r="C2141" s="73" t="s">
        <v>45</v>
      </c>
      <c r="D2141" s="182"/>
      <c r="E2141" s="74"/>
    </row>
    <row r="2142" spans="2:5" ht="16.5">
      <c r="B2142" s="85" t="s">
        <v>2692</v>
      </c>
      <c r="C2142" s="73" t="s">
        <v>46</v>
      </c>
      <c r="D2142" s="182"/>
      <c r="E2142" s="74"/>
    </row>
    <row r="2143" spans="2:5" ht="16.5">
      <c r="B2143" s="85" t="s">
        <v>2677</v>
      </c>
      <c r="C2143" s="73" t="s">
        <v>47</v>
      </c>
      <c r="D2143" s="182"/>
      <c r="E2143" s="74"/>
    </row>
    <row r="2144" spans="2:5" ht="16.5">
      <c r="B2144" s="85" t="s">
        <v>2678</v>
      </c>
      <c r="C2144" s="73" t="s">
        <v>70</v>
      </c>
      <c r="D2144" s="182"/>
      <c r="E2144" s="74"/>
    </row>
    <row r="2145" spans="2:5" ht="16.5">
      <c r="B2145" s="85" t="s">
        <v>2679</v>
      </c>
      <c r="C2145" s="73" t="s">
        <v>48</v>
      </c>
      <c r="D2145" s="182"/>
      <c r="E2145" s="74"/>
    </row>
    <row r="2146" spans="2:5" ht="16.5">
      <c r="B2146" s="85" t="s">
        <v>2676</v>
      </c>
      <c r="C2146" s="73" t="s">
        <v>49</v>
      </c>
      <c r="D2146" s="182"/>
      <c r="E2146" s="74"/>
    </row>
    <row r="2147" spans="2:5" ht="16.5">
      <c r="B2147" s="85" t="s">
        <v>2680</v>
      </c>
      <c r="C2147" s="73" t="s">
        <v>50</v>
      </c>
      <c r="D2147" s="182"/>
      <c r="E2147" s="74"/>
    </row>
    <row r="2148" spans="2:5" ht="16.5">
      <c r="B2148" s="85" t="s">
        <v>2681</v>
      </c>
      <c r="C2148" s="73" t="s">
        <v>51</v>
      </c>
      <c r="D2148" s="182"/>
      <c r="E2148" s="74"/>
    </row>
    <row r="2149" spans="2:5" ht="16.5">
      <c r="B2149" s="85" t="s">
        <v>2682</v>
      </c>
      <c r="C2149" s="73" t="s">
        <v>52</v>
      </c>
      <c r="D2149" s="182"/>
      <c r="E2149" s="74"/>
    </row>
    <row r="2150" spans="2:5" ht="16.5">
      <c r="B2150" s="85" t="s">
        <v>2683</v>
      </c>
      <c r="C2150" s="73" t="s">
        <v>53</v>
      </c>
      <c r="D2150" s="182"/>
      <c r="E2150" s="74"/>
    </row>
    <row r="2151" spans="2:5" ht="16.5">
      <c r="B2151" s="85" t="s">
        <v>2684</v>
      </c>
      <c r="C2151" s="73" t="s">
        <v>54</v>
      </c>
      <c r="D2151" s="182"/>
      <c r="E2151" s="74" t="str">
        <f>IF(D2151=SUM(D2152:D2153),"OK","ERRO AO SOMAR")</f>
        <v>OK</v>
      </c>
    </row>
    <row r="2152" spans="2:5" ht="16.5">
      <c r="B2152" s="85" t="s">
        <v>2685</v>
      </c>
      <c r="C2152" s="73" t="s">
        <v>3040</v>
      </c>
      <c r="D2152" s="182"/>
      <c r="E2152" s="74"/>
    </row>
    <row r="2153" spans="2:5" ht="16.5">
      <c r="B2153" s="85" t="s">
        <v>2686</v>
      </c>
      <c r="C2153" s="73" t="s">
        <v>173</v>
      </c>
      <c r="D2153" s="182"/>
      <c r="E2153" s="74"/>
    </row>
    <row r="2154" spans="2:5" ht="16.5">
      <c r="B2154" s="85" t="s">
        <v>2693</v>
      </c>
      <c r="C2154" s="73" t="s">
        <v>55</v>
      </c>
      <c r="D2154" s="182"/>
      <c r="E2154" s="74"/>
    </row>
    <row r="2155" spans="2:5" ht="16.5">
      <c r="B2155" s="85" t="s">
        <v>2694</v>
      </c>
      <c r="C2155" s="73" t="s">
        <v>56</v>
      </c>
      <c r="D2155" s="182"/>
      <c r="E2155" s="74"/>
    </row>
    <row r="2156" spans="2:5" ht="16.5">
      <c r="B2156" s="85" t="s">
        <v>2695</v>
      </c>
      <c r="C2156" s="73" t="s">
        <v>57</v>
      </c>
      <c r="D2156" s="182"/>
      <c r="E2156" s="74"/>
    </row>
    <row r="2157" spans="2:5" ht="16.5">
      <c r="B2157" s="85" t="s">
        <v>2687</v>
      </c>
      <c r="C2157" s="73" t="s">
        <v>58</v>
      </c>
      <c r="D2157" s="182"/>
      <c r="E2157" s="74"/>
    </row>
    <row r="2158" spans="2:5" ht="16.5">
      <c r="B2158" s="85" t="s">
        <v>2688</v>
      </c>
      <c r="C2158" s="73" t="s">
        <v>59</v>
      </c>
      <c r="D2158" s="182"/>
      <c r="E2158" s="74"/>
    </row>
    <row r="2159" spans="2:5" ht="16.5">
      <c r="B2159" s="85" t="s">
        <v>2689</v>
      </c>
      <c r="C2159" s="73" t="s">
        <v>60</v>
      </c>
      <c r="D2159" s="182"/>
      <c r="E2159" s="74"/>
    </row>
    <row r="2160" spans="2:5" ht="16.5">
      <c r="B2160" s="85" t="s">
        <v>2690</v>
      </c>
      <c r="C2160" s="73" t="s">
        <v>61</v>
      </c>
      <c r="D2160" s="182"/>
      <c r="E2160" s="74"/>
    </row>
    <row r="2161" spans="2:5" ht="16.5">
      <c r="B2161" s="84" t="s">
        <v>142</v>
      </c>
      <c r="C2161" s="70" t="s">
        <v>29</v>
      </c>
      <c r="D2161" s="71"/>
      <c r="E2161" s="72" t="str">
        <f>IF(D2162=D2161,"OK","ERRO AO SOMAR")</f>
        <v>OK</v>
      </c>
    </row>
    <row r="2162" spans="2:5" ht="16.5">
      <c r="B2162" s="84" t="s">
        <v>1289</v>
      </c>
      <c r="C2162" s="70" t="s">
        <v>29</v>
      </c>
      <c r="D2162" s="71"/>
      <c r="E2162" s="72" t="str">
        <f>IF(D2162=SUM(D2163:D2182,D2185:D2191),"OK","ERRO AO SOMAR")</f>
        <v>OK</v>
      </c>
    </row>
    <row r="2163" spans="2:5" ht="16.5">
      <c r="B2163" s="85" t="s">
        <v>783</v>
      </c>
      <c r="C2163" s="73" t="s">
        <v>26</v>
      </c>
      <c r="D2163" s="182"/>
      <c r="E2163" s="74"/>
    </row>
    <row r="2164" spans="2:5" ht="16.5">
      <c r="B2164" s="85" t="s">
        <v>784</v>
      </c>
      <c r="C2164" s="73" t="s">
        <v>37</v>
      </c>
      <c r="D2164" s="182"/>
      <c r="E2164" s="74"/>
    </row>
    <row r="2165" spans="2:5" ht="16.5">
      <c r="B2165" s="85" t="s">
        <v>785</v>
      </c>
      <c r="C2165" s="73" t="s">
        <v>39</v>
      </c>
      <c r="D2165" s="182"/>
      <c r="E2165" s="74"/>
    </row>
    <row r="2166" spans="2:5" ht="16.5">
      <c r="B2166" s="85" t="s">
        <v>786</v>
      </c>
      <c r="C2166" s="73" t="s">
        <v>40</v>
      </c>
      <c r="D2166" s="182"/>
      <c r="E2166" s="74"/>
    </row>
    <row r="2167" spans="2:5" ht="16.5">
      <c r="B2167" s="85" t="s">
        <v>787</v>
      </c>
      <c r="C2167" s="73" t="s">
        <v>41</v>
      </c>
      <c r="D2167" s="182"/>
      <c r="E2167" s="74"/>
    </row>
    <row r="2168" spans="2:5" ht="16.5">
      <c r="B2168" s="85" t="s">
        <v>788</v>
      </c>
      <c r="C2168" s="73" t="s">
        <v>69</v>
      </c>
      <c r="D2168" s="182"/>
      <c r="E2168" s="74"/>
    </row>
    <row r="2169" spans="2:5" ht="16.5">
      <c r="B2169" s="85" t="s">
        <v>789</v>
      </c>
      <c r="C2169" s="73" t="s">
        <v>42</v>
      </c>
      <c r="D2169" s="182"/>
      <c r="E2169" s="74"/>
    </row>
    <row r="2170" spans="2:5" ht="16.5">
      <c r="B2170" s="85" t="s">
        <v>790</v>
      </c>
      <c r="C2170" s="73" t="s">
        <v>43</v>
      </c>
      <c r="D2170" s="182"/>
      <c r="E2170" s="74"/>
    </row>
    <row r="2171" spans="2:5" ht="16.5">
      <c r="B2171" s="85" t="s">
        <v>791</v>
      </c>
      <c r="C2171" s="73" t="s">
        <v>44</v>
      </c>
      <c r="D2171" s="182"/>
      <c r="E2171" s="74"/>
    </row>
    <row r="2172" spans="2:5" ht="16.5">
      <c r="B2172" s="85" t="s">
        <v>792</v>
      </c>
      <c r="C2172" s="73" t="s">
        <v>45</v>
      </c>
      <c r="D2172" s="182"/>
      <c r="E2172" s="74"/>
    </row>
    <row r="2173" spans="2:5" ht="16.5">
      <c r="B2173" s="85" t="s">
        <v>793</v>
      </c>
      <c r="C2173" s="73" t="s">
        <v>46</v>
      </c>
      <c r="D2173" s="182"/>
      <c r="E2173" s="74"/>
    </row>
    <row r="2174" spans="2:5" ht="16.5">
      <c r="B2174" s="85" t="s">
        <v>794</v>
      </c>
      <c r="C2174" s="73" t="s">
        <v>47</v>
      </c>
      <c r="D2174" s="182"/>
      <c r="E2174" s="74"/>
    </row>
    <row r="2175" spans="2:5" ht="16.5">
      <c r="B2175" s="85" t="s">
        <v>795</v>
      </c>
      <c r="C2175" s="73" t="s">
        <v>70</v>
      </c>
      <c r="D2175" s="182"/>
      <c r="E2175" s="74"/>
    </row>
    <row r="2176" spans="2:5" ht="16.5">
      <c r="B2176" s="85" t="s">
        <v>796</v>
      </c>
      <c r="C2176" s="73" t="s">
        <v>48</v>
      </c>
      <c r="D2176" s="182"/>
      <c r="E2176" s="74"/>
    </row>
    <row r="2177" spans="2:5" ht="16.5">
      <c r="B2177" s="85" t="s">
        <v>797</v>
      </c>
      <c r="C2177" s="73" t="s">
        <v>49</v>
      </c>
      <c r="D2177" s="182"/>
      <c r="E2177" s="74"/>
    </row>
    <row r="2178" spans="2:5" ht="16.5">
      <c r="B2178" s="85" t="s">
        <v>798</v>
      </c>
      <c r="C2178" s="73" t="s">
        <v>50</v>
      </c>
      <c r="D2178" s="182"/>
      <c r="E2178" s="74"/>
    </row>
    <row r="2179" spans="2:5" ht="16.5">
      <c r="B2179" s="85" t="s">
        <v>799</v>
      </c>
      <c r="C2179" s="73" t="s">
        <v>51</v>
      </c>
      <c r="D2179" s="182"/>
      <c r="E2179" s="74"/>
    </row>
    <row r="2180" spans="2:5" ht="16.5">
      <c r="B2180" s="85" t="s">
        <v>800</v>
      </c>
      <c r="C2180" s="73" t="s">
        <v>52</v>
      </c>
      <c r="D2180" s="182"/>
      <c r="E2180" s="74"/>
    </row>
    <row r="2181" spans="2:5" ht="16.5">
      <c r="B2181" s="85" t="s">
        <v>801</v>
      </c>
      <c r="C2181" s="73" t="s">
        <v>53</v>
      </c>
      <c r="D2181" s="182"/>
      <c r="E2181" s="74"/>
    </row>
    <row r="2182" spans="2:5" ht="16.5">
      <c r="B2182" s="85" t="s">
        <v>802</v>
      </c>
      <c r="C2182" s="73" t="s">
        <v>54</v>
      </c>
      <c r="D2182" s="182"/>
      <c r="E2182" s="74" t="str">
        <f>IF(D2182=SUM(D2183:D2184),"OK","ERRO AO SOMAR")</f>
        <v>OK</v>
      </c>
    </row>
    <row r="2183" spans="2:5" ht="16.5">
      <c r="B2183" s="85" t="s">
        <v>1344</v>
      </c>
      <c r="C2183" s="73" t="s">
        <v>3040</v>
      </c>
      <c r="D2183" s="182"/>
      <c r="E2183" s="74"/>
    </row>
    <row r="2184" spans="2:5" ht="16.5">
      <c r="B2184" s="85" t="s">
        <v>1345</v>
      </c>
      <c r="C2184" s="73" t="s">
        <v>173</v>
      </c>
      <c r="D2184" s="182"/>
      <c r="E2184" s="74"/>
    </row>
    <row r="2185" spans="2:5" ht="16.5">
      <c r="B2185" s="85" t="s">
        <v>803</v>
      </c>
      <c r="C2185" s="73" t="s">
        <v>55</v>
      </c>
      <c r="D2185" s="182"/>
      <c r="E2185" s="74"/>
    </row>
    <row r="2186" spans="2:5" ht="16.5">
      <c r="B2186" s="85" t="s">
        <v>804</v>
      </c>
      <c r="C2186" s="73" t="s">
        <v>56</v>
      </c>
      <c r="D2186" s="182"/>
      <c r="E2186" s="74"/>
    </row>
    <row r="2187" spans="2:5" ht="16.5">
      <c r="B2187" s="85" t="s">
        <v>805</v>
      </c>
      <c r="C2187" s="73" t="s">
        <v>57</v>
      </c>
      <c r="D2187" s="182"/>
      <c r="E2187" s="74"/>
    </row>
    <row r="2188" spans="2:5" ht="16.5">
      <c r="B2188" s="85" t="s">
        <v>806</v>
      </c>
      <c r="C2188" s="73" t="s">
        <v>58</v>
      </c>
      <c r="D2188" s="182"/>
      <c r="E2188" s="74"/>
    </row>
    <row r="2189" spans="2:5" ht="16.5">
      <c r="B2189" s="85" t="s">
        <v>807</v>
      </c>
      <c r="C2189" s="73" t="s">
        <v>59</v>
      </c>
      <c r="D2189" s="182"/>
      <c r="E2189" s="74"/>
    </row>
    <row r="2190" spans="2:5" ht="16.5">
      <c r="B2190" s="85" t="s">
        <v>808</v>
      </c>
      <c r="C2190" s="73" t="s">
        <v>60</v>
      </c>
      <c r="D2190" s="182"/>
      <c r="E2190" s="74"/>
    </row>
    <row r="2191" spans="2:5" ht="16.5">
      <c r="B2191" s="85" t="s">
        <v>809</v>
      </c>
      <c r="C2191" s="73" t="s">
        <v>61</v>
      </c>
      <c r="D2191" s="182"/>
      <c r="E2191" s="74"/>
    </row>
    <row r="2192" spans="2:5" ht="16.5">
      <c r="B2192" s="84" t="s">
        <v>143</v>
      </c>
      <c r="C2192" s="70" t="s">
        <v>30</v>
      </c>
      <c r="D2192" s="71"/>
      <c r="E2192" s="72" t="str">
        <f>IF(D2192=D2193+D2223,"OK","ERRO AO SOMAR")</f>
        <v>OK</v>
      </c>
    </row>
    <row r="2193" spans="2:5" ht="16.5">
      <c r="B2193" s="84" t="s">
        <v>237</v>
      </c>
      <c r="C2193" s="70" t="s">
        <v>3033</v>
      </c>
      <c r="D2193" s="71"/>
      <c r="E2193" s="72" t="str">
        <f>IF(D2193=SUM(D2194:D2213,D2216:D2222),"OK","ERRO AO SOMAR")</f>
        <v>OK</v>
      </c>
    </row>
    <row r="2194" spans="2:5" ht="16.5">
      <c r="B2194" s="85" t="s">
        <v>238</v>
      </c>
      <c r="C2194" s="73" t="s">
        <v>26</v>
      </c>
      <c r="D2194" s="182"/>
      <c r="E2194" s="74"/>
    </row>
    <row r="2195" spans="2:5" ht="16.5">
      <c r="B2195" s="85" t="s">
        <v>239</v>
      </c>
      <c r="C2195" s="73" t="s">
        <v>37</v>
      </c>
      <c r="D2195" s="182"/>
      <c r="E2195" s="74"/>
    </row>
    <row r="2196" spans="2:5" ht="16.5">
      <c r="B2196" s="85" t="s">
        <v>240</v>
      </c>
      <c r="C2196" s="73" t="s">
        <v>39</v>
      </c>
      <c r="D2196" s="182"/>
      <c r="E2196" s="74"/>
    </row>
    <row r="2197" spans="2:5" ht="16.5">
      <c r="B2197" s="85" t="s">
        <v>241</v>
      </c>
      <c r="C2197" s="73" t="s">
        <v>40</v>
      </c>
      <c r="D2197" s="182"/>
      <c r="E2197" s="74"/>
    </row>
    <row r="2198" spans="2:5" ht="16.5">
      <c r="B2198" s="85" t="s">
        <v>242</v>
      </c>
      <c r="C2198" s="73" t="s">
        <v>41</v>
      </c>
      <c r="D2198" s="182"/>
      <c r="E2198" s="74"/>
    </row>
    <row r="2199" spans="2:5" ht="16.5">
      <c r="B2199" s="85" t="s">
        <v>243</v>
      </c>
      <c r="C2199" s="73" t="s">
        <v>69</v>
      </c>
      <c r="D2199" s="182"/>
      <c r="E2199" s="74"/>
    </row>
    <row r="2200" spans="2:5" ht="16.5">
      <c r="B2200" s="85" t="s">
        <v>244</v>
      </c>
      <c r="C2200" s="73" t="s">
        <v>42</v>
      </c>
      <c r="D2200" s="182"/>
      <c r="E2200" s="74"/>
    </row>
    <row r="2201" spans="2:5" ht="16.5">
      <c r="B2201" s="85" t="s">
        <v>245</v>
      </c>
      <c r="C2201" s="73" t="s">
        <v>43</v>
      </c>
      <c r="D2201" s="182"/>
      <c r="E2201" s="74"/>
    </row>
    <row r="2202" spans="2:5" ht="16.5">
      <c r="B2202" s="85" t="s">
        <v>246</v>
      </c>
      <c r="C2202" s="73" t="s">
        <v>44</v>
      </c>
      <c r="D2202" s="182"/>
      <c r="E2202" s="74"/>
    </row>
    <row r="2203" spans="2:5" ht="16.5">
      <c r="B2203" s="85" t="s">
        <v>247</v>
      </c>
      <c r="C2203" s="73" t="s">
        <v>45</v>
      </c>
      <c r="D2203" s="182"/>
      <c r="E2203" s="74"/>
    </row>
    <row r="2204" spans="2:5" ht="16.5">
      <c r="B2204" s="85" t="s">
        <v>248</v>
      </c>
      <c r="C2204" s="73" t="s">
        <v>46</v>
      </c>
      <c r="D2204" s="182"/>
      <c r="E2204" s="74"/>
    </row>
    <row r="2205" spans="2:5" ht="16.5">
      <c r="B2205" s="85" t="s">
        <v>249</v>
      </c>
      <c r="C2205" s="73" t="s">
        <v>47</v>
      </c>
      <c r="D2205" s="182"/>
      <c r="E2205" s="74"/>
    </row>
    <row r="2206" spans="2:5" ht="16.5">
      <c r="B2206" s="85" t="s">
        <v>250</v>
      </c>
      <c r="C2206" s="73" t="s">
        <v>70</v>
      </c>
      <c r="D2206" s="182"/>
      <c r="E2206" s="74"/>
    </row>
    <row r="2207" spans="2:5" ht="16.5">
      <c r="B2207" s="85" t="s">
        <v>251</v>
      </c>
      <c r="C2207" s="73" t="s">
        <v>48</v>
      </c>
      <c r="D2207" s="182"/>
      <c r="E2207" s="74"/>
    </row>
    <row r="2208" spans="2:5" ht="16.5">
      <c r="B2208" s="85" t="s">
        <v>252</v>
      </c>
      <c r="C2208" s="73" t="s">
        <v>49</v>
      </c>
      <c r="D2208" s="182"/>
      <c r="E2208" s="74"/>
    </row>
    <row r="2209" spans="2:5" ht="16.5">
      <c r="B2209" s="85" t="s">
        <v>253</v>
      </c>
      <c r="C2209" s="73" t="s">
        <v>50</v>
      </c>
      <c r="D2209" s="182"/>
      <c r="E2209" s="74"/>
    </row>
    <row r="2210" spans="2:5" ht="16.5">
      <c r="B2210" s="85" t="s">
        <v>254</v>
      </c>
      <c r="C2210" s="73" t="s">
        <v>51</v>
      </c>
      <c r="D2210" s="182"/>
      <c r="E2210" s="74"/>
    </row>
    <row r="2211" spans="2:5" ht="16.5">
      <c r="B2211" s="85" t="s">
        <v>255</v>
      </c>
      <c r="C2211" s="73" t="s">
        <v>52</v>
      </c>
      <c r="D2211" s="182"/>
      <c r="E2211" s="74"/>
    </row>
    <row r="2212" spans="2:5" ht="16.5">
      <c r="B2212" s="85" t="s">
        <v>256</v>
      </c>
      <c r="C2212" s="73" t="s">
        <v>53</v>
      </c>
      <c r="D2212" s="182"/>
      <c r="E2212" s="74"/>
    </row>
    <row r="2213" spans="2:5" ht="16.5">
      <c r="B2213" s="85" t="s">
        <v>257</v>
      </c>
      <c r="C2213" s="73" t="s">
        <v>54</v>
      </c>
      <c r="D2213" s="182"/>
      <c r="E2213" s="74" t="str">
        <f>IF(D2213=SUM(D2214:D2215),"OK","ERRO AO SOMAR")</f>
        <v>OK</v>
      </c>
    </row>
    <row r="2214" spans="2:5" ht="16.5">
      <c r="B2214" s="85" t="s">
        <v>258</v>
      </c>
      <c r="C2214" s="73" t="s">
        <v>3040</v>
      </c>
      <c r="D2214" s="182"/>
      <c r="E2214" s="74"/>
    </row>
    <row r="2215" spans="2:5" ht="16.5">
      <c r="B2215" s="85" t="s">
        <v>259</v>
      </c>
      <c r="C2215" s="73" t="s">
        <v>173</v>
      </c>
      <c r="D2215" s="182"/>
      <c r="E2215" s="74"/>
    </row>
    <row r="2216" spans="2:5" ht="16.5">
      <c r="B2216" s="85" t="s">
        <v>260</v>
      </c>
      <c r="C2216" s="73" t="s">
        <v>55</v>
      </c>
      <c r="D2216" s="182"/>
      <c r="E2216" s="74"/>
    </row>
    <row r="2217" spans="2:5" ht="16.5">
      <c r="B2217" s="85" t="s">
        <v>261</v>
      </c>
      <c r="C2217" s="73" t="s">
        <v>56</v>
      </c>
      <c r="D2217" s="182"/>
      <c r="E2217" s="74"/>
    </row>
    <row r="2218" spans="2:5" ht="16.5">
      <c r="B2218" s="85" t="s">
        <v>262</v>
      </c>
      <c r="C2218" s="73" t="s">
        <v>57</v>
      </c>
      <c r="D2218" s="182"/>
      <c r="E2218" s="74"/>
    </row>
    <row r="2219" spans="2:5" ht="16.5">
      <c r="B2219" s="85" t="s">
        <v>263</v>
      </c>
      <c r="C2219" s="73" t="s">
        <v>58</v>
      </c>
      <c r="D2219" s="182"/>
      <c r="E2219" s="74"/>
    </row>
    <row r="2220" spans="2:5" ht="16.5">
      <c r="B2220" s="85" t="s">
        <v>264</v>
      </c>
      <c r="C2220" s="73" t="s">
        <v>59</v>
      </c>
      <c r="D2220" s="182"/>
      <c r="E2220" s="74"/>
    </row>
    <row r="2221" spans="2:5" ht="16.5">
      <c r="B2221" s="85" t="s">
        <v>265</v>
      </c>
      <c r="C2221" s="73" t="s">
        <v>60</v>
      </c>
      <c r="D2221" s="182"/>
      <c r="E2221" s="74"/>
    </row>
    <row r="2222" spans="2:5" ht="16.5">
      <c r="B2222" s="85" t="s">
        <v>266</v>
      </c>
      <c r="C2222" s="73" t="s">
        <v>61</v>
      </c>
      <c r="D2222" s="182"/>
      <c r="E2222" s="74"/>
    </row>
    <row r="2223" spans="2:5" ht="16.5">
      <c r="B2223" s="84" t="s">
        <v>1382</v>
      </c>
      <c r="C2223" s="70" t="s">
        <v>178</v>
      </c>
      <c r="D2223" s="71"/>
      <c r="E2223" s="72" t="str">
        <f>IF(D2223=SUM(D2224:D2243,D2246:D2252),"OK","ERRO AO SOMAR")</f>
        <v>OK</v>
      </c>
    </row>
    <row r="2224" spans="2:5" ht="16.5">
      <c r="B2224" s="85" t="s">
        <v>1383</v>
      </c>
      <c r="C2224" s="73" t="s">
        <v>26</v>
      </c>
      <c r="D2224" s="182"/>
      <c r="E2224" s="74"/>
    </row>
    <row r="2225" spans="2:5" ht="16.5">
      <c r="B2225" s="85" t="s">
        <v>1384</v>
      </c>
      <c r="C2225" s="73" t="s">
        <v>37</v>
      </c>
      <c r="D2225" s="182"/>
      <c r="E2225" s="74"/>
    </row>
    <row r="2226" spans="2:5" ht="16.5">
      <c r="B2226" s="85" t="s">
        <v>1385</v>
      </c>
      <c r="C2226" s="73" t="s">
        <v>39</v>
      </c>
      <c r="D2226" s="182"/>
      <c r="E2226" s="74"/>
    </row>
    <row r="2227" spans="2:5" ht="16.5">
      <c r="B2227" s="85" t="s">
        <v>1386</v>
      </c>
      <c r="C2227" s="73" t="s">
        <v>40</v>
      </c>
      <c r="D2227" s="182"/>
      <c r="E2227" s="74"/>
    </row>
    <row r="2228" spans="2:5" ht="16.5">
      <c r="B2228" s="85" t="s">
        <v>1387</v>
      </c>
      <c r="C2228" s="73" t="s">
        <v>41</v>
      </c>
      <c r="D2228" s="182"/>
      <c r="E2228" s="74"/>
    </row>
    <row r="2229" spans="2:5" ht="16.5">
      <c r="B2229" s="85" t="s">
        <v>1388</v>
      </c>
      <c r="C2229" s="73" t="s">
        <v>69</v>
      </c>
      <c r="D2229" s="182"/>
      <c r="E2229" s="74"/>
    </row>
    <row r="2230" spans="2:5" ht="16.5">
      <c r="B2230" s="85" t="s">
        <v>1389</v>
      </c>
      <c r="C2230" s="73" t="s">
        <v>42</v>
      </c>
      <c r="D2230" s="182"/>
      <c r="E2230" s="74"/>
    </row>
    <row r="2231" spans="2:5" ht="16.5">
      <c r="B2231" s="85" t="s">
        <v>1390</v>
      </c>
      <c r="C2231" s="73" t="s">
        <v>43</v>
      </c>
      <c r="D2231" s="182"/>
      <c r="E2231" s="74"/>
    </row>
    <row r="2232" spans="2:5" ht="16.5">
      <c r="B2232" s="85" t="s">
        <v>1391</v>
      </c>
      <c r="C2232" s="73" t="s">
        <v>44</v>
      </c>
      <c r="D2232" s="182"/>
      <c r="E2232" s="74"/>
    </row>
    <row r="2233" spans="2:5" ht="16.5">
      <c r="B2233" s="85" t="s">
        <v>1392</v>
      </c>
      <c r="C2233" s="73" t="s">
        <v>45</v>
      </c>
      <c r="D2233" s="182"/>
      <c r="E2233" s="74"/>
    </row>
    <row r="2234" spans="2:5" ht="16.5">
      <c r="B2234" s="85" t="s">
        <v>1393</v>
      </c>
      <c r="C2234" s="73" t="s">
        <v>46</v>
      </c>
      <c r="D2234" s="182"/>
      <c r="E2234" s="74"/>
    </row>
    <row r="2235" spans="2:5" ht="16.5">
      <c r="B2235" s="85" t="s">
        <v>1394</v>
      </c>
      <c r="C2235" s="73" t="s">
        <v>47</v>
      </c>
      <c r="D2235" s="182"/>
      <c r="E2235" s="74"/>
    </row>
    <row r="2236" spans="2:5" ht="16.5">
      <c r="B2236" s="85" t="s">
        <v>1395</v>
      </c>
      <c r="C2236" s="73" t="s">
        <v>70</v>
      </c>
      <c r="D2236" s="182"/>
      <c r="E2236" s="74"/>
    </row>
    <row r="2237" spans="2:5" ht="16.5">
      <c r="B2237" s="85" t="s">
        <v>1396</v>
      </c>
      <c r="C2237" s="73" t="s">
        <v>48</v>
      </c>
      <c r="D2237" s="182"/>
      <c r="E2237" s="74"/>
    </row>
    <row r="2238" spans="2:5" ht="16.5">
      <c r="B2238" s="85" t="s">
        <v>1397</v>
      </c>
      <c r="C2238" s="73" t="s">
        <v>49</v>
      </c>
      <c r="D2238" s="182"/>
      <c r="E2238" s="74"/>
    </row>
    <row r="2239" spans="2:5" ht="16.5">
      <c r="B2239" s="85" t="s">
        <v>1398</v>
      </c>
      <c r="C2239" s="73" t="s">
        <v>50</v>
      </c>
      <c r="D2239" s="182"/>
      <c r="E2239" s="74"/>
    </row>
    <row r="2240" spans="2:5" ht="16.5">
      <c r="B2240" s="85" t="s">
        <v>1399</v>
      </c>
      <c r="C2240" s="73" t="s">
        <v>51</v>
      </c>
      <c r="D2240" s="182"/>
      <c r="E2240" s="74"/>
    </row>
    <row r="2241" spans="2:5" ht="16.5">
      <c r="B2241" s="85" t="s">
        <v>1400</v>
      </c>
      <c r="C2241" s="73" t="s">
        <v>52</v>
      </c>
      <c r="D2241" s="182"/>
      <c r="E2241" s="74"/>
    </row>
    <row r="2242" spans="2:5" ht="16.5">
      <c r="B2242" s="85" t="s">
        <v>1401</v>
      </c>
      <c r="C2242" s="73" t="s">
        <v>53</v>
      </c>
      <c r="D2242" s="182"/>
      <c r="E2242" s="74"/>
    </row>
    <row r="2243" spans="2:5" ht="16.5">
      <c r="B2243" s="85" t="s">
        <v>1402</v>
      </c>
      <c r="C2243" s="73" t="s">
        <v>54</v>
      </c>
      <c r="D2243" s="182"/>
      <c r="E2243" s="74" t="str">
        <f>IF(D2243=SUM(D2244:D2245),"OK","ERRO AO SOMAR")</f>
        <v>OK</v>
      </c>
    </row>
    <row r="2244" spans="2:5" ht="16.5">
      <c r="B2244" s="85" t="s">
        <v>1403</v>
      </c>
      <c r="C2244" s="73" t="s">
        <v>3040</v>
      </c>
      <c r="D2244" s="182"/>
      <c r="E2244" s="74"/>
    </row>
    <row r="2245" spans="2:5" ht="16.5">
      <c r="B2245" s="85" t="s">
        <v>1404</v>
      </c>
      <c r="C2245" s="73" t="s">
        <v>173</v>
      </c>
      <c r="D2245" s="182"/>
      <c r="E2245" s="74"/>
    </row>
    <row r="2246" spans="2:5" ht="16.5">
      <c r="B2246" s="85" t="s">
        <v>1405</v>
      </c>
      <c r="C2246" s="73" t="s">
        <v>55</v>
      </c>
      <c r="D2246" s="182"/>
      <c r="E2246" s="74"/>
    </row>
    <row r="2247" spans="2:5" ht="16.5">
      <c r="B2247" s="85" t="s">
        <v>1406</v>
      </c>
      <c r="C2247" s="73" t="s">
        <v>56</v>
      </c>
      <c r="D2247" s="182"/>
      <c r="E2247" s="74"/>
    </row>
    <row r="2248" spans="2:5" ht="16.5">
      <c r="B2248" s="85" t="s">
        <v>1407</v>
      </c>
      <c r="C2248" s="73" t="s">
        <v>57</v>
      </c>
      <c r="D2248" s="182"/>
      <c r="E2248" s="74"/>
    </row>
    <row r="2249" spans="2:5" ht="16.5">
      <c r="B2249" s="85" t="s">
        <v>1408</v>
      </c>
      <c r="C2249" s="73" t="s">
        <v>58</v>
      </c>
      <c r="D2249" s="182"/>
      <c r="E2249" s="74"/>
    </row>
    <row r="2250" spans="2:5" ht="16.5">
      <c r="B2250" s="85" t="s">
        <v>1409</v>
      </c>
      <c r="C2250" s="73" t="s">
        <v>59</v>
      </c>
      <c r="D2250" s="182"/>
      <c r="E2250" s="74"/>
    </row>
    <row r="2251" spans="2:5" ht="16.5">
      <c r="B2251" s="85" t="s">
        <v>1410</v>
      </c>
      <c r="C2251" s="73" t="s">
        <v>60</v>
      </c>
      <c r="D2251" s="182"/>
      <c r="E2251" s="74"/>
    </row>
    <row r="2252" spans="2:5" ht="16.5">
      <c r="B2252" s="85" t="s">
        <v>1411</v>
      </c>
      <c r="C2252" s="73" t="s">
        <v>61</v>
      </c>
      <c r="D2252" s="182"/>
      <c r="E2252" s="74"/>
    </row>
    <row r="2253" spans="2:5" ht="16.5">
      <c r="B2253" s="84" t="s">
        <v>144</v>
      </c>
      <c r="C2253" s="70" t="s">
        <v>38</v>
      </c>
      <c r="D2253" s="71"/>
      <c r="E2253" s="72" t="str">
        <f>IF(D2254=D2253,"OK","ERRO AO SOMAR")</f>
        <v>OK</v>
      </c>
    </row>
    <row r="2254" spans="2:5" ht="16.5">
      <c r="B2254" s="84" t="s">
        <v>1290</v>
      </c>
      <c r="C2254" s="70" t="s">
        <v>38</v>
      </c>
      <c r="D2254" s="71"/>
      <c r="E2254" s="72" t="str">
        <f>IF(D2254=SUM(D2255:D2274,D2277:D2283),"OK","ERRO AO SOMAR")</f>
        <v>OK</v>
      </c>
    </row>
    <row r="2255" spans="2:5" ht="16.5">
      <c r="B2255" s="85" t="s">
        <v>810</v>
      </c>
      <c r="C2255" s="73" t="s">
        <v>26</v>
      </c>
      <c r="D2255" s="182"/>
      <c r="E2255" s="74"/>
    </row>
    <row r="2256" spans="2:5" ht="16.5">
      <c r="B2256" s="85" t="s">
        <v>811</v>
      </c>
      <c r="C2256" s="73" t="s">
        <v>37</v>
      </c>
      <c r="D2256" s="182"/>
      <c r="E2256" s="74"/>
    </row>
    <row r="2257" spans="2:5" ht="16.5">
      <c r="B2257" s="85" t="s">
        <v>812</v>
      </c>
      <c r="C2257" s="73" t="s">
        <v>39</v>
      </c>
      <c r="D2257" s="182"/>
      <c r="E2257" s="74"/>
    </row>
    <row r="2258" spans="2:5" ht="16.5">
      <c r="B2258" s="85" t="s">
        <v>813</v>
      </c>
      <c r="C2258" s="73" t="s">
        <v>40</v>
      </c>
      <c r="D2258" s="182"/>
      <c r="E2258" s="74"/>
    </row>
    <row r="2259" spans="2:5" ht="16.5">
      <c r="B2259" s="85" t="s">
        <v>814</v>
      </c>
      <c r="C2259" s="73" t="s">
        <v>41</v>
      </c>
      <c r="D2259" s="182"/>
      <c r="E2259" s="74"/>
    </row>
    <row r="2260" spans="2:5" ht="16.5">
      <c r="B2260" s="85" t="s">
        <v>815</v>
      </c>
      <c r="C2260" s="73" t="s">
        <v>69</v>
      </c>
      <c r="D2260" s="182"/>
      <c r="E2260" s="74"/>
    </row>
    <row r="2261" spans="2:5" ht="16.5">
      <c r="B2261" s="85" t="s">
        <v>816</v>
      </c>
      <c r="C2261" s="73" t="s">
        <v>42</v>
      </c>
      <c r="D2261" s="182"/>
      <c r="E2261" s="74"/>
    </row>
    <row r="2262" spans="2:5" ht="16.5">
      <c r="B2262" s="85" t="s">
        <v>817</v>
      </c>
      <c r="C2262" s="73" t="s">
        <v>43</v>
      </c>
      <c r="D2262" s="182"/>
      <c r="E2262" s="74"/>
    </row>
    <row r="2263" spans="2:5" ht="16.5">
      <c r="B2263" s="85" t="s">
        <v>818</v>
      </c>
      <c r="C2263" s="73" t="s">
        <v>44</v>
      </c>
      <c r="D2263" s="182"/>
      <c r="E2263" s="74"/>
    </row>
    <row r="2264" spans="2:5" ht="16.5">
      <c r="B2264" s="85" t="s">
        <v>819</v>
      </c>
      <c r="C2264" s="73" t="s">
        <v>45</v>
      </c>
      <c r="D2264" s="182"/>
      <c r="E2264" s="74"/>
    </row>
    <row r="2265" spans="2:5" ht="16.5">
      <c r="B2265" s="85" t="s">
        <v>820</v>
      </c>
      <c r="C2265" s="73" t="s">
        <v>46</v>
      </c>
      <c r="D2265" s="182"/>
      <c r="E2265" s="74"/>
    </row>
    <row r="2266" spans="2:5" ht="16.5">
      <c r="B2266" s="85" t="s">
        <v>821</v>
      </c>
      <c r="C2266" s="73" t="s">
        <v>47</v>
      </c>
      <c r="D2266" s="182"/>
      <c r="E2266" s="74"/>
    </row>
    <row r="2267" spans="2:5" ht="16.5">
      <c r="B2267" s="85" t="s">
        <v>822</v>
      </c>
      <c r="C2267" s="73" t="s">
        <v>70</v>
      </c>
      <c r="D2267" s="182"/>
      <c r="E2267" s="74"/>
    </row>
    <row r="2268" spans="2:5" ht="16.5">
      <c r="B2268" s="85" t="s">
        <v>823</v>
      </c>
      <c r="C2268" s="73" t="s">
        <v>48</v>
      </c>
      <c r="D2268" s="182"/>
      <c r="E2268" s="74"/>
    </row>
    <row r="2269" spans="2:5" ht="16.5">
      <c r="B2269" s="85" t="s">
        <v>824</v>
      </c>
      <c r="C2269" s="73" t="s">
        <v>49</v>
      </c>
      <c r="D2269" s="182"/>
      <c r="E2269" s="74"/>
    </row>
    <row r="2270" spans="2:5" ht="16.5">
      <c r="B2270" s="85" t="s">
        <v>825</v>
      </c>
      <c r="C2270" s="73" t="s">
        <v>50</v>
      </c>
      <c r="D2270" s="182"/>
      <c r="E2270" s="74"/>
    </row>
    <row r="2271" spans="2:5" ht="16.5">
      <c r="B2271" s="85" t="s">
        <v>826</v>
      </c>
      <c r="C2271" s="73" t="s">
        <v>51</v>
      </c>
      <c r="D2271" s="182"/>
      <c r="E2271" s="74"/>
    </row>
    <row r="2272" spans="2:5" ht="16.5">
      <c r="B2272" s="85" t="s">
        <v>827</v>
      </c>
      <c r="C2272" s="73" t="s">
        <v>52</v>
      </c>
      <c r="D2272" s="182"/>
      <c r="E2272" s="74"/>
    </row>
    <row r="2273" spans="2:5" ht="16.5">
      <c r="B2273" s="85" t="s">
        <v>828</v>
      </c>
      <c r="C2273" s="73" t="s">
        <v>53</v>
      </c>
      <c r="D2273" s="182"/>
      <c r="E2273" s="74"/>
    </row>
    <row r="2274" spans="2:5" ht="16.5">
      <c r="B2274" s="85" t="s">
        <v>829</v>
      </c>
      <c r="C2274" s="73" t="s">
        <v>54</v>
      </c>
      <c r="D2274" s="182"/>
      <c r="E2274" s="74" t="str">
        <f>IF(D2274=SUM(D2275:D2276),"OK","ERRO AO SOMAR")</f>
        <v>OK</v>
      </c>
    </row>
    <row r="2275" spans="2:5" ht="16.5">
      <c r="B2275" s="85" t="s">
        <v>1346</v>
      </c>
      <c r="C2275" s="73" t="s">
        <v>3040</v>
      </c>
      <c r="D2275" s="182"/>
      <c r="E2275" s="74"/>
    </row>
    <row r="2276" spans="2:5" ht="16.5">
      <c r="B2276" s="85" t="s">
        <v>1347</v>
      </c>
      <c r="C2276" s="73" t="s">
        <v>173</v>
      </c>
      <c r="D2276" s="182"/>
      <c r="E2276" s="74"/>
    </row>
    <row r="2277" spans="2:5" ht="16.5">
      <c r="B2277" s="85" t="s">
        <v>830</v>
      </c>
      <c r="C2277" s="73" t="s">
        <v>55</v>
      </c>
      <c r="D2277" s="182"/>
      <c r="E2277" s="74"/>
    </row>
    <row r="2278" spans="2:5" ht="16.5">
      <c r="B2278" s="85" t="s">
        <v>831</v>
      </c>
      <c r="C2278" s="73" t="s">
        <v>56</v>
      </c>
      <c r="D2278" s="182"/>
      <c r="E2278" s="74"/>
    </row>
    <row r="2279" spans="2:5" ht="16.5">
      <c r="B2279" s="85" t="s">
        <v>832</v>
      </c>
      <c r="C2279" s="73" t="s">
        <v>57</v>
      </c>
      <c r="D2279" s="182"/>
      <c r="E2279" s="74"/>
    </row>
    <row r="2280" spans="2:5" ht="16.5">
      <c r="B2280" s="85" t="s">
        <v>833</v>
      </c>
      <c r="C2280" s="73" t="s">
        <v>58</v>
      </c>
      <c r="D2280" s="182"/>
      <c r="E2280" s="74"/>
    </row>
    <row r="2281" spans="2:5" ht="16.5">
      <c r="B2281" s="85" t="s">
        <v>834</v>
      </c>
      <c r="C2281" s="73" t="s">
        <v>59</v>
      </c>
      <c r="D2281" s="182"/>
      <c r="E2281" s="74"/>
    </row>
    <row r="2282" spans="2:5" ht="16.5">
      <c r="B2282" s="85" t="s">
        <v>835</v>
      </c>
      <c r="C2282" s="73" t="s">
        <v>60</v>
      </c>
      <c r="D2282" s="182"/>
      <c r="E2282" s="74"/>
    </row>
    <row r="2283" spans="2:5" ht="16.5">
      <c r="B2283" s="85" t="s">
        <v>836</v>
      </c>
      <c r="C2283" s="73" t="s">
        <v>61</v>
      </c>
      <c r="D2283" s="182"/>
      <c r="E2283" s="74"/>
    </row>
    <row r="2284" spans="2:5" ht="16.5">
      <c r="B2284" s="84" t="s">
        <v>2696</v>
      </c>
      <c r="C2284" s="70" t="s">
        <v>2512</v>
      </c>
      <c r="D2284" s="71"/>
      <c r="E2284" s="72" t="str">
        <f>IF(D2285=D2284,"OK","ERRO AO SOMAR")</f>
        <v>OK</v>
      </c>
    </row>
    <row r="2285" spans="2:5" ht="16.5">
      <c r="B2285" s="84" t="s">
        <v>2697</v>
      </c>
      <c r="C2285" s="70" t="s">
        <v>2512</v>
      </c>
      <c r="D2285" s="71"/>
      <c r="E2285" s="72" t="str">
        <f>IF(D2285=SUM(D2286:D2305,D2308:D2314),"OK","ERRO AO SOMAR")</f>
        <v>OK</v>
      </c>
    </row>
    <row r="2286" spans="2:5" ht="16.5">
      <c r="B2286" s="85" t="s">
        <v>2698</v>
      </c>
      <c r="C2286" s="73" t="s">
        <v>26</v>
      </c>
      <c r="D2286" s="182"/>
      <c r="E2286" s="74"/>
    </row>
    <row r="2287" spans="2:5" ht="16.5">
      <c r="B2287" s="85" t="s">
        <v>2699</v>
      </c>
      <c r="C2287" s="73" t="s">
        <v>37</v>
      </c>
      <c r="D2287" s="182"/>
      <c r="E2287" s="74"/>
    </row>
    <row r="2288" spans="2:5" ht="16.5">
      <c r="B2288" s="85" t="s">
        <v>2700</v>
      </c>
      <c r="C2288" s="73" t="s">
        <v>39</v>
      </c>
      <c r="D2288" s="182"/>
      <c r="E2288" s="74"/>
    </row>
    <row r="2289" spans="2:5" ht="16.5">
      <c r="B2289" s="85" t="s">
        <v>2701</v>
      </c>
      <c r="C2289" s="73" t="s">
        <v>40</v>
      </c>
      <c r="D2289" s="182"/>
      <c r="E2289" s="74"/>
    </row>
    <row r="2290" spans="2:5" ht="16.5">
      <c r="B2290" s="85" t="s">
        <v>2702</v>
      </c>
      <c r="C2290" s="73" t="s">
        <v>41</v>
      </c>
      <c r="D2290" s="182"/>
      <c r="E2290" s="74"/>
    </row>
    <row r="2291" spans="2:5" ht="16.5">
      <c r="B2291" s="85" t="s">
        <v>2703</v>
      </c>
      <c r="C2291" s="73" t="s">
        <v>69</v>
      </c>
      <c r="D2291" s="182"/>
      <c r="E2291" s="74"/>
    </row>
    <row r="2292" spans="2:5" ht="16.5">
      <c r="B2292" s="85" t="s">
        <v>2725</v>
      </c>
      <c r="C2292" s="73" t="s">
        <v>42</v>
      </c>
      <c r="D2292" s="182"/>
      <c r="E2292" s="74"/>
    </row>
    <row r="2293" spans="2:5" ht="16.5">
      <c r="B2293" s="85" t="s">
        <v>2704</v>
      </c>
      <c r="C2293" s="73" t="s">
        <v>43</v>
      </c>
      <c r="D2293" s="182"/>
      <c r="E2293" s="74"/>
    </row>
    <row r="2294" spans="2:5" ht="16.5">
      <c r="B2294" s="85" t="s">
        <v>2705</v>
      </c>
      <c r="C2294" s="73" t="s">
        <v>44</v>
      </c>
      <c r="D2294" s="182"/>
      <c r="E2294" s="74"/>
    </row>
    <row r="2295" spans="2:5" ht="16.5">
      <c r="B2295" s="85" t="s">
        <v>2706</v>
      </c>
      <c r="C2295" s="73" t="s">
        <v>45</v>
      </c>
      <c r="D2295" s="182"/>
      <c r="E2295" s="74"/>
    </row>
    <row r="2296" spans="2:5" ht="16.5">
      <c r="B2296" s="85" t="s">
        <v>2707</v>
      </c>
      <c r="C2296" s="73" t="s">
        <v>46</v>
      </c>
      <c r="D2296" s="182"/>
      <c r="E2296" s="74"/>
    </row>
    <row r="2297" spans="2:5" ht="16.5">
      <c r="B2297" s="85" t="s">
        <v>2708</v>
      </c>
      <c r="C2297" s="73" t="s">
        <v>47</v>
      </c>
      <c r="D2297" s="182"/>
      <c r="E2297" s="74"/>
    </row>
    <row r="2298" spans="2:5" ht="16.5">
      <c r="B2298" s="85" t="s">
        <v>2709</v>
      </c>
      <c r="C2298" s="73" t="s">
        <v>70</v>
      </c>
      <c r="D2298" s="182"/>
      <c r="E2298" s="74"/>
    </row>
    <row r="2299" spans="2:5" ht="16.5">
      <c r="B2299" s="85" t="s">
        <v>2726</v>
      </c>
      <c r="C2299" s="73" t="s">
        <v>48</v>
      </c>
      <c r="D2299" s="182"/>
      <c r="E2299" s="74"/>
    </row>
    <row r="2300" spans="2:5" ht="16.5">
      <c r="B2300" s="85" t="s">
        <v>2711</v>
      </c>
      <c r="C2300" s="73" t="s">
        <v>49</v>
      </c>
      <c r="D2300" s="182"/>
      <c r="E2300" s="74"/>
    </row>
    <row r="2301" spans="2:5" ht="16.5">
      <c r="B2301" s="85" t="s">
        <v>2710</v>
      </c>
      <c r="C2301" s="73" t="s">
        <v>50</v>
      </c>
      <c r="D2301" s="182"/>
      <c r="E2301" s="74"/>
    </row>
    <row r="2302" spans="2:5" ht="16.5">
      <c r="B2302" s="85" t="s">
        <v>2712</v>
      </c>
      <c r="C2302" s="73" t="s">
        <v>51</v>
      </c>
      <c r="D2302" s="182"/>
      <c r="E2302" s="74"/>
    </row>
    <row r="2303" spans="2:5" ht="16.5">
      <c r="B2303" s="85" t="s">
        <v>2713</v>
      </c>
      <c r="C2303" s="73" t="s">
        <v>52</v>
      </c>
      <c r="D2303" s="182"/>
      <c r="E2303" s="74"/>
    </row>
    <row r="2304" spans="2:5" ht="16.5">
      <c r="B2304" s="85" t="s">
        <v>2714</v>
      </c>
      <c r="C2304" s="73" t="s">
        <v>53</v>
      </c>
      <c r="D2304" s="182"/>
      <c r="E2304" s="74"/>
    </row>
    <row r="2305" spans="2:5" ht="16.5">
      <c r="B2305" s="85" t="s">
        <v>2715</v>
      </c>
      <c r="C2305" s="73" t="s">
        <v>54</v>
      </c>
      <c r="D2305" s="182"/>
      <c r="E2305" s="74" t="str">
        <f>IF(D2305=SUM(D2306:D2307),"OK","ERRO AO SOMAR")</f>
        <v>OK</v>
      </c>
    </row>
    <row r="2306" spans="2:5" ht="16.5">
      <c r="B2306" s="85" t="s">
        <v>2716</v>
      </c>
      <c r="C2306" s="73" t="s">
        <v>3040</v>
      </c>
      <c r="D2306" s="182"/>
      <c r="E2306" s="74"/>
    </row>
    <row r="2307" spans="2:5" ht="16.5">
      <c r="B2307" s="85" t="s">
        <v>2717</v>
      </c>
      <c r="C2307" s="73" t="s">
        <v>173</v>
      </c>
      <c r="D2307" s="182"/>
      <c r="E2307" s="74"/>
    </row>
    <row r="2308" spans="2:5" ht="16.5">
      <c r="B2308" s="85" t="s">
        <v>2718</v>
      </c>
      <c r="C2308" s="73" t="s">
        <v>55</v>
      </c>
      <c r="D2308" s="182"/>
      <c r="E2308" s="74"/>
    </row>
    <row r="2309" spans="2:5" ht="16.5">
      <c r="B2309" s="85" t="s">
        <v>2719</v>
      </c>
      <c r="C2309" s="73" t="s">
        <v>56</v>
      </c>
      <c r="D2309" s="182"/>
      <c r="E2309" s="74"/>
    </row>
    <row r="2310" spans="2:5" ht="16.5">
      <c r="B2310" s="85" t="s">
        <v>2720</v>
      </c>
      <c r="C2310" s="73" t="s">
        <v>57</v>
      </c>
      <c r="D2310" s="182"/>
      <c r="E2310" s="74"/>
    </row>
    <row r="2311" spans="2:5" ht="16.5">
      <c r="B2311" s="85" t="s">
        <v>2721</v>
      </c>
      <c r="C2311" s="73" t="s">
        <v>58</v>
      </c>
      <c r="D2311" s="182"/>
      <c r="E2311" s="74"/>
    </row>
    <row r="2312" spans="2:5" ht="16.5">
      <c r="B2312" s="85" t="s">
        <v>2722</v>
      </c>
      <c r="C2312" s="73" t="s">
        <v>59</v>
      </c>
      <c r="D2312" s="182"/>
      <c r="E2312" s="74"/>
    </row>
    <row r="2313" spans="2:5" ht="16.5">
      <c r="B2313" s="85" t="s">
        <v>2723</v>
      </c>
      <c r="C2313" s="73" t="s">
        <v>60</v>
      </c>
      <c r="D2313" s="182"/>
      <c r="E2313" s="74"/>
    </row>
    <row r="2314" spans="2:5" ht="16.5">
      <c r="B2314" s="85" t="s">
        <v>2724</v>
      </c>
      <c r="C2314" s="73" t="s">
        <v>61</v>
      </c>
      <c r="D2314" s="182"/>
      <c r="E2314" s="74"/>
    </row>
    <row r="2315" spans="2:5" ht="16.5">
      <c r="B2315" s="84" t="s">
        <v>145</v>
      </c>
      <c r="C2315" s="70" t="s">
        <v>31</v>
      </c>
      <c r="D2315" s="71"/>
      <c r="E2315" s="72" t="str">
        <f>IF(D2315=SUM(D2316,D2347,D2378,D2409,D2440,D2471,D2502,D2533,D2564),"OK","ERRO AO SOMAR")</f>
        <v>OK</v>
      </c>
    </row>
    <row r="2316" spans="2:5" ht="16.5">
      <c r="B2316" s="84" t="s">
        <v>146</v>
      </c>
      <c r="C2316" s="70" t="s">
        <v>32</v>
      </c>
      <c r="D2316" s="71"/>
      <c r="E2316" s="72" t="str">
        <f>IF(D2317=D2316,"OK","ERRO AO SOMAR")</f>
        <v>OK</v>
      </c>
    </row>
    <row r="2317" spans="2:5" ht="16.5">
      <c r="B2317" s="84" t="s">
        <v>1291</v>
      </c>
      <c r="C2317" s="70" t="s">
        <v>32</v>
      </c>
      <c r="D2317" s="71"/>
      <c r="E2317" s="72" t="str">
        <f>IF(D2317=SUM(D2318:D2337,D2340:D2346),"OK","ERRO AO SOMAR")</f>
        <v>OK</v>
      </c>
    </row>
    <row r="2318" spans="2:5" ht="16.5">
      <c r="B2318" s="85" t="s">
        <v>837</v>
      </c>
      <c r="C2318" s="73" t="s">
        <v>26</v>
      </c>
      <c r="D2318" s="182"/>
      <c r="E2318" s="74"/>
    </row>
    <row r="2319" spans="2:5" ht="16.5">
      <c r="B2319" s="85" t="s">
        <v>838</v>
      </c>
      <c r="C2319" s="73" t="s">
        <v>37</v>
      </c>
      <c r="D2319" s="182"/>
      <c r="E2319" s="74"/>
    </row>
    <row r="2320" spans="2:5" ht="16.5">
      <c r="B2320" s="85" t="s">
        <v>839</v>
      </c>
      <c r="C2320" s="73" t="s">
        <v>39</v>
      </c>
      <c r="D2320" s="182"/>
      <c r="E2320" s="74"/>
    </row>
    <row r="2321" spans="2:5" ht="16.5">
      <c r="B2321" s="85" t="s">
        <v>840</v>
      </c>
      <c r="C2321" s="73" t="s">
        <v>40</v>
      </c>
      <c r="D2321" s="182"/>
      <c r="E2321" s="74"/>
    </row>
    <row r="2322" spans="2:5" ht="16.5">
      <c r="B2322" s="85" t="s">
        <v>841</v>
      </c>
      <c r="C2322" s="73" t="s">
        <v>41</v>
      </c>
      <c r="D2322" s="182"/>
      <c r="E2322" s="74"/>
    </row>
    <row r="2323" spans="2:5" ht="16.5">
      <c r="B2323" s="85" t="s">
        <v>842</v>
      </c>
      <c r="C2323" s="73" t="s">
        <v>69</v>
      </c>
      <c r="D2323" s="182"/>
      <c r="E2323" s="74"/>
    </row>
    <row r="2324" spans="2:5" ht="16.5">
      <c r="B2324" s="85" t="s">
        <v>843</v>
      </c>
      <c r="C2324" s="73" t="s">
        <v>42</v>
      </c>
      <c r="D2324" s="182"/>
      <c r="E2324" s="74"/>
    </row>
    <row r="2325" spans="2:5" ht="16.5">
      <c r="B2325" s="85" t="s">
        <v>844</v>
      </c>
      <c r="C2325" s="73" t="s">
        <v>43</v>
      </c>
      <c r="D2325" s="182"/>
      <c r="E2325" s="74"/>
    </row>
    <row r="2326" spans="2:5" ht="16.5">
      <c r="B2326" s="85" t="s">
        <v>845</v>
      </c>
      <c r="C2326" s="73" t="s">
        <v>44</v>
      </c>
      <c r="D2326" s="182"/>
      <c r="E2326" s="74"/>
    </row>
    <row r="2327" spans="2:5" ht="16.5">
      <c r="B2327" s="85" t="s">
        <v>846</v>
      </c>
      <c r="C2327" s="73" t="s">
        <v>45</v>
      </c>
      <c r="D2327" s="182"/>
      <c r="E2327" s="74"/>
    </row>
    <row r="2328" spans="2:5" ht="16.5">
      <c r="B2328" s="85" t="s">
        <v>847</v>
      </c>
      <c r="C2328" s="73" t="s">
        <v>46</v>
      </c>
      <c r="D2328" s="182"/>
      <c r="E2328" s="74"/>
    </row>
    <row r="2329" spans="2:5" ht="16.5">
      <c r="B2329" s="85" t="s">
        <v>848</v>
      </c>
      <c r="C2329" s="73" t="s">
        <v>47</v>
      </c>
      <c r="D2329" s="182"/>
      <c r="E2329" s="74"/>
    </row>
    <row r="2330" spans="2:5" ht="16.5">
      <c r="B2330" s="85" t="s">
        <v>849</v>
      </c>
      <c r="C2330" s="73" t="s">
        <v>70</v>
      </c>
      <c r="D2330" s="182"/>
      <c r="E2330" s="74"/>
    </row>
    <row r="2331" spans="2:5" ht="16.5">
      <c r="B2331" s="85" t="s">
        <v>850</v>
      </c>
      <c r="C2331" s="73" t="s">
        <v>48</v>
      </c>
      <c r="D2331" s="182"/>
      <c r="E2331" s="74"/>
    </row>
    <row r="2332" spans="2:5" ht="16.5">
      <c r="B2332" s="85" t="s">
        <v>851</v>
      </c>
      <c r="C2332" s="73" t="s">
        <v>49</v>
      </c>
      <c r="D2332" s="182"/>
      <c r="E2332" s="74"/>
    </row>
    <row r="2333" spans="2:5" ht="16.5">
      <c r="B2333" s="85" t="s">
        <v>852</v>
      </c>
      <c r="C2333" s="73" t="s">
        <v>50</v>
      </c>
      <c r="D2333" s="182"/>
      <c r="E2333" s="74"/>
    </row>
    <row r="2334" spans="2:5" ht="16.5">
      <c r="B2334" s="85" t="s">
        <v>853</v>
      </c>
      <c r="C2334" s="73" t="s">
        <v>51</v>
      </c>
      <c r="D2334" s="182"/>
      <c r="E2334" s="74"/>
    </row>
    <row r="2335" spans="2:5" ht="16.5">
      <c r="B2335" s="85" t="s">
        <v>854</v>
      </c>
      <c r="C2335" s="73" t="s">
        <v>52</v>
      </c>
      <c r="D2335" s="182"/>
      <c r="E2335" s="74"/>
    </row>
    <row r="2336" spans="2:5" ht="16.5">
      <c r="B2336" s="85" t="s">
        <v>855</v>
      </c>
      <c r="C2336" s="73" t="s">
        <v>53</v>
      </c>
      <c r="D2336" s="182"/>
      <c r="E2336" s="74"/>
    </row>
    <row r="2337" spans="2:5" ht="16.5">
      <c r="B2337" s="85" t="s">
        <v>856</v>
      </c>
      <c r="C2337" s="73" t="s">
        <v>54</v>
      </c>
      <c r="D2337" s="182"/>
      <c r="E2337" s="74" t="str">
        <f>IF(D2337=SUM(D2338:D2339),"OK","ERRO AO SOMAR")</f>
        <v>OK</v>
      </c>
    </row>
    <row r="2338" spans="2:5" ht="16.5">
      <c r="B2338" s="85" t="s">
        <v>1348</v>
      </c>
      <c r="C2338" s="73" t="s">
        <v>3040</v>
      </c>
      <c r="D2338" s="182"/>
      <c r="E2338" s="74"/>
    </row>
    <row r="2339" spans="2:5" ht="16.5">
      <c r="B2339" s="85" t="s">
        <v>1349</v>
      </c>
      <c r="C2339" s="73" t="s">
        <v>173</v>
      </c>
      <c r="D2339" s="182"/>
      <c r="E2339" s="74"/>
    </row>
    <row r="2340" spans="2:5" ht="16.5">
      <c r="B2340" s="85" t="s">
        <v>857</v>
      </c>
      <c r="C2340" s="73" t="s">
        <v>55</v>
      </c>
      <c r="D2340" s="182"/>
      <c r="E2340" s="74"/>
    </row>
    <row r="2341" spans="2:5" ht="16.5">
      <c r="B2341" s="85" t="s">
        <v>858</v>
      </c>
      <c r="C2341" s="73" t="s">
        <v>56</v>
      </c>
      <c r="D2341" s="182"/>
      <c r="E2341" s="74"/>
    </row>
    <row r="2342" spans="2:5" ht="16.5">
      <c r="B2342" s="85" t="s">
        <v>859</v>
      </c>
      <c r="C2342" s="73" t="s">
        <v>57</v>
      </c>
      <c r="D2342" s="182"/>
      <c r="E2342" s="74"/>
    </row>
    <row r="2343" spans="2:5" ht="16.5">
      <c r="B2343" s="85" t="s">
        <v>860</v>
      </c>
      <c r="C2343" s="73" t="s">
        <v>58</v>
      </c>
      <c r="D2343" s="182"/>
      <c r="E2343" s="74"/>
    </row>
    <row r="2344" spans="2:5" ht="16.5">
      <c r="B2344" s="85" t="s">
        <v>861</v>
      </c>
      <c r="C2344" s="73" t="s">
        <v>59</v>
      </c>
      <c r="D2344" s="182"/>
      <c r="E2344" s="74"/>
    </row>
    <row r="2345" spans="2:5" ht="16.5">
      <c r="B2345" s="85" t="s">
        <v>862</v>
      </c>
      <c r="C2345" s="73" t="s">
        <v>60</v>
      </c>
      <c r="D2345" s="182"/>
      <c r="E2345" s="74"/>
    </row>
    <row r="2346" spans="2:5" ht="16.5">
      <c r="B2346" s="85" t="s">
        <v>863</v>
      </c>
      <c r="C2346" s="73" t="s">
        <v>61</v>
      </c>
      <c r="D2346" s="182"/>
      <c r="E2346" s="74"/>
    </row>
    <row r="2347" spans="2:5" ht="16.5">
      <c r="B2347" s="84" t="s">
        <v>147</v>
      </c>
      <c r="C2347" s="70" t="s">
        <v>33</v>
      </c>
      <c r="D2347" s="71"/>
      <c r="E2347" s="72" t="str">
        <f>IF(D2348=D2347,"OK","ERRO AO SOMAR")</f>
        <v>OK</v>
      </c>
    </row>
    <row r="2348" spans="2:5" ht="16.5">
      <c r="B2348" s="84" t="s">
        <v>1292</v>
      </c>
      <c r="C2348" s="70" t="s">
        <v>33</v>
      </c>
      <c r="D2348" s="71"/>
      <c r="E2348" s="72" t="str">
        <f>IF(D2348=SUM(D2349:D2368,D2371:D2377),"OK","ERRO AO SOMAR")</f>
        <v>OK</v>
      </c>
    </row>
    <row r="2349" spans="2:5" ht="16.5">
      <c r="B2349" s="85" t="s">
        <v>864</v>
      </c>
      <c r="C2349" s="73" t="s">
        <v>26</v>
      </c>
      <c r="D2349" s="182"/>
      <c r="E2349" s="74"/>
    </row>
    <row r="2350" spans="2:5" ht="16.5">
      <c r="B2350" s="85" t="s">
        <v>865</v>
      </c>
      <c r="C2350" s="73" t="s">
        <v>37</v>
      </c>
      <c r="D2350" s="182"/>
      <c r="E2350" s="74"/>
    </row>
    <row r="2351" spans="2:5" ht="16.5">
      <c r="B2351" s="85" t="s">
        <v>866</v>
      </c>
      <c r="C2351" s="73" t="s">
        <v>39</v>
      </c>
      <c r="D2351" s="182"/>
      <c r="E2351" s="74"/>
    </row>
    <row r="2352" spans="2:5" ht="16.5">
      <c r="B2352" s="85" t="s">
        <v>867</v>
      </c>
      <c r="C2352" s="73" t="s">
        <v>40</v>
      </c>
      <c r="D2352" s="182"/>
      <c r="E2352" s="74"/>
    </row>
    <row r="2353" spans="2:5" ht="16.5">
      <c r="B2353" s="85" t="s">
        <v>868</v>
      </c>
      <c r="C2353" s="73" t="s">
        <v>41</v>
      </c>
      <c r="D2353" s="182"/>
      <c r="E2353" s="74"/>
    </row>
    <row r="2354" spans="2:5" ht="16.5">
      <c r="B2354" s="85" t="s">
        <v>869</v>
      </c>
      <c r="C2354" s="73" t="s">
        <v>69</v>
      </c>
      <c r="D2354" s="182"/>
      <c r="E2354" s="74"/>
    </row>
    <row r="2355" spans="2:5" ht="16.5">
      <c r="B2355" s="85" t="s">
        <v>870</v>
      </c>
      <c r="C2355" s="73" t="s">
        <v>42</v>
      </c>
      <c r="D2355" s="182"/>
      <c r="E2355" s="74"/>
    </row>
    <row r="2356" spans="2:5" ht="16.5">
      <c r="B2356" s="85" t="s">
        <v>871</v>
      </c>
      <c r="C2356" s="73" t="s">
        <v>43</v>
      </c>
      <c r="D2356" s="182"/>
      <c r="E2356" s="74"/>
    </row>
    <row r="2357" spans="2:5" ht="16.5">
      <c r="B2357" s="85" t="s">
        <v>872</v>
      </c>
      <c r="C2357" s="73" t="s">
        <v>44</v>
      </c>
      <c r="D2357" s="182"/>
      <c r="E2357" s="74"/>
    </row>
    <row r="2358" spans="2:5" ht="16.5">
      <c r="B2358" s="85" t="s">
        <v>873</v>
      </c>
      <c r="C2358" s="73" t="s">
        <v>45</v>
      </c>
      <c r="D2358" s="182"/>
      <c r="E2358" s="74"/>
    </row>
    <row r="2359" spans="2:5" ht="16.5">
      <c r="B2359" s="85" t="s">
        <v>874</v>
      </c>
      <c r="C2359" s="73" t="s">
        <v>46</v>
      </c>
      <c r="D2359" s="182"/>
      <c r="E2359" s="74"/>
    </row>
    <row r="2360" spans="2:5" ht="16.5">
      <c r="B2360" s="85" t="s">
        <v>875</v>
      </c>
      <c r="C2360" s="73" t="s">
        <v>47</v>
      </c>
      <c r="D2360" s="182"/>
      <c r="E2360" s="74"/>
    </row>
    <row r="2361" spans="2:5" ht="16.5">
      <c r="B2361" s="85" t="s">
        <v>876</v>
      </c>
      <c r="C2361" s="73" t="s">
        <v>70</v>
      </c>
      <c r="D2361" s="182"/>
      <c r="E2361" s="74"/>
    </row>
    <row r="2362" spans="2:5" ht="16.5">
      <c r="B2362" s="85" t="s">
        <v>877</v>
      </c>
      <c r="C2362" s="73" t="s">
        <v>48</v>
      </c>
      <c r="D2362" s="182"/>
      <c r="E2362" s="74"/>
    </row>
    <row r="2363" spans="2:5" ht="16.5">
      <c r="B2363" s="85" t="s">
        <v>878</v>
      </c>
      <c r="C2363" s="73" t="s">
        <v>49</v>
      </c>
      <c r="D2363" s="182"/>
      <c r="E2363" s="74"/>
    </row>
    <row r="2364" spans="2:5" ht="16.5">
      <c r="B2364" s="85" t="s">
        <v>879</v>
      </c>
      <c r="C2364" s="73" t="s">
        <v>50</v>
      </c>
      <c r="D2364" s="182"/>
      <c r="E2364" s="74"/>
    </row>
    <row r="2365" spans="2:5" ht="16.5">
      <c r="B2365" s="85" t="s">
        <v>880</v>
      </c>
      <c r="C2365" s="73" t="s">
        <v>51</v>
      </c>
      <c r="D2365" s="182"/>
      <c r="E2365" s="74"/>
    </row>
    <row r="2366" spans="2:5" ht="16.5">
      <c r="B2366" s="85" t="s">
        <v>881</v>
      </c>
      <c r="C2366" s="73" t="s">
        <v>52</v>
      </c>
      <c r="D2366" s="182"/>
      <c r="E2366" s="74"/>
    </row>
    <row r="2367" spans="2:5" ht="16.5">
      <c r="B2367" s="85" t="s">
        <v>882</v>
      </c>
      <c r="C2367" s="73" t="s">
        <v>53</v>
      </c>
      <c r="D2367" s="182"/>
      <c r="E2367" s="74"/>
    </row>
    <row r="2368" spans="2:5" ht="16.5">
      <c r="B2368" s="85" t="s">
        <v>883</v>
      </c>
      <c r="C2368" s="73" t="s">
        <v>54</v>
      </c>
      <c r="D2368" s="182"/>
      <c r="E2368" s="74" t="str">
        <f>IF(D2368=SUM(D2369:D2370),"OK","ERRO AO SOMAR")</f>
        <v>OK</v>
      </c>
    </row>
    <row r="2369" spans="2:5" ht="16.5">
      <c r="B2369" s="85" t="s">
        <v>1350</v>
      </c>
      <c r="C2369" s="73" t="s">
        <v>3040</v>
      </c>
      <c r="D2369" s="182"/>
      <c r="E2369" s="74"/>
    </row>
    <row r="2370" spans="2:5" ht="16.5">
      <c r="B2370" s="85" t="s">
        <v>1351</v>
      </c>
      <c r="C2370" s="73" t="s">
        <v>173</v>
      </c>
      <c r="D2370" s="182"/>
      <c r="E2370" s="74"/>
    </row>
    <row r="2371" spans="2:5" ht="16.5">
      <c r="B2371" s="85" t="s">
        <v>884</v>
      </c>
      <c r="C2371" s="73" t="s">
        <v>55</v>
      </c>
      <c r="D2371" s="182"/>
      <c r="E2371" s="74"/>
    </row>
    <row r="2372" spans="2:5" ht="16.5">
      <c r="B2372" s="85" t="s">
        <v>885</v>
      </c>
      <c r="C2372" s="73" t="s">
        <v>56</v>
      </c>
      <c r="D2372" s="182"/>
      <c r="E2372" s="74"/>
    </row>
    <row r="2373" spans="2:5" ht="16.5">
      <c r="B2373" s="85" t="s">
        <v>886</v>
      </c>
      <c r="C2373" s="73" t="s">
        <v>57</v>
      </c>
      <c r="D2373" s="182"/>
      <c r="E2373" s="74"/>
    </row>
    <row r="2374" spans="2:5" ht="16.5">
      <c r="B2374" s="85" t="s">
        <v>887</v>
      </c>
      <c r="C2374" s="73" t="s">
        <v>58</v>
      </c>
      <c r="D2374" s="182"/>
      <c r="E2374" s="74"/>
    </row>
    <row r="2375" spans="2:5" ht="16.5">
      <c r="B2375" s="85" t="s">
        <v>888</v>
      </c>
      <c r="C2375" s="73" t="s">
        <v>59</v>
      </c>
      <c r="D2375" s="182"/>
      <c r="E2375" s="74"/>
    </row>
    <row r="2376" spans="2:5" ht="16.5">
      <c r="B2376" s="85" t="s">
        <v>889</v>
      </c>
      <c r="C2376" s="73" t="s">
        <v>60</v>
      </c>
      <c r="D2376" s="182"/>
      <c r="E2376" s="74"/>
    </row>
    <row r="2377" spans="2:5" ht="16.5">
      <c r="B2377" s="85" t="s">
        <v>890</v>
      </c>
      <c r="C2377" s="73" t="s">
        <v>61</v>
      </c>
      <c r="D2377" s="182"/>
      <c r="E2377" s="74"/>
    </row>
    <row r="2378" spans="2:5" ht="16.5">
      <c r="B2378" s="84" t="s">
        <v>148</v>
      </c>
      <c r="C2378" s="70" t="s">
        <v>296</v>
      </c>
      <c r="D2378" s="71"/>
      <c r="E2378" s="72" t="str">
        <f>IF(D2379=D2378,"OK","ERRO AO SOMAR")</f>
        <v>OK</v>
      </c>
    </row>
    <row r="2379" spans="2:5" ht="16.5">
      <c r="B2379" s="84" t="s">
        <v>1293</v>
      </c>
      <c r="C2379" s="70" t="s">
        <v>296</v>
      </c>
      <c r="D2379" s="71"/>
      <c r="E2379" s="72" t="str">
        <f>IF(D2379=SUM(D2380:D2399,D2402:D2408),"OK","ERRO AO SOMAR")</f>
        <v>OK</v>
      </c>
    </row>
    <row r="2380" spans="2:5" ht="16.5">
      <c r="B2380" s="85" t="s">
        <v>891</v>
      </c>
      <c r="C2380" s="73" t="s">
        <v>26</v>
      </c>
      <c r="D2380" s="182"/>
      <c r="E2380" s="74"/>
    </row>
    <row r="2381" spans="2:5" ht="16.5">
      <c r="B2381" s="85" t="s">
        <v>892</v>
      </c>
      <c r="C2381" s="73" t="s">
        <v>37</v>
      </c>
      <c r="D2381" s="182"/>
      <c r="E2381" s="74"/>
    </row>
    <row r="2382" spans="2:5" ht="16.5">
      <c r="B2382" s="85" t="s">
        <v>893</v>
      </c>
      <c r="C2382" s="73" t="s">
        <v>39</v>
      </c>
      <c r="D2382" s="182"/>
      <c r="E2382" s="74"/>
    </row>
    <row r="2383" spans="2:5" ht="16.5">
      <c r="B2383" s="85" t="s">
        <v>894</v>
      </c>
      <c r="C2383" s="73" t="s">
        <v>40</v>
      </c>
      <c r="D2383" s="182"/>
      <c r="E2383" s="74"/>
    </row>
    <row r="2384" spans="2:5" ht="16.5">
      <c r="B2384" s="85" t="s">
        <v>895</v>
      </c>
      <c r="C2384" s="73" t="s">
        <v>41</v>
      </c>
      <c r="D2384" s="182"/>
      <c r="E2384" s="74"/>
    </row>
    <row r="2385" spans="2:5" ht="16.5">
      <c r="B2385" s="85" t="s">
        <v>896</v>
      </c>
      <c r="C2385" s="73" t="s">
        <v>69</v>
      </c>
      <c r="D2385" s="182"/>
      <c r="E2385" s="74"/>
    </row>
    <row r="2386" spans="2:5" ht="16.5">
      <c r="B2386" s="85" t="s">
        <v>897</v>
      </c>
      <c r="C2386" s="73" t="s">
        <v>42</v>
      </c>
      <c r="D2386" s="182"/>
      <c r="E2386" s="74"/>
    </row>
    <row r="2387" spans="2:5" ht="16.5">
      <c r="B2387" s="85" t="s">
        <v>898</v>
      </c>
      <c r="C2387" s="73" t="s">
        <v>43</v>
      </c>
      <c r="D2387" s="182"/>
      <c r="E2387" s="74"/>
    </row>
    <row r="2388" spans="2:5" ht="16.5">
      <c r="B2388" s="85" t="s">
        <v>899</v>
      </c>
      <c r="C2388" s="73" t="s">
        <v>44</v>
      </c>
      <c r="D2388" s="182"/>
      <c r="E2388" s="74"/>
    </row>
    <row r="2389" spans="2:5" ht="16.5">
      <c r="B2389" s="85" t="s">
        <v>900</v>
      </c>
      <c r="C2389" s="73" t="s">
        <v>45</v>
      </c>
      <c r="D2389" s="182"/>
      <c r="E2389" s="74"/>
    </row>
    <row r="2390" spans="2:5" ht="16.5">
      <c r="B2390" s="85" t="s">
        <v>901</v>
      </c>
      <c r="C2390" s="73" t="s">
        <v>46</v>
      </c>
      <c r="D2390" s="182"/>
      <c r="E2390" s="74"/>
    </row>
    <row r="2391" spans="2:5" ht="16.5">
      <c r="B2391" s="85" t="s">
        <v>902</v>
      </c>
      <c r="C2391" s="73" t="s">
        <v>47</v>
      </c>
      <c r="D2391" s="182"/>
      <c r="E2391" s="74"/>
    </row>
    <row r="2392" spans="2:5" ht="16.5">
      <c r="B2392" s="85" t="s">
        <v>903</v>
      </c>
      <c r="C2392" s="73" t="s">
        <v>70</v>
      </c>
      <c r="D2392" s="182"/>
      <c r="E2392" s="74"/>
    </row>
    <row r="2393" spans="2:5" ht="16.5">
      <c r="B2393" s="85" t="s">
        <v>904</v>
      </c>
      <c r="C2393" s="73" t="s">
        <v>48</v>
      </c>
      <c r="D2393" s="182"/>
      <c r="E2393" s="74"/>
    </row>
    <row r="2394" spans="2:5" ht="16.5">
      <c r="B2394" s="85" t="s">
        <v>905</v>
      </c>
      <c r="C2394" s="73" t="s">
        <v>49</v>
      </c>
      <c r="D2394" s="182"/>
      <c r="E2394" s="74"/>
    </row>
    <row r="2395" spans="2:5" ht="16.5">
      <c r="B2395" s="85" t="s">
        <v>906</v>
      </c>
      <c r="C2395" s="73" t="s">
        <v>50</v>
      </c>
      <c r="D2395" s="182"/>
      <c r="E2395" s="74"/>
    </row>
    <row r="2396" spans="2:5" ht="16.5">
      <c r="B2396" s="85" t="s">
        <v>907</v>
      </c>
      <c r="C2396" s="73" t="s">
        <v>51</v>
      </c>
      <c r="D2396" s="182"/>
      <c r="E2396" s="74"/>
    </row>
    <row r="2397" spans="2:5" ht="16.5">
      <c r="B2397" s="85" t="s">
        <v>908</v>
      </c>
      <c r="C2397" s="73" t="s">
        <v>52</v>
      </c>
      <c r="D2397" s="182"/>
      <c r="E2397" s="74"/>
    </row>
    <row r="2398" spans="2:5" ht="16.5">
      <c r="B2398" s="85" t="s">
        <v>909</v>
      </c>
      <c r="C2398" s="73" t="s">
        <v>53</v>
      </c>
      <c r="D2398" s="182"/>
      <c r="E2398" s="74"/>
    </row>
    <row r="2399" spans="2:5" ht="16.5">
      <c r="B2399" s="85" t="s">
        <v>910</v>
      </c>
      <c r="C2399" s="73" t="s">
        <v>54</v>
      </c>
      <c r="D2399" s="182"/>
      <c r="E2399" s="74" t="str">
        <f>IF(D2399=SUM(D2400:D2401),"OK","ERRO AO SOMAR")</f>
        <v>OK</v>
      </c>
    </row>
    <row r="2400" spans="2:5" ht="16.5">
      <c r="B2400" s="85" t="s">
        <v>1352</v>
      </c>
      <c r="C2400" s="73" t="s">
        <v>3040</v>
      </c>
      <c r="D2400" s="182"/>
      <c r="E2400" s="74"/>
    </row>
    <row r="2401" spans="2:5" ht="16.5">
      <c r="B2401" s="85" t="s">
        <v>1353</v>
      </c>
      <c r="C2401" s="73" t="s">
        <v>173</v>
      </c>
      <c r="D2401" s="182"/>
      <c r="E2401" s="74"/>
    </row>
    <row r="2402" spans="2:5" ht="16.5">
      <c r="B2402" s="85" t="s">
        <v>911</v>
      </c>
      <c r="C2402" s="73" t="s">
        <v>55</v>
      </c>
      <c r="D2402" s="182"/>
      <c r="E2402" s="74"/>
    </row>
    <row r="2403" spans="2:5" ht="16.5">
      <c r="B2403" s="85" t="s">
        <v>912</v>
      </c>
      <c r="C2403" s="73" t="s">
        <v>56</v>
      </c>
      <c r="D2403" s="182"/>
      <c r="E2403" s="74"/>
    </row>
    <row r="2404" spans="2:5" ht="16.5">
      <c r="B2404" s="85" t="s">
        <v>913</v>
      </c>
      <c r="C2404" s="73" t="s">
        <v>57</v>
      </c>
      <c r="D2404" s="182"/>
      <c r="E2404" s="74"/>
    </row>
    <row r="2405" spans="2:5" ht="16.5">
      <c r="B2405" s="85" t="s">
        <v>914</v>
      </c>
      <c r="C2405" s="73" t="s">
        <v>58</v>
      </c>
      <c r="D2405" s="182"/>
      <c r="E2405" s="74"/>
    </row>
    <row r="2406" spans="2:5" ht="16.5">
      <c r="B2406" s="85" t="s">
        <v>915</v>
      </c>
      <c r="C2406" s="73" t="s">
        <v>59</v>
      </c>
      <c r="D2406" s="182"/>
      <c r="E2406" s="74"/>
    </row>
    <row r="2407" spans="2:5" ht="16.5">
      <c r="B2407" s="85" t="s">
        <v>916</v>
      </c>
      <c r="C2407" s="73" t="s">
        <v>60</v>
      </c>
      <c r="D2407" s="182"/>
      <c r="E2407" s="74"/>
    </row>
    <row r="2408" spans="2:5" ht="16.5">
      <c r="B2408" s="85" t="s">
        <v>917</v>
      </c>
      <c r="C2408" s="73" t="s">
        <v>61</v>
      </c>
      <c r="D2408" s="182"/>
      <c r="E2408" s="74"/>
    </row>
    <row r="2409" spans="2:5" ht="16.5">
      <c r="B2409" s="84" t="s">
        <v>161</v>
      </c>
      <c r="C2409" s="70" t="s">
        <v>35</v>
      </c>
      <c r="D2409" s="71"/>
      <c r="E2409" s="72" t="str">
        <f>IF(D2410=D2409,"OK","ERRO AO SOMAR")</f>
        <v>OK</v>
      </c>
    </row>
    <row r="2410" spans="2:5" ht="16.5">
      <c r="B2410" s="84" t="s">
        <v>1294</v>
      </c>
      <c r="C2410" s="70" t="s">
        <v>35</v>
      </c>
      <c r="D2410" s="71"/>
      <c r="E2410" s="72" t="str">
        <f>IF(D2410=SUM(D2411:D2430,D2433:D2439),"OK","ERRO AO SOMAR")</f>
        <v>OK</v>
      </c>
    </row>
    <row r="2411" spans="2:5" ht="16.5">
      <c r="B2411" s="85" t="s">
        <v>918</v>
      </c>
      <c r="C2411" s="73" t="s">
        <v>26</v>
      </c>
      <c r="D2411" s="182"/>
      <c r="E2411" s="74"/>
    </row>
    <row r="2412" spans="2:5" ht="16.5">
      <c r="B2412" s="85" t="s">
        <v>919</v>
      </c>
      <c r="C2412" s="73" t="s">
        <v>37</v>
      </c>
      <c r="D2412" s="182"/>
      <c r="E2412" s="74"/>
    </row>
    <row r="2413" spans="2:5" ht="16.5">
      <c r="B2413" s="85" t="s">
        <v>920</v>
      </c>
      <c r="C2413" s="73" t="s">
        <v>39</v>
      </c>
      <c r="D2413" s="182"/>
      <c r="E2413" s="74"/>
    </row>
    <row r="2414" spans="2:5" ht="16.5">
      <c r="B2414" s="85" t="s">
        <v>921</v>
      </c>
      <c r="C2414" s="73" t="s">
        <v>40</v>
      </c>
      <c r="D2414" s="182"/>
      <c r="E2414" s="74"/>
    </row>
    <row r="2415" spans="2:5" ht="16.5">
      <c r="B2415" s="85" t="s">
        <v>922</v>
      </c>
      <c r="C2415" s="73" t="s">
        <v>41</v>
      </c>
      <c r="D2415" s="182"/>
      <c r="E2415" s="74"/>
    </row>
    <row r="2416" spans="2:5" ht="16.5">
      <c r="B2416" s="85" t="s">
        <v>923</v>
      </c>
      <c r="C2416" s="73" t="s">
        <v>69</v>
      </c>
      <c r="D2416" s="182"/>
      <c r="E2416" s="74"/>
    </row>
    <row r="2417" spans="2:5" ht="16.5">
      <c r="B2417" s="85" t="s">
        <v>924</v>
      </c>
      <c r="C2417" s="73" t="s">
        <v>42</v>
      </c>
      <c r="D2417" s="182"/>
      <c r="E2417" s="74"/>
    </row>
    <row r="2418" spans="2:5" ht="16.5">
      <c r="B2418" s="85" t="s">
        <v>925</v>
      </c>
      <c r="C2418" s="73" t="s">
        <v>43</v>
      </c>
      <c r="D2418" s="182"/>
      <c r="E2418" s="74"/>
    </row>
    <row r="2419" spans="2:5" ht="16.5">
      <c r="B2419" s="85" t="s">
        <v>926</v>
      </c>
      <c r="C2419" s="73" t="s">
        <v>44</v>
      </c>
      <c r="D2419" s="182"/>
      <c r="E2419" s="74"/>
    </row>
    <row r="2420" spans="2:5" ht="16.5">
      <c r="B2420" s="85" t="s">
        <v>927</v>
      </c>
      <c r="C2420" s="73" t="s">
        <v>45</v>
      </c>
      <c r="D2420" s="182"/>
      <c r="E2420" s="74"/>
    </row>
    <row r="2421" spans="2:5" ht="16.5">
      <c r="B2421" s="85" t="s">
        <v>928</v>
      </c>
      <c r="C2421" s="73" t="s">
        <v>46</v>
      </c>
      <c r="D2421" s="182"/>
      <c r="E2421" s="74"/>
    </row>
    <row r="2422" spans="2:5" ht="16.5">
      <c r="B2422" s="85" t="s">
        <v>929</v>
      </c>
      <c r="C2422" s="73" t="s">
        <v>47</v>
      </c>
      <c r="D2422" s="182"/>
      <c r="E2422" s="74"/>
    </row>
    <row r="2423" spans="2:5" ht="16.5">
      <c r="B2423" s="85" t="s">
        <v>930</v>
      </c>
      <c r="C2423" s="73" t="s">
        <v>70</v>
      </c>
      <c r="D2423" s="182"/>
      <c r="E2423" s="74"/>
    </row>
    <row r="2424" spans="2:5" ht="16.5">
      <c r="B2424" s="85" t="s">
        <v>931</v>
      </c>
      <c r="C2424" s="73" t="s">
        <v>48</v>
      </c>
      <c r="D2424" s="182"/>
      <c r="E2424" s="74"/>
    </row>
    <row r="2425" spans="2:5" ht="16.5">
      <c r="B2425" s="85" t="s">
        <v>932</v>
      </c>
      <c r="C2425" s="73" t="s">
        <v>49</v>
      </c>
      <c r="D2425" s="182"/>
      <c r="E2425" s="74"/>
    </row>
    <row r="2426" spans="2:5" ht="16.5">
      <c r="B2426" s="85" t="s">
        <v>933</v>
      </c>
      <c r="C2426" s="73" t="s">
        <v>50</v>
      </c>
      <c r="D2426" s="182"/>
      <c r="E2426" s="74"/>
    </row>
    <row r="2427" spans="2:5" ht="16.5">
      <c r="B2427" s="85" t="s">
        <v>934</v>
      </c>
      <c r="C2427" s="73" t="s">
        <v>51</v>
      </c>
      <c r="D2427" s="182"/>
      <c r="E2427" s="74"/>
    </row>
    <row r="2428" spans="2:5" ht="16.5">
      <c r="B2428" s="85" t="s">
        <v>935</v>
      </c>
      <c r="C2428" s="73" t="s">
        <v>52</v>
      </c>
      <c r="D2428" s="182"/>
      <c r="E2428" s="74"/>
    </row>
    <row r="2429" spans="2:5" ht="16.5">
      <c r="B2429" s="85" t="s">
        <v>936</v>
      </c>
      <c r="C2429" s="73" t="s">
        <v>53</v>
      </c>
      <c r="D2429" s="182"/>
      <c r="E2429" s="74"/>
    </row>
    <row r="2430" spans="2:5" ht="16.5">
      <c r="B2430" s="85" t="s">
        <v>937</v>
      </c>
      <c r="C2430" s="73" t="s">
        <v>54</v>
      </c>
      <c r="D2430" s="182"/>
      <c r="E2430" s="74" t="str">
        <f>IF(D2430=SUM(D2431:D2432),"OK","ERRO AO SOMAR")</f>
        <v>OK</v>
      </c>
    </row>
    <row r="2431" spans="2:5" ht="16.5">
      <c r="B2431" s="85" t="s">
        <v>1354</v>
      </c>
      <c r="C2431" s="73" t="s">
        <v>3040</v>
      </c>
      <c r="D2431" s="182"/>
      <c r="E2431" s="74"/>
    </row>
    <row r="2432" spans="2:5" ht="16.5">
      <c r="B2432" s="85" t="s">
        <v>1355</v>
      </c>
      <c r="C2432" s="73" t="s">
        <v>173</v>
      </c>
      <c r="D2432" s="182"/>
      <c r="E2432" s="74"/>
    </row>
    <row r="2433" spans="2:5" ht="16.5">
      <c r="B2433" s="85" t="s">
        <v>938</v>
      </c>
      <c r="C2433" s="73" t="s">
        <v>55</v>
      </c>
      <c r="D2433" s="182"/>
      <c r="E2433" s="74"/>
    </row>
    <row r="2434" spans="2:5" ht="16.5">
      <c r="B2434" s="85" t="s">
        <v>939</v>
      </c>
      <c r="C2434" s="73" t="s">
        <v>56</v>
      </c>
      <c r="D2434" s="182"/>
      <c r="E2434" s="74"/>
    </row>
    <row r="2435" spans="2:5" ht="16.5">
      <c r="B2435" s="85" t="s">
        <v>940</v>
      </c>
      <c r="C2435" s="73" t="s">
        <v>57</v>
      </c>
      <c r="D2435" s="182"/>
      <c r="E2435" s="74"/>
    </row>
    <row r="2436" spans="2:5" ht="16.5">
      <c r="B2436" s="85" t="s">
        <v>941</v>
      </c>
      <c r="C2436" s="73" t="s">
        <v>58</v>
      </c>
      <c r="D2436" s="182"/>
      <c r="E2436" s="74"/>
    </row>
    <row r="2437" spans="2:5" ht="16.5">
      <c r="B2437" s="85" t="s">
        <v>942</v>
      </c>
      <c r="C2437" s="73" t="s">
        <v>59</v>
      </c>
      <c r="D2437" s="182"/>
      <c r="E2437" s="74"/>
    </row>
    <row r="2438" spans="2:5" ht="16.5">
      <c r="B2438" s="85" t="s">
        <v>943</v>
      </c>
      <c r="C2438" s="73" t="s">
        <v>60</v>
      </c>
      <c r="D2438" s="182"/>
      <c r="E2438" s="74"/>
    </row>
    <row r="2439" spans="2:5" ht="16.5">
      <c r="B2439" s="85" t="s">
        <v>944</v>
      </c>
      <c r="C2439" s="73" t="s">
        <v>61</v>
      </c>
      <c r="D2439" s="182"/>
      <c r="E2439" s="74"/>
    </row>
    <row r="2440" spans="2:5" ht="16.5">
      <c r="B2440" s="84" t="s">
        <v>162</v>
      </c>
      <c r="C2440" s="70" t="s">
        <v>34</v>
      </c>
      <c r="D2440" s="71"/>
      <c r="E2440" s="72" t="str">
        <f>IF(D2441=D2440,"OK","ERRO AO SOMAR")</f>
        <v>OK</v>
      </c>
    </row>
    <row r="2441" spans="2:5" ht="16.5">
      <c r="B2441" s="84" t="s">
        <v>1295</v>
      </c>
      <c r="C2441" s="70" t="s">
        <v>34</v>
      </c>
      <c r="D2441" s="71"/>
      <c r="E2441" s="72" t="str">
        <f>IF(D2441=SUM(D2442:D2461,D2464:D2470),"OK","ERRO AO SOMAR")</f>
        <v>OK</v>
      </c>
    </row>
    <row r="2442" spans="2:5" ht="16.5">
      <c r="B2442" s="85" t="s">
        <v>945</v>
      </c>
      <c r="C2442" s="73" t="s">
        <v>26</v>
      </c>
      <c r="D2442" s="182"/>
      <c r="E2442" s="74"/>
    </row>
    <row r="2443" spans="2:5" ht="16.5">
      <c r="B2443" s="85" t="s">
        <v>946</v>
      </c>
      <c r="C2443" s="73" t="s">
        <v>37</v>
      </c>
      <c r="D2443" s="182"/>
      <c r="E2443" s="74"/>
    </row>
    <row r="2444" spans="2:5" ht="16.5">
      <c r="B2444" s="85" t="s">
        <v>947</v>
      </c>
      <c r="C2444" s="73" t="s">
        <v>39</v>
      </c>
      <c r="D2444" s="182"/>
      <c r="E2444" s="74"/>
    </row>
    <row r="2445" spans="2:5" ht="16.5">
      <c r="B2445" s="85" t="s">
        <v>948</v>
      </c>
      <c r="C2445" s="73" t="s">
        <v>40</v>
      </c>
      <c r="D2445" s="182"/>
      <c r="E2445" s="74"/>
    </row>
    <row r="2446" spans="2:5" ht="16.5">
      <c r="B2446" s="85" t="s">
        <v>949</v>
      </c>
      <c r="C2446" s="73" t="s">
        <v>41</v>
      </c>
      <c r="D2446" s="182"/>
      <c r="E2446" s="74"/>
    </row>
    <row r="2447" spans="2:5" ht="16.5">
      <c r="B2447" s="85" t="s">
        <v>950</v>
      </c>
      <c r="C2447" s="73" t="s">
        <v>69</v>
      </c>
      <c r="D2447" s="182"/>
      <c r="E2447" s="74"/>
    </row>
    <row r="2448" spans="2:5" ht="16.5">
      <c r="B2448" s="85" t="s">
        <v>951</v>
      </c>
      <c r="C2448" s="73" t="s">
        <v>42</v>
      </c>
      <c r="D2448" s="182"/>
      <c r="E2448" s="74"/>
    </row>
    <row r="2449" spans="2:5" ht="16.5">
      <c r="B2449" s="85" t="s">
        <v>952</v>
      </c>
      <c r="C2449" s="73" t="s">
        <v>43</v>
      </c>
      <c r="D2449" s="182"/>
      <c r="E2449" s="74"/>
    </row>
    <row r="2450" spans="2:5" ht="16.5">
      <c r="B2450" s="85" t="s">
        <v>953</v>
      </c>
      <c r="C2450" s="73" t="s">
        <v>44</v>
      </c>
      <c r="D2450" s="182"/>
      <c r="E2450" s="74"/>
    </row>
    <row r="2451" spans="2:5" ht="16.5">
      <c r="B2451" s="85" t="s">
        <v>954</v>
      </c>
      <c r="C2451" s="73" t="s">
        <v>45</v>
      </c>
      <c r="D2451" s="182"/>
      <c r="E2451" s="74"/>
    </row>
    <row r="2452" spans="2:5" ht="16.5">
      <c r="B2452" s="85" t="s">
        <v>955</v>
      </c>
      <c r="C2452" s="73" t="s">
        <v>46</v>
      </c>
      <c r="D2452" s="182"/>
      <c r="E2452" s="74"/>
    </row>
    <row r="2453" spans="2:5" ht="16.5">
      <c r="B2453" s="85" t="s">
        <v>956</v>
      </c>
      <c r="C2453" s="73" t="s">
        <v>47</v>
      </c>
      <c r="D2453" s="182"/>
      <c r="E2453" s="74"/>
    </row>
    <row r="2454" spans="2:5" ht="16.5">
      <c r="B2454" s="85" t="s">
        <v>957</v>
      </c>
      <c r="C2454" s="73" t="s">
        <v>70</v>
      </c>
      <c r="D2454" s="182"/>
      <c r="E2454" s="74"/>
    </row>
    <row r="2455" spans="2:5" ht="16.5">
      <c r="B2455" s="85" t="s">
        <v>958</v>
      </c>
      <c r="C2455" s="73" t="s">
        <v>48</v>
      </c>
      <c r="D2455" s="182"/>
      <c r="E2455" s="74"/>
    </row>
    <row r="2456" spans="2:5" ht="16.5">
      <c r="B2456" s="85" t="s">
        <v>959</v>
      </c>
      <c r="C2456" s="73" t="s">
        <v>49</v>
      </c>
      <c r="D2456" s="182"/>
      <c r="E2456" s="74"/>
    </row>
    <row r="2457" spans="2:5" ht="16.5">
      <c r="B2457" s="85" t="s">
        <v>960</v>
      </c>
      <c r="C2457" s="73" t="s">
        <v>50</v>
      </c>
      <c r="D2457" s="182"/>
      <c r="E2457" s="74"/>
    </row>
    <row r="2458" spans="2:5" ht="16.5">
      <c r="B2458" s="85" t="s">
        <v>961</v>
      </c>
      <c r="C2458" s="73" t="s">
        <v>51</v>
      </c>
      <c r="D2458" s="182"/>
      <c r="E2458" s="74"/>
    </row>
    <row r="2459" spans="2:5" ht="16.5">
      <c r="B2459" s="85" t="s">
        <v>962</v>
      </c>
      <c r="C2459" s="73" t="s">
        <v>52</v>
      </c>
      <c r="D2459" s="182"/>
      <c r="E2459" s="74"/>
    </row>
    <row r="2460" spans="2:5" ht="16.5">
      <c r="B2460" s="85" t="s">
        <v>963</v>
      </c>
      <c r="C2460" s="73" t="s">
        <v>53</v>
      </c>
      <c r="D2460" s="182"/>
      <c r="E2460" s="74"/>
    </row>
    <row r="2461" spans="2:5" ht="16.5">
      <c r="B2461" s="85" t="s">
        <v>964</v>
      </c>
      <c r="C2461" s="73" t="s">
        <v>54</v>
      </c>
      <c r="D2461" s="182"/>
      <c r="E2461" s="74" t="str">
        <f>IF(D2461=SUM(D2462:D2463),"OK","ERRO AO SOMAR")</f>
        <v>OK</v>
      </c>
    </row>
    <row r="2462" spans="2:5" ht="16.5">
      <c r="B2462" s="85" t="s">
        <v>1356</v>
      </c>
      <c r="C2462" s="73" t="s">
        <v>3040</v>
      </c>
      <c r="D2462" s="182"/>
      <c r="E2462" s="74"/>
    </row>
    <row r="2463" spans="2:5" ht="16.5">
      <c r="B2463" s="85" t="s">
        <v>1357</v>
      </c>
      <c r="C2463" s="73" t="s">
        <v>173</v>
      </c>
      <c r="D2463" s="182"/>
      <c r="E2463" s="74"/>
    </row>
    <row r="2464" spans="2:5" ht="16.5">
      <c r="B2464" s="85" t="s">
        <v>965</v>
      </c>
      <c r="C2464" s="73" t="s">
        <v>55</v>
      </c>
      <c r="D2464" s="182"/>
      <c r="E2464" s="74"/>
    </row>
    <row r="2465" spans="2:5" ht="16.5">
      <c r="B2465" s="85" t="s">
        <v>966</v>
      </c>
      <c r="C2465" s="73" t="s">
        <v>56</v>
      </c>
      <c r="D2465" s="182"/>
      <c r="E2465" s="74"/>
    </row>
    <row r="2466" spans="2:5" ht="16.5">
      <c r="B2466" s="85" t="s">
        <v>967</v>
      </c>
      <c r="C2466" s="73" t="s">
        <v>57</v>
      </c>
      <c r="D2466" s="182"/>
      <c r="E2466" s="74"/>
    </row>
    <row r="2467" spans="2:5" ht="16.5">
      <c r="B2467" s="85" t="s">
        <v>968</v>
      </c>
      <c r="C2467" s="73" t="s">
        <v>58</v>
      </c>
      <c r="D2467" s="182"/>
      <c r="E2467" s="74"/>
    </row>
    <row r="2468" spans="2:5" ht="16.5">
      <c r="B2468" s="85" t="s">
        <v>969</v>
      </c>
      <c r="C2468" s="73" t="s">
        <v>59</v>
      </c>
      <c r="D2468" s="182"/>
      <c r="E2468" s="74"/>
    </row>
    <row r="2469" spans="2:5" ht="16.5">
      <c r="B2469" s="85" t="s">
        <v>970</v>
      </c>
      <c r="C2469" s="73" t="s">
        <v>60</v>
      </c>
      <c r="D2469" s="182"/>
      <c r="E2469" s="74"/>
    </row>
    <row r="2470" spans="2:5" ht="16.5">
      <c r="B2470" s="85" t="s">
        <v>971</v>
      </c>
      <c r="C2470" s="73" t="s">
        <v>61</v>
      </c>
      <c r="D2470" s="182"/>
      <c r="E2470" s="74"/>
    </row>
    <row r="2471" spans="2:5" ht="16.5">
      <c r="B2471" s="84" t="s">
        <v>163</v>
      </c>
      <c r="C2471" s="70" t="s">
        <v>36</v>
      </c>
      <c r="D2471" s="71"/>
      <c r="E2471" s="72" t="str">
        <f>IF(D2472=D2471,"OK","ERRO AO SOMAR")</f>
        <v>OK</v>
      </c>
    </row>
    <row r="2472" spans="2:5" ht="16.5">
      <c r="B2472" s="84" t="s">
        <v>1296</v>
      </c>
      <c r="C2472" s="70" t="s">
        <v>36</v>
      </c>
      <c r="D2472" s="71"/>
      <c r="E2472" s="72" t="str">
        <f>IF(D2472=SUM(D2473:D2492,D2495:D2501),"OK","ERRO AO SOMAR")</f>
        <v>OK</v>
      </c>
    </row>
    <row r="2473" spans="2:5" ht="16.5">
      <c r="B2473" s="85" t="s">
        <v>972</v>
      </c>
      <c r="C2473" s="73" t="s">
        <v>26</v>
      </c>
      <c r="D2473" s="182"/>
      <c r="E2473" s="74"/>
    </row>
    <row r="2474" spans="2:5" ht="16.5">
      <c r="B2474" s="85" t="s">
        <v>973</v>
      </c>
      <c r="C2474" s="73" t="s">
        <v>37</v>
      </c>
      <c r="D2474" s="182"/>
      <c r="E2474" s="74"/>
    </row>
    <row r="2475" spans="2:5" ht="16.5">
      <c r="B2475" s="85" t="s">
        <v>974</v>
      </c>
      <c r="C2475" s="73" t="s">
        <v>39</v>
      </c>
      <c r="D2475" s="182"/>
      <c r="E2475" s="74"/>
    </row>
    <row r="2476" spans="2:5" ht="16.5">
      <c r="B2476" s="85" t="s">
        <v>975</v>
      </c>
      <c r="C2476" s="73" t="s">
        <v>40</v>
      </c>
      <c r="D2476" s="182"/>
      <c r="E2476" s="74"/>
    </row>
    <row r="2477" spans="2:5" ht="16.5">
      <c r="B2477" s="85" t="s">
        <v>976</v>
      </c>
      <c r="C2477" s="73" t="s">
        <v>41</v>
      </c>
      <c r="D2477" s="182"/>
      <c r="E2477" s="74"/>
    </row>
    <row r="2478" spans="2:5" ht="16.5">
      <c r="B2478" s="85" t="s">
        <v>977</v>
      </c>
      <c r="C2478" s="73" t="s">
        <v>69</v>
      </c>
      <c r="D2478" s="182"/>
      <c r="E2478" s="74"/>
    </row>
    <row r="2479" spans="2:5" ht="16.5">
      <c r="B2479" s="85" t="s">
        <v>978</v>
      </c>
      <c r="C2479" s="73" t="s">
        <v>42</v>
      </c>
      <c r="D2479" s="182"/>
      <c r="E2479" s="74"/>
    </row>
    <row r="2480" spans="2:5" ht="16.5">
      <c r="B2480" s="85" t="s">
        <v>979</v>
      </c>
      <c r="C2480" s="73" t="s">
        <v>43</v>
      </c>
      <c r="D2480" s="182"/>
      <c r="E2480" s="74"/>
    </row>
    <row r="2481" spans="2:5" ht="16.5">
      <c r="B2481" s="85" t="s">
        <v>980</v>
      </c>
      <c r="C2481" s="73" t="s">
        <v>44</v>
      </c>
      <c r="D2481" s="182"/>
      <c r="E2481" s="74"/>
    </row>
    <row r="2482" spans="2:5" ht="16.5">
      <c r="B2482" s="85" t="s">
        <v>981</v>
      </c>
      <c r="C2482" s="73" t="s">
        <v>45</v>
      </c>
      <c r="D2482" s="182"/>
      <c r="E2482" s="74"/>
    </row>
    <row r="2483" spans="2:5" ht="16.5">
      <c r="B2483" s="85" t="s">
        <v>982</v>
      </c>
      <c r="C2483" s="73" t="s">
        <v>46</v>
      </c>
      <c r="D2483" s="182"/>
      <c r="E2483" s="74"/>
    </row>
    <row r="2484" spans="2:5" ht="16.5">
      <c r="B2484" s="85" t="s">
        <v>983</v>
      </c>
      <c r="C2484" s="73" t="s">
        <v>47</v>
      </c>
      <c r="D2484" s="182"/>
      <c r="E2484" s="74"/>
    </row>
    <row r="2485" spans="2:5" ht="16.5">
      <c r="B2485" s="85" t="s">
        <v>984</v>
      </c>
      <c r="C2485" s="73" t="s">
        <v>70</v>
      </c>
      <c r="D2485" s="182"/>
      <c r="E2485" s="74"/>
    </row>
    <row r="2486" spans="2:5" ht="16.5">
      <c r="B2486" s="85" t="s">
        <v>985</v>
      </c>
      <c r="C2486" s="73" t="s">
        <v>48</v>
      </c>
      <c r="D2486" s="182"/>
      <c r="E2486" s="74"/>
    </row>
    <row r="2487" spans="2:5" ht="16.5">
      <c r="B2487" s="85" t="s">
        <v>986</v>
      </c>
      <c r="C2487" s="73" t="s">
        <v>49</v>
      </c>
      <c r="D2487" s="182"/>
      <c r="E2487" s="74"/>
    </row>
    <row r="2488" spans="2:5" ht="16.5">
      <c r="B2488" s="85" t="s">
        <v>987</v>
      </c>
      <c r="C2488" s="73" t="s">
        <v>50</v>
      </c>
      <c r="D2488" s="182"/>
      <c r="E2488" s="74"/>
    </row>
    <row r="2489" spans="2:5" ht="16.5">
      <c r="B2489" s="85" t="s">
        <v>988</v>
      </c>
      <c r="C2489" s="73" t="s">
        <v>51</v>
      </c>
      <c r="D2489" s="182"/>
      <c r="E2489" s="74"/>
    </row>
    <row r="2490" spans="2:5" ht="16.5">
      <c r="B2490" s="85" t="s">
        <v>989</v>
      </c>
      <c r="C2490" s="73" t="s">
        <v>52</v>
      </c>
      <c r="D2490" s="182"/>
      <c r="E2490" s="74"/>
    </row>
    <row r="2491" spans="2:5" ht="16.5">
      <c r="B2491" s="85" t="s">
        <v>990</v>
      </c>
      <c r="C2491" s="73" t="s">
        <v>53</v>
      </c>
      <c r="D2491" s="182"/>
      <c r="E2491" s="74"/>
    </row>
    <row r="2492" spans="2:5" ht="16.5">
      <c r="B2492" s="85" t="s">
        <v>991</v>
      </c>
      <c r="C2492" s="73" t="s">
        <v>54</v>
      </c>
      <c r="D2492" s="182"/>
      <c r="E2492" s="74" t="str">
        <f>IF(D2492=SUM(D2493:D2494),"OK","ERRO AO SOMAR")</f>
        <v>OK</v>
      </c>
    </row>
    <row r="2493" spans="2:5" ht="16.5">
      <c r="B2493" s="85" t="s">
        <v>1358</v>
      </c>
      <c r="C2493" s="73" t="s">
        <v>3040</v>
      </c>
      <c r="D2493" s="182"/>
      <c r="E2493" s="74"/>
    </row>
    <row r="2494" spans="2:5" ht="16.5">
      <c r="B2494" s="85" t="s">
        <v>1359</v>
      </c>
      <c r="C2494" s="73" t="s">
        <v>173</v>
      </c>
      <c r="D2494" s="182"/>
      <c r="E2494" s="74"/>
    </row>
    <row r="2495" spans="2:5" ht="16.5">
      <c r="B2495" s="85" t="s">
        <v>992</v>
      </c>
      <c r="C2495" s="73" t="s">
        <v>55</v>
      </c>
      <c r="D2495" s="182"/>
      <c r="E2495" s="74"/>
    </row>
    <row r="2496" spans="2:5" ht="16.5">
      <c r="B2496" s="85" t="s">
        <v>993</v>
      </c>
      <c r="C2496" s="73" t="s">
        <v>56</v>
      </c>
      <c r="D2496" s="182"/>
      <c r="E2496" s="74"/>
    </row>
    <row r="2497" spans="2:5" ht="16.5">
      <c r="B2497" s="85" t="s">
        <v>994</v>
      </c>
      <c r="C2497" s="73" t="s">
        <v>57</v>
      </c>
      <c r="D2497" s="182"/>
      <c r="E2497" s="74"/>
    </row>
    <row r="2498" spans="2:5" ht="16.5">
      <c r="B2498" s="85" t="s">
        <v>995</v>
      </c>
      <c r="C2498" s="73" t="s">
        <v>58</v>
      </c>
      <c r="D2498" s="182"/>
      <c r="E2498" s="74"/>
    </row>
    <row r="2499" spans="2:5" ht="16.5">
      <c r="B2499" s="85" t="s">
        <v>996</v>
      </c>
      <c r="C2499" s="73" t="s">
        <v>59</v>
      </c>
      <c r="D2499" s="182"/>
      <c r="E2499" s="74"/>
    </row>
    <row r="2500" spans="2:5" ht="16.5">
      <c r="B2500" s="85" t="s">
        <v>997</v>
      </c>
      <c r="C2500" s="73" t="s">
        <v>60</v>
      </c>
      <c r="D2500" s="182"/>
      <c r="E2500" s="74"/>
    </row>
    <row r="2501" spans="2:5" ht="16.5">
      <c r="B2501" s="85" t="s">
        <v>998</v>
      </c>
      <c r="C2501" s="73" t="s">
        <v>61</v>
      </c>
      <c r="D2501" s="182"/>
      <c r="E2501" s="74"/>
    </row>
    <row r="2502" spans="2:5" ht="16.5">
      <c r="B2502" s="84" t="s">
        <v>164</v>
      </c>
      <c r="C2502" s="70" t="s">
        <v>3037</v>
      </c>
      <c r="D2502" s="71"/>
      <c r="E2502" s="72" t="str">
        <f>IF(D2503=D2502,"OK","ERRO AO SOMAR")</f>
        <v>OK</v>
      </c>
    </row>
    <row r="2503" spans="2:5" ht="16.5">
      <c r="B2503" s="84" t="s">
        <v>1297</v>
      </c>
      <c r="C2503" s="70" t="s">
        <v>3037</v>
      </c>
      <c r="D2503" s="71"/>
      <c r="E2503" s="72" t="str">
        <f>IF(D2503=SUM(D2504:D2523,D2526:D2532),"OK","ERRO AO SOMAR")</f>
        <v>OK</v>
      </c>
    </row>
    <row r="2504" spans="2:5" ht="16.5">
      <c r="B2504" s="85" t="s">
        <v>999</v>
      </c>
      <c r="C2504" s="73" t="s">
        <v>26</v>
      </c>
      <c r="D2504" s="182"/>
      <c r="E2504" s="74"/>
    </row>
    <row r="2505" spans="2:5" ht="16.5">
      <c r="B2505" s="85" t="s">
        <v>1000</v>
      </c>
      <c r="C2505" s="73" t="s">
        <v>37</v>
      </c>
      <c r="D2505" s="182"/>
      <c r="E2505" s="74"/>
    </row>
    <row r="2506" spans="2:5" ht="16.5">
      <c r="B2506" s="85" t="s">
        <v>1001</v>
      </c>
      <c r="C2506" s="73" t="s">
        <v>39</v>
      </c>
      <c r="D2506" s="182"/>
      <c r="E2506" s="74"/>
    </row>
    <row r="2507" spans="2:5" ht="16.5">
      <c r="B2507" s="85" t="s">
        <v>1002</v>
      </c>
      <c r="C2507" s="73" t="s">
        <v>40</v>
      </c>
      <c r="D2507" s="182"/>
      <c r="E2507" s="74"/>
    </row>
    <row r="2508" spans="2:5" ht="16.5">
      <c r="B2508" s="85" t="s">
        <v>1003</v>
      </c>
      <c r="C2508" s="73" t="s">
        <v>41</v>
      </c>
      <c r="D2508" s="182"/>
      <c r="E2508" s="74"/>
    </row>
    <row r="2509" spans="2:5" ht="16.5">
      <c r="B2509" s="85" t="s">
        <v>1004</v>
      </c>
      <c r="C2509" s="73" t="s">
        <v>69</v>
      </c>
      <c r="D2509" s="182"/>
      <c r="E2509" s="74"/>
    </row>
    <row r="2510" spans="2:5" ht="16.5">
      <c r="B2510" s="85" t="s">
        <v>1005</v>
      </c>
      <c r="C2510" s="73" t="s">
        <v>42</v>
      </c>
      <c r="D2510" s="182"/>
      <c r="E2510" s="74"/>
    </row>
    <row r="2511" spans="2:5" ht="16.5">
      <c r="B2511" s="85" t="s">
        <v>1006</v>
      </c>
      <c r="C2511" s="73" t="s">
        <v>43</v>
      </c>
      <c r="D2511" s="182"/>
      <c r="E2511" s="74"/>
    </row>
    <row r="2512" spans="2:5" ht="16.5">
      <c r="B2512" s="85" t="s">
        <v>1007</v>
      </c>
      <c r="C2512" s="73" t="s">
        <v>44</v>
      </c>
      <c r="D2512" s="182"/>
      <c r="E2512" s="74"/>
    </row>
    <row r="2513" spans="2:5" ht="16.5">
      <c r="B2513" s="85" t="s">
        <v>1008</v>
      </c>
      <c r="C2513" s="73" t="s">
        <v>45</v>
      </c>
      <c r="D2513" s="182"/>
      <c r="E2513" s="74"/>
    </row>
    <row r="2514" spans="2:5" ht="16.5">
      <c r="B2514" s="85" t="s">
        <v>1009</v>
      </c>
      <c r="C2514" s="73" t="s">
        <v>46</v>
      </c>
      <c r="D2514" s="182"/>
      <c r="E2514" s="74"/>
    </row>
    <row r="2515" spans="2:5" ht="16.5">
      <c r="B2515" s="85" t="s">
        <v>1010</v>
      </c>
      <c r="C2515" s="73" t="s">
        <v>47</v>
      </c>
      <c r="D2515" s="182"/>
      <c r="E2515" s="74"/>
    </row>
    <row r="2516" spans="2:5" ht="16.5">
      <c r="B2516" s="85" t="s">
        <v>1011</v>
      </c>
      <c r="C2516" s="73" t="s">
        <v>70</v>
      </c>
      <c r="D2516" s="182"/>
      <c r="E2516" s="74"/>
    </row>
    <row r="2517" spans="2:5" ht="16.5">
      <c r="B2517" s="85" t="s">
        <v>1012</v>
      </c>
      <c r="C2517" s="73" t="s">
        <v>48</v>
      </c>
      <c r="D2517" s="182"/>
      <c r="E2517" s="74"/>
    </row>
    <row r="2518" spans="2:5" ht="16.5">
      <c r="B2518" s="85" t="s">
        <v>1013</v>
      </c>
      <c r="C2518" s="73" t="s">
        <v>49</v>
      </c>
      <c r="D2518" s="182"/>
      <c r="E2518" s="74"/>
    </row>
    <row r="2519" spans="2:5" ht="16.5">
      <c r="B2519" s="85" t="s">
        <v>1014</v>
      </c>
      <c r="C2519" s="73" t="s">
        <v>50</v>
      </c>
      <c r="D2519" s="182"/>
      <c r="E2519" s="74"/>
    </row>
    <row r="2520" spans="2:5" ht="16.5">
      <c r="B2520" s="85" t="s">
        <v>1015</v>
      </c>
      <c r="C2520" s="73" t="s">
        <v>51</v>
      </c>
      <c r="D2520" s="182"/>
      <c r="E2520" s="74"/>
    </row>
    <row r="2521" spans="2:5" ht="16.5">
      <c r="B2521" s="85" t="s">
        <v>1016</v>
      </c>
      <c r="C2521" s="73" t="s">
        <v>52</v>
      </c>
      <c r="D2521" s="182"/>
      <c r="E2521" s="74"/>
    </row>
    <row r="2522" spans="2:5" ht="16.5">
      <c r="B2522" s="85" t="s">
        <v>1017</v>
      </c>
      <c r="C2522" s="73" t="s">
        <v>53</v>
      </c>
      <c r="D2522" s="182"/>
      <c r="E2522" s="74"/>
    </row>
    <row r="2523" spans="2:5" ht="16.5">
      <c r="B2523" s="85" t="s">
        <v>1018</v>
      </c>
      <c r="C2523" s="73" t="s">
        <v>54</v>
      </c>
      <c r="D2523" s="182"/>
      <c r="E2523" s="74" t="str">
        <f>IF(D2523=SUM(D2524:D2525),"OK","ERRO AO SOMAR")</f>
        <v>OK</v>
      </c>
    </row>
    <row r="2524" spans="2:5" ht="16.5">
      <c r="B2524" s="85" t="s">
        <v>1360</v>
      </c>
      <c r="C2524" s="73" t="s">
        <v>3040</v>
      </c>
      <c r="D2524" s="182"/>
      <c r="E2524" s="74"/>
    </row>
    <row r="2525" spans="2:5" ht="16.5">
      <c r="B2525" s="85" t="s">
        <v>1361</v>
      </c>
      <c r="C2525" s="73" t="s">
        <v>173</v>
      </c>
      <c r="D2525" s="182"/>
      <c r="E2525" s="74"/>
    </row>
    <row r="2526" spans="2:5" ht="16.5">
      <c r="B2526" s="85" t="s">
        <v>1019</v>
      </c>
      <c r="C2526" s="73" t="s">
        <v>55</v>
      </c>
      <c r="D2526" s="182"/>
      <c r="E2526" s="74"/>
    </row>
    <row r="2527" spans="2:5" ht="16.5">
      <c r="B2527" s="85" t="s">
        <v>1020</v>
      </c>
      <c r="C2527" s="73" t="s">
        <v>56</v>
      </c>
      <c r="D2527" s="182"/>
      <c r="E2527" s="74"/>
    </row>
    <row r="2528" spans="2:5" ht="16.5">
      <c r="B2528" s="85" t="s">
        <v>1021</v>
      </c>
      <c r="C2528" s="73" t="s">
        <v>57</v>
      </c>
      <c r="D2528" s="182"/>
      <c r="E2528" s="74"/>
    </row>
    <row r="2529" spans="2:5" ht="16.5">
      <c r="B2529" s="85" t="s">
        <v>1022</v>
      </c>
      <c r="C2529" s="73" t="s">
        <v>58</v>
      </c>
      <c r="D2529" s="182"/>
      <c r="E2529" s="74"/>
    </row>
    <row r="2530" spans="2:5" ht="16.5">
      <c r="B2530" s="85" t="s">
        <v>1023</v>
      </c>
      <c r="C2530" s="73" t="s">
        <v>59</v>
      </c>
      <c r="D2530" s="182"/>
      <c r="E2530" s="74"/>
    </row>
    <row r="2531" spans="2:5" ht="16.5">
      <c r="B2531" s="85" t="s">
        <v>1024</v>
      </c>
      <c r="C2531" s="73" t="s">
        <v>60</v>
      </c>
      <c r="D2531" s="182"/>
      <c r="E2531" s="74"/>
    </row>
    <row r="2532" spans="2:5" ht="16.5">
      <c r="B2532" s="85" t="s">
        <v>1025</v>
      </c>
      <c r="C2532" s="73" t="s">
        <v>61</v>
      </c>
      <c r="D2532" s="182"/>
      <c r="E2532" s="74"/>
    </row>
    <row r="2533" spans="2:5" ht="16.5">
      <c r="B2533" s="84" t="s">
        <v>2325</v>
      </c>
      <c r="C2533" s="70" t="s">
        <v>2824</v>
      </c>
      <c r="D2533" s="71"/>
      <c r="E2533" s="72" t="str">
        <f>IF(D2534=D2533,"OK","ERRO AO SOMAR")</f>
        <v>OK</v>
      </c>
    </row>
    <row r="2534" spans="2:5" ht="16.5">
      <c r="B2534" s="84" t="s">
        <v>2326</v>
      </c>
      <c r="C2534" s="70" t="s">
        <v>2824</v>
      </c>
      <c r="D2534" s="71"/>
      <c r="E2534" s="72" t="str">
        <f>IF(D2534=SUM(D2535:D2554,D2557:D2563),"OK","ERRO AO SOMAR")</f>
        <v>OK</v>
      </c>
    </row>
    <row r="2535" spans="2:5" ht="16.5">
      <c r="B2535" s="85" t="s">
        <v>2327</v>
      </c>
      <c r="C2535" s="73" t="s">
        <v>26</v>
      </c>
      <c r="D2535" s="182"/>
      <c r="E2535" s="74"/>
    </row>
    <row r="2536" spans="2:5" ht="16.5">
      <c r="B2536" s="85" t="s">
        <v>2328</v>
      </c>
      <c r="C2536" s="73" t="s">
        <v>37</v>
      </c>
      <c r="D2536" s="182"/>
      <c r="E2536" s="74"/>
    </row>
    <row r="2537" spans="2:5" ht="16.5">
      <c r="B2537" s="85" t="s">
        <v>2329</v>
      </c>
      <c r="C2537" s="73" t="s">
        <v>39</v>
      </c>
      <c r="D2537" s="182"/>
      <c r="E2537" s="74"/>
    </row>
    <row r="2538" spans="2:5" ht="16.5">
      <c r="B2538" s="85" t="s">
        <v>2330</v>
      </c>
      <c r="C2538" s="73" t="s">
        <v>40</v>
      </c>
      <c r="D2538" s="182"/>
      <c r="E2538" s="74"/>
    </row>
    <row r="2539" spans="2:5" ht="16.5">
      <c r="B2539" s="85" t="s">
        <v>2331</v>
      </c>
      <c r="C2539" s="73" t="s">
        <v>41</v>
      </c>
      <c r="D2539" s="182"/>
      <c r="E2539" s="74"/>
    </row>
    <row r="2540" spans="2:5" ht="16.5">
      <c r="B2540" s="85" t="s">
        <v>2332</v>
      </c>
      <c r="C2540" s="73" t="s">
        <v>69</v>
      </c>
      <c r="D2540" s="182"/>
      <c r="E2540" s="74"/>
    </row>
    <row r="2541" spans="2:5" ht="16.5">
      <c r="B2541" s="85" t="s">
        <v>2354</v>
      </c>
      <c r="C2541" s="73" t="s">
        <v>42</v>
      </c>
      <c r="D2541" s="182"/>
      <c r="E2541" s="74"/>
    </row>
    <row r="2542" spans="2:5" ht="16.5">
      <c r="B2542" s="85" t="s">
        <v>2333</v>
      </c>
      <c r="C2542" s="73" t="s">
        <v>43</v>
      </c>
      <c r="D2542" s="182"/>
      <c r="E2542" s="74"/>
    </row>
    <row r="2543" spans="2:5" ht="16.5">
      <c r="B2543" s="85" t="s">
        <v>2334</v>
      </c>
      <c r="C2543" s="73" t="s">
        <v>44</v>
      </c>
      <c r="D2543" s="182"/>
      <c r="E2543" s="74"/>
    </row>
    <row r="2544" spans="2:5" ht="16.5">
      <c r="B2544" s="85" t="s">
        <v>2335</v>
      </c>
      <c r="C2544" s="73" t="s">
        <v>45</v>
      </c>
      <c r="D2544" s="182"/>
      <c r="E2544" s="74"/>
    </row>
    <row r="2545" spans="2:5" ht="16.5">
      <c r="B2545" s="85" t="s">
        <v>2336</v>
      </c>
      <c r="C2545" s="73" t="s">
        <v>46</v>
      </c>
      <c r="D2545" s="182"/>
      <c r="E2545" s="74"/>
    </row>
    <row r="2546" spans="2:5" ht="16.5">
      <c r="B2546" s="85" t="s">
        <v>2337</v>
      </c>
      <c r="C2546" s="73" t="s">
        <v>47</v>
      </c>
      <c r="D2546" s="182"/>
      <c r="E2546" s="74"/>
    </row>
    <row r="2547" spans="2:5" ht="16.5">
      <c r="B2547" s="85" t="s">
        <v>2338</v>
      </c>
      <c r="C2547" s="73" t="s">
        <v>70</v>
      </c>
      <c r="D2547" s="182"/>
      <c r="E2547" s="74"/>
    </row>
    <row r="2548" spans="2:5" ht="16.5">
      <c r="B2548" s="85" t="s">
        <v>2355</v>
      </c>
      <c r="C2548" s="73" t="s">
        <v>48</v>
      </c>
      <c r="D2548" s="182"/>
      <c r="E2548" s="74"/>
    </row>
    <row r="2549" spans="2:5" ht="16.5">
      <c r="B2549" s="85" t="s">
        <v>2339</v>
      </c>
      <c r="C2549" s="73" t="s">
        <v>49</v>
      </c>
      <c r="D2549" s="182"/>
      <c r="E2549" s="74"/>
    </row>
    <row r="2550" spans="2:5" ht="16.5">
      <c r="B2550" s="85" t="s">
        <v>2340</v>
      </c>
      <c r="C2550" s="73" t="s">
        <v>50</v>
      </c>
      <c r="D2550" s="182"/>
      <c r="E2550" s="74"/>
    </row>
    <row r="2551" spans="2:5" ht="16.5">
      <c r="B2551" s="85" t="s">
        <v>2341</v>
      </c>
      <c r="C2551" s="73" t="s">
        <v>51</v>
      </c>
      <c r="D2551" s="182"/>
      <c r="E2551" s="74"/>
    </row>
    <row r="2552" spans="2:5" ht="16.5">
      <c r="B2552" s="85" t="s">
        <v>2342</v>
      </c>
      <c r="C2552" s="73" t="s">
        <v>52</v>
      </c>
      <c r="D2552" s="182"/>
      <c r="E2552" s="74"/>
    </row>
    <row r="2553" spans="2:5" ht="16.5">
      <c r="B2553" s="85" t="s">
        <v>2343</v>
      </c>
      <c r="C2553" s="73" t="s">
        <v>53</v>
      </c>
      <c r="D2553" s="182"/>
      <c r="E2553" s="74"/>
    </row>
    <row r="2554" spans="2:5" ht="16.5">
      <c r="B2554" s="85" t="s">
        <v>2344</v>
      </c>
      <c r="C2554" s="73" t="s">
        <v>54</v>
      </c>
      <c r="D2554" s="182"/>
      <c r="E2554" s="74" t="str">
        <f>IF(D2554=SUM(D2555:D2556),"OK","ERRO AO SOMAR")</f>
        <v>OK</v>
      </c>
    </row>
    <row r="2555" spans="2:5" ht="16.5">
      <c r="B2555" s="85" t="s">
        <v>2345</v>
      </c>
      <c r="C2555" s="73" t="s">
        <v>3040</v>
      </c>
      <c r="D2555" s="182"/>
      <c r="E2555" s="74"/>
    </row>
    <row r="2556" spans="2:5" ht="16.5">
      <c r="B2556" s="85" t="s">
        <v>2346</v>
      </c>
      <c r="C2556" s="73" t="s">
        <v>173</v>
      </c>
      <c r="D2556" s="182"/>
      <c r="E2556" s="74"/>
    </row>
    <row r="2557" spans="2:5" ht="16.5">
      <c r="B2557" s="85" t="s">
        <v>2347</v>
      </c>
      <c r="C2557" s="73" t="s">
        <v>55</v>
      </c>
      <c r="D2557" s="182"/>
      <c r="E2557" s="74"/>
    </row>
    <row r="2558" spans="2:5" ht="16.5">
      <c r="B2558" s="85" t="s">
        <v>2348</v>
      </c>
      <c r="C2558" s="73" t="s">
        <v>56</v>
      </c>
      <c r="D2558" s="182"/>
      <c r="E2558" s="74"/>
    </row>
    <row r="2559" spans="2:5" ht="16.5">
      <c r="B2559" s="85" t="s">
        <v>2349</v>
      </c>
      <c r="C2559" s="73" t="s">
        <v>57</v>
      </c>
      <c r="D2559" s="182"/>
      <c r="E2559" s="74"/>
    </row>
    <row r="2560" spans="2:5" ht="16.5">
      <c r="B2560" s="85" t="s">
        <v>2350</v>
      </c>
      <c r="C2560" s="73" t="s">
        <v>58</v>
      </c>
      <c r="D2560" s="182"/>
      <c r="E2560" s="74"/>
    </row>
    <row r="2561" spans="2:5" ht="16.5">
      <c r="B2561" s="85" t="s">
        <v>2351</v>
      </c>
      <c r="C2561" s="73" t="s">
        <v>59</v>
      </c>
      <c r="D2561" s="182"/>
      <c r="E2561" s="74"/>
    </row>
    <row r="2562" spans="2:5" ht="16.5">
      <c r="B2562" s="85" t="s">
        <v>2352</v>
      </c>
      <c r="C2562" s="73" t="s">
        <v>60</v>
      </c>
      <c r="D2562" s="182"/>
      <c r="E2562" s="74"/>
    </row>
    <row r="2563" spans="2:5" ht="16.5">
      <c r="B2563" s="85" t="s">
        <v>2353</v>
      </c>
      <c r="C2563" s="73" t="s">
        <v>61</v>
      </c>
      <c r="D2563" s="182"/>
      <c r="E2563" s="74"/>
    </row>
    <row r="2564" spans="2:5" ht="16.5">
      <c r="B2564" s="84" t="s">
        <v>2891</v>
      </c>
      <c r="C2564" s="70" t="s">
        <v>2233</v>
      </c>
      <c r="D2564" s="71"/>
      <c r="E2564" s="72" t="str">
        <f>IF(D2565=D2564,"OK","ERRO AO SOMAR")</f>
        <v>OK</v>
      </c>
    </row>
    <row r="2565" spans="2:5" ht="16.5">
      <c r="B2565" s="84" t="s">
        <v>2892</v>
      </c>
      <c r="C2565" s="70" t="s">
        <v>2233</v>
      </c>
      <c r="D2565" s="71"/>
      <c r="E2565" s="72" t="str">
        <f>IF(D2565=SUM(D2566:D2585,D2588:D2594),"OK","ERRO AO SOMAR")</f>
        <v>OK</v>
      </c>
    </row>
    <row r="2566" spans="2:5" ht="16.5">
      <c r="B2566" s="85" t="s">
        <v>2893</v>
      </c>
      <c r="C2566" s="73" t="s">
        <v>26</v>
      </c>
      <c r="D2566" s="182"/>
      <c r="E2566" s="74"/>
    </row>
    <row r="2567" spans="2:5" ht="16.5">
      <c r="B2567" s="85" t="s">
        <v>2894</v>
      </c>
      <c r="C2567" s="73" t="s">
        <v>37</v>
      </c>
      <c r="D2567" s="182"/>
      <c r="E2567" s="74"/>
    </row>
    <row r="2568" spans="2:5" ht="16.5">
      <c r="B2568" s="85" t="s">
        <v>2895</v>
      </c>
      <c r="C2568" s="73" t="s">
        <v>39</v>
      </c>
      <c r="D2568" s="182"/>
      <c r="E2568" s="74"/>
    </row>
    <row r="2569" spans="2:5" ht="16.5">
      <c r="B2569" s="85" t="s">
        <v>2896</v>
      </c>
      <c r="C2569" s="73" t="s">
        <v>40</v>
      </c>
      <c r="D2569" s="182"/>
      <c r="E2569" s="74"/>
    </row>
    <row r="2570" spans="2:5" ht="16.5">
      <c r="B2570" s="85" t="s">
        <v>2897</v>
      </c>
      <c r="C2570" s="73" t="s">
        <v>41</v>
      </c>
      <c r="D2570" s="182"/>
      <c r="E2570" s="74"/>
    </row>
    <row r="2571" spans="2:5" ht="16.5">
      <c r="B2571" s="85" t="s">
        <v>2898</v>
      </c>
      <c r="C2571" s="73" t="s">
        <v>69</v>
      </c>
      <c r="D2571" s="182"/>
      <c r="E2571" s="74"/>
    </row>
    <row r="2572" spans="2:5" ht="16.5">
      <c r="B2572" s="85" t="s">
        <v>2899</v>
      </c>
      <c r="C2572" s="73" t="s">
        <v>42</v>
      </c>
      <c r="D2572" s="182"/>
      <c r="E2572" s="74"/>
    </row>
    <row r="2573" spans="2:5" ht="16.5">
      <c r="B2573" s="85" t="s">
        <v>2900</v>
      </c>
      <c r="C2573" s="73" t="s">
        <v>43</v>
      </c>
      <c r="D2573" s="182"/>
      <c r="E2573" s="74"/>
    </row>
    <row r="2574" spans="2:5" ht="16.5">
      <c r="B2574" s="85" t="s">
        <v>2901</v>
      </c>
      <c r="C2574" s="73" t="s">
        <v>44</v>
      </c>
      <c r="D2574" s="182"/>
      <c r="E2574" s="74"/>
    </row>
    <row r="2575" spans="2:5" ht="16.5">
      <c r="B2575" s="85" t="s">
        <v>2902</v>
      </c>
      <c r="C2575" s="73" t="s">
        <v>45</v>
      </c>
      <c r="D2575" s="182"/>
      <c r="E2575" s="74"/>
    </row>
    <row r="2576" spans="2:5" ht="16.5">
      <c r="B2576" s="85" t="s">
        <v>2903</v>
      </c>
      <c r="C2576" s="73" t="s">
        <v>46</v>
      </c>
      <c r="D2576" s="182"/>
      <c r="E2576" s="74"/>
    </row>
    <row r="2577" spans="2:5" ht="16.5">
      <c r="B2577" s="85" t="s">
        <v>2904</v>
      </c>
      <c r="C2577" s="73" t="s">
        <v>47</v>
      </c>
      <c r="D2577" s="182"/>
      <c r="E2577" s="74"/>
    </row>
    <row r="2578" spans="2:5" ht="16.5">
      <c r="B2578" s="85" t="s">
        <v>2905</v>
      </c>
      <c r="C2578" s="73" t="s">
        <v>70</v>
      </c>
      <c r="D2578" s="182"/>
      <c r="E2578" s="74"/>
    </row>
    <row r="2579" spans="2:5" ht="16.5">
      <c r="B2579" s="85" t="s">
        <v>2906</v>
      </c>
      <c r="C2579" s="73" t="s">
        <v>48</v>
      </c>
      <c r="D2579" s="182"/>
      <c r="E2579" s="74"/>
    </row>
    <row r="2580" spans="2:5" ht="16.5">
      <c r="B2580" s="85" t="s">
        <v>2921</v>
      </c>
      <c r="C2580" s="73" t="s">
        <v>49</v>
      </c>
      <c r="D2580" s="182"/>
      <c r="E2580" s="74"/>
    </row>
    <row r="2581" spans="2:5" ht="16.5">
      <c r="B2581" s="85" t="s">
        <v>2907</v>
      </c>
      <c r="C2581" s="73" t="s">
        <v>50</v>
      </c>
      <c r="D2581" s="182"/>
      <c r="E2581" s="74"/>
    </row>
    <row r="2582" spans="2:5" ht="16.5">
      <c r="B2582" s="85" t="s">
        <v>2908</v>
      </c>
      <c r="C2582" s="73" t="s">
        <v>51</v>
      </c>
      <c r="D2582" s="182"/>
      <c r="E2582" s="74"/>
    </row>
    <row r="2583" spans="2:5" ht="16.5">
      <c r="B2583" s="85" t="s">
        <v>2909</v>
      </c>
      <c r="C2583" s="73" t="s">
        <v>52</v>
      </c>
      <c r="D2583" s="182"/>
      <c r="E2583" s="74"/>
    </row>
    <row r="2584" spans="2:5" ht="16.5">
      <c r="B2584" s="85" t="s">
        <v>2910</v>
      </c>
      <c r="C2584" s="73" t="s">
        <v>53</v>
      </c>
      <c r="D2584" s="182"/>
      <c r="E2584" s="74"/>
    </row>
    <row r="2585" spans="2:5" ht="16.5">
      <c r="B2585" s="85" t="s">
        <v>2911</v>
      </c>
      <c r="C2585" s="73" t="s">
        <v>54</v>
      </c>
      <c r="D2585" s="182"/>
      <c r="E2585" s="74" t="str">
        <f>IF(D2585=SUM(D2586:D2587),"OK","ERRO AO SOMAR")</f>
        <v>OK</v>
      </c>
    </row>
    <row r="2586" spans="2:5" ht="16.5">
      <c r="B2586" s="85" t="s">
        <v>2912</v>
      </c>
      <c r="C2586" s="73" t="s">
        <v>3040</v>
      </c>
      <c r="D2586" s="182"/>
      <c r="E2586" s="74"/>
    </row>
    <row r="2587" spans="2:5" ht="16.5">
      <c r="B2587" s="85" t="s">
        <v>2913</v>
      </c>
      <c r="C2587" s="73" t="s">
        <v>173</v>
      </c>
      <c r="D2587" s="182"/>
      <c r="E2587" s="74"/>
    </row>
    <row r="2588" spans="2:5" ht="16.5">
      <c r="B2588" s="85" t="s">
        <v>2914</v>
      </c>
      <c r="C2588" s="73" t="s">
        <v>55</v>
      </c>
      <c r="D2588" s="182"/>
      <c r="E2588" s="74"/>
    </row>
    <row r="2589" spans="2:5" ht="16.5">
      <c r="B2589" s="85" t="s">
        <v>2915</v>
      </c>
      <c r="C2589" s="73" t="s">
        <v>56</v>
      </c>
      <c r="D2589" s="182"/>
      <c r="E2589" s="74"/>
    </row>
    <row r="2590" spans="2:5" ht="16.5">
      <c r="B2590" s="85" t="s">
        <v>2916</v>
      </c>
      <c r="C2590" s="73" t="s">
        <v>57</v>
      </c>
      <c r="D2590" s="182"/>
      <c r="E2590" s="74"/>
    </row>
    <row r="2591" spans="2:5" ht="16.5">
      <c r="B2591" s="85" t="s">
        <v>2917</v>
      </c>
      <c r="C2591" s="73" t="s">
        <v>58</v>
      </c>
      <c r="D2591" s="182"/>
      <c r="E2591" s="74"/>
    </row>
    <row r="2592" spans="2:5" ht="16.5">
      <c r="B2592" s="85" t="s">
        <v>2918</v>
      </c>
      <c r="C2592" s="73" t="s">
        <v>59</v>
      </c>
      <c r="D2592" s="182"/>
      <c r="E2592" s="74"/>
    </row>
    <row r="2593" spans="2:5" ht="16.5">
      <c r="B2593" s="85" t="s">
        <v>2919</v>
      </c>
      <c r="C2593" s="73" t="s">
        <v>60</v>
      </c>
      <c r="D2593" s="182"/>
      <c r="E2593" s="74"/>
    </row>
    <row r="2594" spans="2:5" ht="16.5">
      <c r="B2594" s="85" t="s">
        <v>2920</v>
      </c>
      <c r="C2594" s="73" t="s">
        <v>61</v>
      </c>
      <c r="D2594" s="182"/>
      <c r="E2594" s="74"/>
    </row>
    <row r="2595" spans="2:5" ht="16.5">
      <c r="B2595" s="84" t="s">
        <v>1669</v>
      </c>
      <c r="C2595" s="70" t="s">
        <v>2828</v>
      </c>
      <c r="D2595" s="71"/>
      <c r="E2595" s="72" t="str">
        <f>IF(D2595=SUM(D2596,D2627,D2688,D2779,D2870,D2931,D2962,D2993),"OK","ERRO AO SOMAR")</f>
        <v>OK</v>
      </c>
    </row>
    <row r="2596" spans="2:5" ht="16.5">
      <c r="B2596" s="84" t="s">
        <v>1670</v>
      </c>
      <c r="C2596" s="70" t="s">
        <v>9</v>
      </c>
      <c r="D2596" s="71"/>
      <c r="E2596" s="72" t="str">
        <f>IF(D2596=D2597,"OK","ERRO AO SOMAR")</f>
        <v>OK</v>
      </c>
    </row>
    <row r="2597" spans="2:5" ht="16.5">
      <c r="B2597" s="84" t="s">
        <v>1671</v>
      </c>
      <c r="C2597" s="70" t="s">
        <v>9</v>
      </c>
      <c r="D2597" s="71"/>
      <c r="E2597" s="72" t="str">
        <f>IF(D2597=SUM(D2598:D2617,D2620:D2626),"OK","ERRO AO SOMAR")</f>
        <v>OK</v>
      </c>
    </row>
    <row r="2598" spans="2:5" ht="16.5">
      <c r="B2598" s="85" t="s">
        <v>1672</v>
      </c>
      <c r="C2598" s="73" t="s">
        <v>26</v>
      </c>
      <c r="D2598" s="182"/>
      <c r="E2598" s="74"/>
    </row>
    <row r="2599" spans="2:5" ht="16.5">
      <c r="B2599" s="85" t="s">
        <v>1673</v>
      </c>
      <c r="C2599" s="73" t="s">
        <v>37</v>
      </c>
      <c r="D2599" s="182"/>
      <c r="E2599" s="74"/>
    </row>
    <row r="2600" spans="2:5" ht="16.5">
      <c r="B2600" s="85" t="s">
        <v>1674</v>
      </c>
      <c r="C2600" s="73" t="s">
        <v>39</v>
      </c>
      <c r="D2600" s="182"/>
      <c r="E2600" s="74"/>
    </row>
    <row r="2601" spans="2:5" ht="16.5">
      <c r="B2601" s="85" t="s">
        <v>1675</v>
      </c>
      <c r="C2601" s="73" t="s">
        <v>40</v>
      </c>
      <c r="D2601" s="182"/>
      <c r="E2601" s="74"/>
    </row>
    <row r="2602" spans="2:5" ht="16.5">
      <c r="B2602" s="85" t="s">
        <v>1676</v>
      </c>
      <c r="C2602" s="73" t="s">
        <v>41</v>
      </c>
      <c r="D2602" s="182"/>
      <c r="E2602" s="74"/>
    </row>
    <row r="2603" spans="2:5" ht="16.5">
      <c r="B2603" s="85" t="s">
        <v>1677</v>
      </c>
      <c r="C2603" s="73" t="s">
        <v>69</v>
      </c>
      <c r="D2603" s="182"/>
      <c r="E2603" s="74"/>
    </row>
    <row r="2604" spans="2:5" ht="16.5">
      <c r="B2604" s="85" t="s">
        <v>1678</v>
      </c>
      <c r="C2604" s="73" t="s">
        <v>42</v>
      </c>
      <c r="D2604" s="182"/>
      <c r="E2604" s="74"/>
    </row>
    <row r="2605" spans="2:5" ht="16.5">
      <c r="B2605" s="85" t="s">
        <v>1679</v>
      </c>
      <c r="C2605" s="73" t="s">
        <v>43</v>
      </c>
      <c r="D2605" s="182"/>
      <c r="E2605" s="74"/>
    </row>
    <row r="2606" spans="2:5" ht="16.5">
      <c r="B2606" s="85" t="s">
        <v>1680</v>
      </c>
      <c r="C2606" s="73" t="s">
        <v>44</v>
      </c>
      <c r="D2606" s="182"/>
      <c r="E2606" s="74"/>
    </row>
    <row r="2607" spans="2:5" ht="16.5">
      <c r="B2607" s="85" t="s">
        <v>1681</v>
      </c>
      <c r="C2607" s="73" t="s">
        <v>45</v>
      </c>
      <c r="D2607" s="182"/>
      <c r="E2607" s="74"/>
    </row>
    <row r="2608" spans="2:5" ht="16.5">
      <c r="B2608" s="85" t="s">
        <v>1682</v>
      </c>
      <c r="C2608" s="73" t="s">
        <v>46</v>
      </c>
      <c r="D2608" s="182"/>
      <c r="E2608" s="74"/>
    </row>
    <row r="2609" spans="2:5" ht="16.5">
      <c r="B2609" s="85" t="s">
        <v>1683</v>
      </c>
      <c r="C2609" s="73" t="s">
        <v>47</v>
      </c>
      <c r="D2609" s="182"/>
      <c r="E2609" s="74"/>
    </row>
    <row r="2610" spans="2:5" ht="16.5">
      <c r="B2610" s="85" t="s">
        <v>1684</v>
      </c>
      <c r="C2610" s="73" t="s">
        <v>70</v>
      </c>
      <c r="D2610" s="182"/>
      <c r="E2610" s="74"/>
    </row>
    <row r="2611" spans="2:5" ht="16.5">
      <c r="B2611" s="85" t="s">
        <v>1685</v>
      </c>
      <c r="C2611" s="73" t="s">
        <v>48</v>
      </c>
      <c r="D2611" s="182"/>
      <c r="E2611" s="74"/>
    </row>
    <row r="2612" spans="2:5" ht="16.5">
      <c r="B2612" s="85" t="s">
        <v>1686</v>
      </c>
      <c r="C2612" s="73" t="s">
        <v>49</v>
      </c>
      <c r="D2612" s="182"/>
      <c r="E2612" s="74"/>
    </row>
    <row r="2613" spans="2:5" ht="16.5">
      <c r="B2613" s="85" t="s">
        <v>1687</v>
      </c>
      <c r="C2613" s="73" t="s">
        <v>50</v>
      </c>
      <c r="D2613" s="182"/>
      <c r="E2613" s="74"/>
    </row>
    <row r="2614" spans="2:5" ht="16.5">
      <c r="B2614" s="85" t="s">
        <v>1688</v>
      </c>
      <c r="C2614" s="73" t="s">
        <v>51</v>
      </c>
      <c r="D2614" s="182"/>
      <c r="E2614" s="74"/>
    </row>
    <row r="2615" spans="2:5" ht="16.5">
      <c r="B2615" s="85" t="s">
        <v>1689</v>
      </c>
      <c r="C2615" s="73" t="s">
        <v>52</v>
      </c>
      <c r="D2615" s="182"/>
      <c r="E2615" s="74"/>
    </row>
    <row r="2616" spans="2:5" ht="16.5">
      <c r="B2616" s="85" t="s">
        <v>1690</v>
      </c>
      <c r="C2616" s="73" t="s">
        <v>53</v>
      </c>
      <c r="D2616" s="182"/>
      <c r="E2616" s="74"/>
    </row>
    <row r="2617" spans="2:5" ht="16.5">
      <c r="B2617" s="85" t="s">
        <v>1691</v>
      </c>
      <c r="C2617" s="73" t="s">
        <v>54</v>
      </c>
      <c r="D2617" s="182"/>
      <c r="E2617" s="74" t="str">
        <f>IF(D2617=SUM(D2618:D2619),"OK","ERRO AO SOMAR")</f>
        <v>OK</v>
      </c>
    </row>
    <row r="2618" spans="2:5" ht="16.5">
      <c r="B2618" s="85" t="s">
        <v>1692</v>
      </c>
      <c r="C2618" s="73" t="s">
        <v>3040</v>
      </c>
      <c r="D2618" s="182"/>
      <c r="E2618" s="74"/>
    </row>
    <row r="2619" spans="2:5" ht="16.5">
      <c r="B2619" s="85" t="s">
        <v>1693</v>
      </c>
      <c r="C2619" s="73" t="s">
        <v>173</v>
      </c>
      <c r="D2619" s="182"/>
      <c r="E2619" s="74"/>
    </row>
    <row r="2620" spans="2:5" ht="16.5">
      <c r="B2620" s="85" t="s">
        <v>1694</v>
      </c>
      <c r="C2620" s="73" t="s">
        <v>55</v>
      </c>
      <c r="D2620" s="182"/>
      <c r="E2620" s="74"/>
    </row>
    <row r="2621" spans="2:5" ht="16.5">
      <c r="B2621" s="85" t="s">
        <v>1695</v>
      </c>
      <c r="C2621" s="73" t="s">
        <v>56</v>
      </c>
      <c r="D2621" s="182"/>
      <c r="E2621" s="74"/>
    </row>
    <row r="2622" spans="2:5" ht="16.5">
      <c r="B2622" s="85" t="s">
        <v>1696</v>
      </c>
      <c r="C2622" s="73" t="s">
        <v>57</v>
      </c>
      <c r="D2622" s="182"/>
      <c r="E2622" s="74"/>
    </row>
    <row r="2623" spans="2:5" ht="16.5">
      <c r="B2623" s="85" t="s">
        <v>1697</v>
      </c>
      <c r="C2623" s="73" t="s">
        <v>58</v>
      </c>
      <c r="D2623" s="182"/>
      <c r="E2623" s="74"/>
    </row>
    <row r="2624" spans="2:5" ht="16.5">
      <c r="B2624" s="85" t="s">
        <v>1698</v>
      </c>
      <c r="C2624" s="73" t="s">
        <v>59</v>
      </c>
      <c r="D2624" s="182"/>
      <c r="E2624" s="74"/>
    </row>
    <row r="2625" spans="2:5" ht="16.5">
      <c r="B2625" s="85" t="s">
        <v>1699</v>
      </c>
      <c r="C2625" s="73" t="s">
        <v>60</v>
      </c>
      <c r="D2625" s="182"/>
      <c r="E2625" s="74"/>
    </row>
    <row r="2626" spans="2:5" ht="16.5">
      <c r="B2626" s="85" t="s">
        <v>1700</v>
      </c>
      <c r="C2626" s="73" t="s">
        <v>61</v>
      </c>
      <c r="D2626" s="182"/>
      <c r="E2626" s="74"/>
    </row>
    <row r="2627" spans="2:5" ht="16.5">
      <c r="B2627" s="84" t="s">
        <v>1701</v>
      </c>
      <c r="C2627" s="70" t="s">
        <v>1448</v>
      </c>
      <c r="D2627" s="71"/>
      <c r="E2627" s="72" t="str">
        <f>IF(SUM(D2628,D2658)=D2627,"OK","ERRO AO SOMAR")</f>
        <v>OK</v>
      </c>
    </row>
    <row r="2628" spans="2:5" ht="16.5">
      <c r="B2628" s="84" t="s">
        <v>1702</v>
      </c>
      <c r="C2628" s="70" t="s">
        <v>4485</v>
      </c>
      <c r="D2628" s="71"/>
      <c r="E2628" s="72" t="str">
        <f>IF(D2628=SUM(D2629:D2648,D2651:D2657),"OK","ERRO AO SOMAR")</f>
        <v>OK</v>
      </c>
    </row>
    <row r="2629" spans="2:5" ht="16.5">
      <c r="B2629" s="85" t="s">
        <v>1703</v>
      </c>
      <c r="C2629" s="73" t="s">
        <v>26</v>
      </c>
      <c r="D2629" s="182"/>
      <c r="E2629" s="74"/>
    </row>
    <row r="2630" spans="2:5" ht="16.5">
      <c r="B2630" s="85" t="s">
        <v>1704</v>
      </c>
      <c r="C2630" s="73" t="s">
        <v>37</v>
      </c>
      <c r="D2630" s="182"/>
      <c r="E2630" s="74"/>
    </row>
    <row r="2631" spans="2:5" ht="16.5">
      <c r="B2631" s="85" t="s">
        <v>1705</v>
      </c>
      <c r="C2631" s="73" t="s">
        <v>39</v>
      </c>
      <c r="D2631" s="182"/>
      <c r="E2631" s="74"/>
    </row>
    <row r="2632" spans="2:5" ht="16.5">
      <c r="B2632" s="85" t="s">
        <v>1706</v>
      </c>
      <c r="C2632" s="73" t="s">
        <v>40</v>
      </c>
      <c r="D2632" s="182"/>
      <c r="E2632" s="74"/>
    </row>
    <row r="2633" spans="2:5" ht="16.5">
      <c r="B2633" s="85" t="s">
        <v>1707</v>
      </c>
      <c r="C2633" s="73" t="s">
        <v>41</v>
      </c>
      <c r="D2633" s="182"/>
      <c r="E2633" s="74"/>
    </row>
    <row r="2634" spans="2:5" ht="16.5">
      <c r="B2634" s="85" t="s">
        <v>1708</v>
      </c>
      <c r="C2634" s="73" t="s">
        <v>69</v>
      </c>
      <c r="D2634" s="182"/>
      <c r="E2634" s="74"/>
    </row>
    <row r="2635" spans="2:5" ht="16.5">
      <c r="B2635" s="85" t="s">
        <v>1709</v>
      </c>
      <c r="C2635" s="73" t="s">
        <v>42</v>
      </c>
      <c r="D2635" s="182"/>
      <c r="E2635" s="74"/>
    </row>
    <row r="2636" spans="2:5" ht="16.5">
      <c r="B2636" s="85" t="s">
        <v>1710</v>
      </c>
      <c r="C2636" s="73" t="s">
        <v>43</v>
      </c>
      <c r="D2636" s="182"/>
      <c r="E2636" s="74"/>
    </row>
    <row r="2637" spans="2:5" ht="16.5">
      <c r="B2637" s="85" t="s">
        <v>1711</v>
      </c>
      <c r="C2637" s="73" t="s">
        <v>44</v>
      </c>
      <c r="D2637" s="182"/>
      <c r="E2637" s="74"/>
    </row>
    <row r="2638" spans="2:5" ht="16.5">
      <c r="B2638" s="85" t="s">
        <v>1712</v>
      </c>
      <c r="C2638" s="73" t="s">
        <v>45</v>
      </c>
      <c r="D2638" s="182"/>
      <c r="E2638" s="74"/>
    </row>
    <row r="2639" spans="2:5" ht="16.5">
      <c r="B2639" s="85" t="s">
        <v>1713</v>
      </c>
      <c r="C2639" s="73" t="s">
        <v>46</v>
      </c>
      <c r="D2639" s="182"/>
      <c r="E2639" s="74"/>
    </row>
    <row r="2640" spans="2:5" ht="16.5">
      <c r="B2640" s="85" t="s">
        <v>1714</v>
      </c>
      <c r="C2640" s="73" t="s">
        <v>47</v>
      </c>
      <c r="D2640" s="182"/>
      <c r="E2640" s="74"/>
    </row>
    <row r="2641" spans="2:5" ht="16.5">
      <c r="B2641" s="85" t="s">
        <v>1715</v>
      </c>
      <c r="C2641" s="73" t="s">
        <v>70</v>
      </c>
      <c r="D2641" s="182"/>
      <c r="E2641" s="74"/>
    </row>
    <row r="2642" spans="2:5" ht="16.5">
      <c r="B2642" s="85" t="s">
        <v>1716</v>
      </c>
      <c r="C2642" s="73" t="s">
        <v>48</v>
      </c>
      <c r="D2642" s="182"/>
      <c r="E2642" s="74"/>
    </row>
    <row r="2643" spans="2:5" ht="16.5">
      <c r="B2643" s="85" t="s">
        <v>1717</v>
      </c>
      <c r="C2643" s="73" t="s">
        <v>49</v>
      </c>
      <c r="D2643" s="182"/>
      <c r="E2643" s="74"/>
    </row>
    <row r="2644" spans="2:5" ht="16.5">
      <c r="B2644" s="85" t="s">
        <v>1718</v>
      </c>
      <c r="C2644" s="73" t="s">
        <v>50</v>
      </c>
      <c r="D2644" s="182"/>
      <c r="E2644" s="74"/>
    </row>
    <row r="2645" spans="2:5" ht="16.5">
      <c r="B2645" s="85" t="s">
        <v>1719</v>
      </c>
      <c r="C2645" s="73" t="s">
        <v>51</v>
      </c>
      <c r="D2645" s="182"/>
      <c r="E2645" s="74"/>
    </row>
    <row r="2646" spans="2:5" ht="16.5">
      <c r="B2646" s="85" t="s">
        <v>1720</v>
      </c>
      <c r="C2646" s="73" t="s">
        <v>52</v>
      </c>
      <c r="D2646" s="182"/>
      <c r="E2646" s="74"/>
    </row>
    <row r="2647" spans="2:5" ht="16.5">
      <c r="B2647" s="85" t="s">
        <v>1721</v>
      </c>
      <c r="C2647" s="73" t="s">
        <v>53</v>
      </c>
      <c r="D2647" s="182"/>
      <c r="E2647" s="74"/>
    </row>
    <row r="2648" spans="2:5" ht="16.5">
      <c r="B2648" s="85" t="s">
        <v>1722</v>
      </c>
      <c r="C2648" s="73" t="s">
        <v>54</v>
      </c>
      <c r="D2648" s="182"/>
      <c r="E2648" s="74" t="str">
        <f>IF(D2648=SUM(D2649:D2650),"OK","ERRO AO SOMAR")</f>
        <v>OK</v>
      </c>
    </row>
    <row r="2649" spans="2:5" ht="16.5">
      <c r="B2649" s="85" t="s">
        <v>1723</v>
      </c>
      <c r="C2649" s="73" t="s">
        <v>3040</v>
      </c>
      <c r="D2649" s="182"/>
      <c r="E2649" s="74"/>
    </row>
    <row r="2650" spans="2:5" ht="16.5">
      <c r="B2650" s="85" t="s">
        <v>1724</v>
      </c>
      <c r="C2650" s="73" t="s">
        <v>173</v>
      </c>
      <c r="D2650" s="182"/>
      <c r="E2650" s="74"/>
    </row>
    <row r="2651" spans="2:5" ht="16.5">
      <c r="B2651" s="85" t="s">
        <v>1725</v>
      </c>
      <c r="C2651" s="73" t="s">
        <v>55</v>
      </c>
      <c r="D2651" s="182"/>
      <c r="E2651" s="74"/>
    </row>
    <row r="2652" spans="2:5" ht="16.5">
      <c r="B2652" s="85" t="s">
        <v>1726</v>
      </c>
      <c r="C2652" s="73" t="s">
        <v>56</v>
      </c>
      <c r="D2652" s="182"/>
      <c r="E2652" s="74"/>
    </row>
    <row r="2653" spans="2:5" ht="16.5">
      <c r="B2653" s="85" t="s">
        <v>1727</v>
      </c>
      <c r="C2653" s="73" t="s">
        <v>57</v>
      </c>
      <c r="D2653" s="182"/>
      <c r="E2653" s="74"/>
    </row>
    <row r="2654" spans="2:5" ht="16.5">
      <c r="B2654" s="85" t="s">
        <v>1728</v>
      </c>
      <c r="C2654" s="73" t="s">
        <v>58</v>
      </c>
      <c r="D2654" s="182"/>
      <c r="E2654" s="74"/>
    </row>
    <row r="2655" spans="2:5" ht="16.5">
      <c r="B2655" s="85" t="s">
        <v>1729</v>
      </c>
      <c r="C2655" s="73" t="s">
        <v>59</v>
      </c>
      <c r="D2655" s="182"/>
      <c r="E2655" s="74"/>
    </row>
    <row r="2656" spans="2:5" ht="16.5">
      <c r="B2656" s="85" t="s">
        <v>1730</v>
      </c>
      <c r="C2656" s="73" t="s">
        <v>60</v>
      </c>
      <c r="D2656" s="182"/>
      <c r="E2656" s="74"/>
    </row>
    <row r="2657" spans="2:5" ht="16.5">
      <c r="B2657" s="85" t="s">
        <v>1731</v>
      </c>
      <c r="C2657" s="73" t="s">
        <v>61</v>
      </c>
      <c r="D2657" s="182"/>
      <c r="E2657" s="74"/>
    </row>
    <row r="2658" spans="2:5" ht="16.5">
      <c r="B2658" s="84" t="s">
        <v>4287</v>
      </c>
      <c r="C2658" s="70" t="s">
        <v>4486</v>
      </c>
      <c r="D2658" s="71"/>
      <c r="E2658" s="72" t="str">
        <f>IF(D2658=SUM(D2659:D2678,D2681:D2687),"OK","ERRO AO SOMAR")</f>
        <v>OK</v>
      </c>
    </row>
    <row r="2659" spans="2:5" ht="16.5">
      <c r="B2659" s="85" t="s">
        <v>4288</v>
      </c>
      <c r="C2659" s="73" t="s">
        <v>26</v>
      </c>
      <c r="D2659" s="182"/>
      <c r="E2659" s="74"/>
    </row>
    <row r="2660" spans="2:5" ht="16.5">
      <c r="B2660" s="85" t="s">
        <v>4289</v>
      </c>
      <c r="C2660" s="73" t="s">
        <v>37</v>
      </c>
      <c r="D2660" s="182"/>
      <c r="E2660" s="74"/>
    </row>
    <row r="2661" spans="2:5" ht="16.5">
      <c r="B2661" s="85" t="s">
        <v>4290</v>
      </c>
      <c r="C2661" s="73" t="s">
        <v>39</v>
      </c>
      <c r="D2661" s="182"/>
      <c r="E2661" s="74"/>
    </row>
    <row r="2662" spans="2:5" ht="16.5">
      <c r="B2662" s="85" t="s">
        <v>4291</v>
      </c>
      <c r="C2662" s="73" t="s">
        <v>40</v>
      </c>
      <c r="D2662" s="182"/>
      <c r="E2662" s="74"/>
    </row>
    <row r="2663" spans="2:5" ht="16.5">
      <c r="B2663" s="85" t="s">
        <v>4292</v>
      </c>
      <c r="C2663" s="73" t="s">
        <v>41</v>
      </c>
      <c r="D2663" s="182"/>
      <c r="E2663" s="74"/>
    </row>
    <row r="2664" spans="2:5" ht="16.5">
      <c r="B2664" s="85" t="s">
        <v>4293</v>
      </c>
      <c r="C2664" s="73" t="s">
        <v>69</v>
      </c>
      <c r="D2664" s="182"/>
      <c r="E2664" s="74"/>
    </row>
    <row r="2665" spans="2:5" ht="16.5">
      <c r="B2665" s="85" t="s">
        <v>4294</v>
      </c>
      <c r="C2665" s="73" t="s">
        <v>42</v>
      </c>
      <c r="D2665" s="182"/>
      <c r="E2665" s="74"/>
    </row>
    <row r="2666" spans="2:5" ht="16.5">
      <c r="B2666" s="85" t="s">
        <v>4295</v>
      </c>
      <c r="C2666" s="73" t="s">
        <v>43</v>
      </c>
      <c r="D2666" s="182"/>
      <c r="E2666" s="74"/>
    </row>
    <row r="2667" spans="2:5" ht="16.5">
      <c r="B2667" s="85" t="s">
        <v>4296</v>
      </c>
      <c r="C2667" s="73" t="s">
        <v>44</v>
      </c>
      <c r="D2667" s="182"/>
      <c r="E2667" s="74"/>
    </row>
    <row r="2668" spans="2:5" ht="16.5">
      <c r="B2668" s="85" t="s">
        <v>4297</v>
      </c>
      <c r="C2668" s="73" t="s">
        <v>45</v>
      </c>
      <c r="D2668" s="182"/>
      <c r="E2668" s="74"/>
    </row>
    <row r="2669" spans="2:5" ht="16.5">
      <c r="B2669" s="85" t="s">
        <v>4298</v>
      </c>
      <c r="C2669" s="73" t="s">
        <v>46</v>
      </c>
      <c r="D2669" s="182"/>
      <c r="E2669" s="74"/>
    </row>
    <row r="2670" spans="2:5" ht="16.5">
      <c r="B2670" s="85" t="s">
        <v>4299</v>
      </c>
      <c r="C2670" s="73" t="s">
        <v>47</v>
      </c>
      <c r="D2670" s="182"/>
      <c r="E2670" s="74"/>
    </row>
    <row r="2671" spans="2:5" ht="16.5">
      <c r="B2671" s="85" t="s">
        <v>4300</v>
      </c>
      <c r="C2671" s="73" t="s">
        <v>70</v>
      </c>
      <c r="D2671" s="182"/>
      <c r="E2671" s="74"/>
    </row>
    <row r="2672" spans="2:5" ht="16.5">
      <c r="B2672" s="85" t="s">
        <v>4301</v>
      </c>
      <c r="C2672" s="73" t="s">
        <v>48</v>
      </c>
      <c r="D2672" s="182"/>
      <c r="E2672" s="74"/>
    </row>
    <row r="2673" spans="2:5" ht="16.5">
      <c r="B2673" s="85" t="s">
        <v>4302</v>
      </c>
      <c r="C2673" s="73" t="s">
        <v>49</v>
      </c>
      <c r="D2673" s="182"/>
      <c r="E2673" s="74"/>
    </row>
    <row r="2674" spans="2:5" ht="16.5">
      <c r="B2674" s="85" t="s">
        <v>4303</v>
      </c>
      <c r="C2674" s="73" t="s">
        <v>50</v>
      </c>
      <c r="D2674" s="182"/>
      <c r="E2674" s="74"/>
    </row>
    <row r="2675" spans="2:5" ht="16.5">
      <c r="B2675" s="85" t="s">
        <v>4304</v>
      </c>
      <c r="C2675" s="73" t="s">
        <v>51</v>
      </c>
      <c r="D2675" s="182"/>
      <c r="E2675" s="74"/>
    </row>
    <row r="2676" spans="2:5" ht="16.5">
      <c r="B2676" s="85" t="s">
        <v>4305</v>
      </c>
      <c r="C2676" s="73" t="s">
        <v>52</v>
      </c>
      <c r="D2676" s="182"/>
      <c r="E2676" s="74"/>
    </row>
    <row r="2677" spans="2:5" ht="16.5">
      <c r="B2677" s="85" t="s">
        <v>4306</v>
      </c>
      <c r="C2677" s="73" t="s">
        <v>53</v>
      </c>
      <c r="D2677" s="182"/>
      <c r="E2677" s="74"/>
    </row>
    <row r="2678" spans="2:5" ht="16.5">
      <c r="B2678" s="85" t="s">
        <v>4307</v>
      </c>
      <c r="C2678" s="73" t="s">
        <v>54</v>
      </c>
      <c r="D2678" s="182"/>
      <c r="E2678" s="74" t="str">
        <f>IF(D2678=SUM(D2679:D2680),"OK","ERRO AO SOMAR")</f>
        <v>OK</v>
      </c>
    </row>
    <row r="2679" spans="2:5" ht="16.5">
      <c r="B2679" s="85" t="s">
        <v>4308</v>
      </c>
      <c r="C2679" s="73" t="s">
        <v>3040</v>
      </c>
      <c r="D2679" s="182"/>
      <c r="E2679" s="74"/>
    </row>
    <row r="2680" spans="2:5" ht="16.5">
      <c r="B2680" s="85" t="s">
        <v>4309</v>
      </c>
      <c r="C2680" s="73" t="s">
        <v>173</v>
      </c>
      <c r="D2680" s="182"/>
      <c r="E2680" s="74"/>
    </row>
    <row r="2681" spans="2:5" ht="16.5">
      <c r="B2681" s="85" t="s">
        <v>4310</v>
      </c>
      <c r="C2681" s="73" t="s">
        <v>55</v>
      </c>
      <c r="D2681" s="182"/>
      <c r="E2681" s="74"/>
    </row>
    <row r="2682" spans="2:5" ht="16.5">
      <c r="B2682" s="85" t="s">
        <v>4311</v>
      </c>
      <c r="C2682" s="73" t="s">
        <v>56</v>
      </c>
      <c r="D2682" s="182"/>
      <c r="E2682" s="74"/>
    </row>
    <row r="2683" spans="2:5" ht="16.5">
      <c r="B2683" s="85" t="s">
        <v>4312</v>
      </c>
      <c r="C2683" s="73" t="s">
        <v>57</v>
      </c>
      <c r="D2683" s="182"/>
      <c r="E2683" s="74"/>
    </row>
    <row r="2684" spans="2:5" ht="16.5">
      <c r="B2684" s="85" t="s">
        <v>4313</v>
      </c>
      <c r="C2684" s="73" t="s">
        <v>58</v>
      </c>
      <c r="D2684" s="182"/>
      <c r="E2684" s="74"/>
    </row>
    <row r="2685" spans="2:5" ht="16.5">
      <c r="B2685" s="85" t="s">
        <v>4314</v>
      </c>
      <c r="C2685" s="73" t="s">
        <v>59</v>
      </c>
      <c r="D2685" s="182"/>
      <c r="E2685" s="74"/>
    </row>
    <row r="2686" spans="2:5" ht="16.5">
      <c r="B2686" s="85" t="s">
        <v>4315</v>
      </c>
      <c r="C2686" s="73" t="s">
        <v>60</v>
      </c>
      <c r="D2686" s="182"/>
      <c r="E2686" s="74"/>
    </row>
    <row r="2687" spans="2:5" ht="16.5">
      <c r="B2687" s="85" t="s">
        <v>4316</v>
      </c>
      <c r="C2687" s="73" t="s">
        <v>61</v>
      </c>
      <c r="D2687" s="182"/>
      <c r="E2687" s="74"/>
    </row>
    <row r="2688" spans="2:5" ht="16.5">
      <c r="B2688" s="84" t="s">
        <v>1732</v>
      </c>
      <c r="C2688" s="70" t="s">
        <v>1482</v>
      </c>
      <c r="D2688" s="71"/>
      <c r="E2688" s="72" t="str">
        <f>IF(D2688=D2689+D2719+D2749,"OK","ERRO AO SOMAR")</f>
        <v>OK</v>
      </c>
    </row>
    <row r="2689" spans="2:5" ht="16.5">
      <c r="B2689" s="84" t="s">
        <v>1733</v>
      </c>
      <c r="C2689" s="70" t="s">
        <v>2825</v>
      </c>
      <c r="D2689" s="71"/>
      <c r="E2689" s="72" t="str">
        <f>IF(D2689=SUM(D2690:D2709,D2712:D2718),"OK","ERRO AO SOMAR")</f>
        <v>OK</v>
      </c>
    </row>
    <row r="2690" spans="2:5" ht="16.5">
      <c r="B2690" s="85" t="s">
        <v>1734</v>
      </c>
      <c r="C2690" s="73" t="s">
        <v>26</v>
      </c>
      <c r="D2690" s="182"/>
      <c r="E2690" s="74"/>
    </row>
    <row r="2691" spans="2:5" ht="16.5">
      <c r="B2691" s="85" t="s">
        <v>1735</v>
      </c>
      <c r="C2691" s="73" t="s">
        <v>37</v>
      </c>
      <c r="D2691" s="182"/>
      <c r="E2691" s="74"/>
    </row>
    <row r="2692" spans="2:5" ht="16.5">
      <c r="B2692" s="85" t="s">
        <v>1736</v>
      </c>
      <c r="C2692" s="73" t="s">
        <v>39</v>
      </c>
      <c r="D2692" s="182"/>
      <c r="E2692" s="74"/>
    </row>
    <row r="2693" spans="2:5" ht="16.5">
      <c r="B2693" s="85" t="s">
        <v>1737</v>
      </c>
      <c r="C2693" s="73" t="s">
        <v>40</v>
      </c>
      <c r="D2693" s="182"/>
      <c r="E2693" s="74"/>
    </row>
    <row r="2694" spans="2:5" ht="16.5">
      <c r="B2694" s="85" t="s">
        <v>1738</v>
      </c>
      <c r="C2694" s="73" t="s">
        <v>41</v>
      </c>
      <c r="D2694" s="182"/>
      <c r="E2694" s="74"/>
    </row>
    <row r="2695" spans="2:5" ht="16.5">
      <c r="B2695" s="85" t="s">
        <v>1739</v>
      </c>
      <c r="C2695" s="73" t="s">
        <v>69</v>
      </c>
      <c r="D2695" s="182"/>
      <c r="E2695" s="74"/>
    </row>
    <row r="2696" spans="2:5" ht="16.5">
      <c r="B2696" s="85" t="s">
        <v>1740</v>
      </c>
      <c r="C2696" s="73" t="s">
        <v>42</v>
      </c>
      <c r="D2696" s="182"/>
      <c r="E2696" s="74"/>
    </row>
    <row r="2697" spans="2:5" ht="16.5">
      <c r="B2697" s="85" t="s">
        <v>1741</v>
      </c>
      <c r="C2697" s="73" t="s">
        <v>43</v>
      </c>
      <c r="D2697" s="182"/>
      <c r="E2697" s="74"/>
    </row>
    <row r="2698" spans="2:5" ht="16.5">
      <c r="B2698" s="85" t="s">
        <v>1742</v>
      </c>
      <c r="C2698" s="73" t="s">
        <v>44</v>
      </c>
      <c r="D2698" s="182"/>
      <c r="E2698" s="74"/>
    </row>
    <row r="2699" spans="2:5" ht="16.5">
      <c r="B2699" s="85" t="s">
        <v>1743</v>
      </c>
      <c r="C2699" s="73" t="s">
        <v>45</v>
      </c>
      <c r="D2699" s="182"/>
      <c r="E2699" s="74"/>
    </row>
    <row r="2700" spans="2:5" ht="16.5">
      <c r="B2700" s="85" t="s">
        <v>1744</v>
      </c>
      <c r="C2700" s="73" t="s">
        <v>46</v>
      </c>
      <c r="D2700" s="182"/>
      <c r="E2700" s="74"/>
    </row>
    <row r="2701" spans="2:5" ht="16.5">
      <c r="B2701" s="85" t="s">
        <v>1745</v>
      </c>
      <c r="C2701" s="73" t="s">
        <v>47</v>
      </c>
      <c r="D2701" s="182"/>
      <c r="E2701" s="74"/>
    </row>
    <row r="2702" spans="2:5" ht="16.5">
      <c r="B2702" s="85" t="s">
        <v>1746</v>
      </c>
      <c r="C2702" s="73" t="s">
        <v>70</v>
      </c>
      <c r="D2702" s="182"/>
      <c r="E2702" s="74"/>
    </row>
    <row r="2703" spans="2:5" ht="16.5">
      <c r="B2703" s="85" t="s">
        <v>1747</v>
      </c>
      <c r="C2703" s="73" t="s">
        <v>48</v>
      </c>
      <c r="D2703" s="182"/>
      <c r="E2703" s="74"/>
    </row>
    <row r="2704" spans="2:5" ht="16.5">
      <c r="B2704" s="85" t="s">
        <v>1748</v>
      </c>
      <c r="C2704" s="73" t="s">
        <v>49</v>
      </c>
      <c r="D2704" s="182"/>
      <c r="E2704" s="74"/>
    </row>
    <row r="2705" spans="2:5" ht="16.5">
      <c r="B2705" s="85" t="s">
        <v>1749</v>
      </c>
      <c r="C2705" s="73" t="s">
        <v>50</v>
      </c>
      <c r="D2705" s="182"/>
      <c r="E2705" s="74"/>
    </row>
    <row r="2706" spans="2:5" ht="16.5">
      <c r="B2706" s="85" t="s">
        <v>1750</v>
      </c>
      <c r="C2706" s="73" t="s">
        <v>51</v>
      </c>
      <c r="D2706" s="182"/>
      <c r="E2706" s="74"/>
    </row>
    <row r="2707" spans="2:5" ht="16.5">
      <c r="B2707" s="85" t="s">
        <v>1751</v>
      </c>
      <c r="C2707" s="73" t="s">
        <v>52</v>
      </c>
      <c r="D2707" s="182"/>
      <c r="E2707" s="74"/>
    </row>
    <row r="2708" spans="2:5" ht="16.5">
      <c r="B2708" s="85" t="s">
        <v>1752</v>
      </c>
      <c r="C2708" s="73" t="s">
        <v>53</v>
      </c>
      <c r="D2708" s="182"/>
      <c r="E2708" s="74"/>
    </row>
    <row r="2709" spans="2:5" ht="16.5">
      <c r="B2709" s="85" t="s">
        <v>1753</v>
      </c>
      <c r="C2709" s="73" t="s">
        <v>54</v>
      </c>
      <c r="D2709" s="182"/>
      <c r="E2709" s="74" t="str">
        <f>IF(D2709=SUM(D2710:D2711),"OK","ERRO AO SOMAR")</f>
        <v>OK</v>
      </c>
    </row>
    <row r="2710" spans="2:5" ht="16.5">
      <c r="B2710" s="85" t="s">
        <v>1754</v>
      </c>
      <c r="C2710" s="73" t="s">
        <v>3040</v>
      </c>
      <c r="D2710" s="182"/>
      <c r="E2710" s="74"/>
    </row>
    <row r="2711" spans="2:5" ht="16.5">
      <c r="B2711" s="85" t="s">
        <v>1755</v>
      </c>
      <c r="C2711" s="73" t="s">
        <v>173</v>
      </c>
      <c r="D2711" s="182"/>
      <c r="E2711" s="74"/>
    </row>
    <row r="2712" spans="2:5" ht="16.5">
      <c r="B2712" s="85" t="s">
        <v>1756</v>
      </c>
      <c r="C2712" s="73" t="s">
        <v>55</v>
      </c>
      <c r="D2712" s="182"/>
      <c r="E2712" s="74"/>
    </row>
    <row r="2713" spans="2:5" ht="16.5">
      <c r="B2713" s="85" t="s">
        <v>1757</v>
      </c>
      <c r="C2713" s="73" t="s">
        <v>56</v>
      </c>
      <c r="D2713" s="182"/>
      <c r="E2713" s="74"/>
    </row>
    <row r="2714" spans="2:5" ht="16.5">
      <c r="B2714" s="85" t="s">
        <v>1758</v>
      </c>
      <c r="C2714" s="73" t="s">
        <v>57</v>
      </c>
      <c r="D2714" s="182"/>
      <c r="E2714" s="74"/>
    </row>
    <row r="2715" spans="2:5" ht="16.5">
      <c r="B2715" s="85" t="s">
        <v>1759</v>
      </c>
      <c r="C2715" s="73" t="s">
        <v>58</v>
      </c>
      <c r="D2715" s="182"/>
      <c r="E2715" s="74"/>
    </row>
    <row r="2716" spans="2:5" ht="16.5">
      <c r="B2716" s="85" t="s">
        <v>1760</v>
      </c>
      <c r="C2716" s="73" t="s">
        <v>59</v>
      </c>
      <c r="D2716" s="182"/>
      <c r="E2716" s="74"/>
    </row>
    <row r="2717" spans="2:5" ht="16.5">
      <c r="B2717" s="85" t="s">
        <v>1761</v>
      </c>
      <c r="C2717" s="73" t="s">
        <v>60</v>
      </c>
      <c r="D2717" s="182"/>
      <c r="E2717" s="74"/>
    </row>
    <row r="2718" spans="2:5" ht="16.5">
      <c r="B2718" s="85" t="s">
        <v>1762</v>
      </c>
      <c r="C2718" s="73" t="s">
        <v>61</v>
      </c>
      <c r="D2718" s="182"/>
      <c r="E2718" s="74"/>
    </row>
    <row r="2719" spans="2:5" ht="16.5">
      <c r="B2719" s="84" t="s">
        <v>1763</v>
      </c>
      <c r="C2719" s="70" t="s">
        <v>2826</v>
      </c>
      <c r="D2719" s="71"/>
      <c r="E2719" s="72" t="str">
        <f>IF(D2719=SUM(D2720:D2739,D2742:D2748),"OK","ERRO AO SOMAR")</f>
        <v>OK</v>
      </c>
    </row>
    <row r="2720" spans="2:5" ht="16.5">
      <c r="B2720" s="85" t="s">
        <v>1764</v>
      </c>
      <c r="C2720" s="73" t="s">
        <v>26</v>
      </c>
      <c r="D2720" s="182"/>
      <c r="E2720" s="74"/>
    </row>
    <row r="2721" spans="2:5" ht="16.5">
      <c r="B2721" s="85" t="s">
        <v>1765</v>
      </c>
      <c r="C2721" s="73" t="s">
        <v>37</v>
      </c>
      <c r="D2721" s="182"/>
      <c r="E2721" s="74"/>
    </row>
    <row r="2722" spans="2:5" ht="16.5">
      <c r="B2722" s="85" t="s">
        <v>1766</v>
      </c>
      <c r="C2722" s="73" t="s">
        <v>39</v>
      </c>
      <c r="D2722" s="182"/>
      <c r="E2722" s="74"/>
    </row>
    <row r="2723" spans="2:5" ht="16.5">
      <c r="B2723" s="85" t="s">
        <v>1767</v>
      </c>
      <c r="C2723" s="73" t="s">
        <v>40</v>
      </c>
      <c r="D2723" s="182"/>
      <c r="E2723" s="74"/>
    </row>
    <row r="2724" spans="2:5" ht="16.5">
      <c r="B2724" s="85" t="s">
        <v>1768</v>
      </c>
      <c r="C2724" s="73" t="s">
        <v>41</v>
      </c>
      <c r="D2724" s="182"/>
      <c r="E2724" s="74"/>
    </row>
    <row r="2725" spans="2:5" ht="16.5">
      <c r="B2725" s="85" t="s">
        <v>1769</v>
      </c>
      <c r="C2725" s="73" t="s">
        <v>69</v>
      </c>
      <c r="D2725" s="182"/>
      <c r="E2725" s="74"/>
    </row>
    <row r="2726" spans="2:5" ht="16.5">
      <c r="B2726" s="85" t="s">
        <v>1770</v>
      </c>
      <c r="C2726" s="73" t="s">
        <v>42</v>
      </c>
      <c r="D2726" s="182"/>
      <c r="E2726" s="74"/>
    </row>
    <row r="2727" spans="2:5" ht="16.5">
      <c r="B2727" s="85" t="s">
        <v>1771</v>
      </c>
      <c r="C2727" s="73" t="s">
        <v>43</v>
      </c>
      <c r="D2727" s="182"/>
      <c r="E2727" s="74"/>
    </row>
    <row r="2728" spans="2:5" ht="16.5">
      <c r="B2728" s="85" t="s">
        <v>1772</v>
      </c>
      <c r="C2728" s="73" t="s">
        <v>44</v>
      </c>
      <c r="D2728" s="182"/>
      <c r="E2728" s="74"/>
    </row>
    <row r="2729" spans="2:5" ht="16.5">
      <c r="B2729" s="85" t="s">
        <v>1773</v>
      </c>
      <c r="C2729" s="73" t="s">
        <v>45</v>
      </c>
      <c r="D2729" s="182"/>
      <c r="E2729" s="74"/>
    </row>
    <row r="2730" spans="2:5" ht="16.5">
      <c r="B2730" s="85" t="s">
        <v>1774</v>
      </c>
      <c r="C2730" s="73" t="s">
        <v>46</v>
      </c>
      <c r="D2730" s="182"/>
      <c r="E2730" s="74"/>
    </row>
    <row r="2731" spans="2:5" ht="16.5">
      <c r="B2731" s="85" t="s">
        <v>1775</v>
      </c>
      <c r="C2731" s="73" t="s">
        <v>47</v>
      </c>
      <c r="D2731" s="182"/>
      <c r="E2731" s="74"/>
    </row>
    <row r="2732" spans="2:5" ht="16.5">
      <c r="B2732" s="85" t="s">
        <v>1776</v>
      </c>
      <c r="C2732" s="73" t="s">
        <v>70</v>
      </c>
      <c r="D2732" s="182"/>
      <c r="E2732" s="74"/>
    </row>
    <row r="2733" spans="2:5" ht="16.5">
      <c r="B2733" s="85" t="s">
        <v>1777</v>
      </c>
      <c r="C2733" s="73" t="s">
        <v>48</v>
      </c>
      <c r="D2733" s="182"/>
      <c r="E2733" s="74"/>
    </row>
    <row r="2734" spans="2:5" ht="16.5">
      <c r="B2734" s="85" t="s">
        <v>1778</v>
      </c>
      <c r="C2734" s="73" t="s">
        <v>49</v>
      </c>
      <c r="D2734" s="182"/>
      <c r="E2734" s="74"/>
    </row>
    <row r="2735" spans="2:5" ht="16.5">
      <c r="B2735" s="85" t="s">
        <v>1779</v>
      </c>
      <c r="C2735" s="73" t="s">
        <v>50</v>
      </c>
      <c r="D2735" s="182"/>
      <c r="E2735" s="74"/>
    </row>
    <row r="2736" spans="2:5" ht="16.5">
      <c r="B2736" s="85" t="s">
        <v>1780</v>
      </c>
      <c r="C2736" s="73" t="s">
        <v>51</v>
      </c>
      <c r="D2736" s="182"/>
      <c r="E2736" s="74"/>
    </row>
    <row r="2737" spans="2:5" ht="16.5">
      <c r="B2737" s="85" t="s">
        <v>1781</v>
      </c>
      <c r="C2737" s="73" t="s">
        <v>52</v>
      </c>
      <c r="D2737" s="182"/>
      <c r="E2737" s="74"/>
    </row>
    <row r="2738" spans="2:5" ht="16.5">
      <c r="B2738" s="85" t="s">
        <v>1782</v>
      </c>
      <c r="C2738" s="73" t="s">
        <v>53</v>
      </c>
      <c r="D2738" s="182"/>
      <c r="E2738" s="74"/>
    </row>
    <row r="2739" spans="2:5" ht="16.5">
      <c r="B2739" s="85" t="s">
        <v>1783</v>
      </c>
      <c r="C2739" s="73" t="s">
        <v>54</v>
      </c>
      <c r="D2739" s="182"/>
      <c r="E2739" s="74" t="str">
        <f>IF(D2739=SUM(D2740:D2741),"OK","ERRO AO SOMAR")</f>
        <v>OK</v>
      </c>
    </row>
    <row r="2740" spans="2:5" ht="16.5">
      <c r="B2740" s="85" t="s">
        <v>1784</v>
      </c>
      <c r="C2740" s="73" t="s">
        <v>3040</v>
      </c>
      <c r="D2740" s="182"/>
      <c r="E2740" s="74"/>
    </row>
    <row r="2741" spans="2:5" ht="16.5">
      <c r="B2741" s="85" t="s">
        <v>1785</v>
      </c>
      <c r="C2741" s="73" t="s">
        <v>173</v>
      </c>
      <c r="D2741" s="182"/>
      <c r="E2741" s="74"/>
    </row>
    <row r="2742" spans="2:5" ht="16.5">
      <c r="B2742" s="85" t="s">
        <v>1786</v>
      </c>
      <c r="C2742" s="73" t="s">
        <v>55</v>
      </c>
      <c r="D2742" s="182"/>
      <c r="E2742" s="74"/>
    </row>
    <row r="2743" spans="2:5" ht="16.5">
      <c r="B2743" s="85" t="s">
        <v>1787</v>
      </c>
      <c r="C2743" s="73" t="s">
        <v>56</v>
      </c>
      <c r="D2743" s="182"/>
      <c r="E2743" s="74"/>
    </row>
    <row r="2744" spans="2:5" ht="16.5">
      <c r="B2744" s="85" t="s">
        <v>1788</v>
      </c>
      <c r="C2744" s="73" t="s">
        <v>57</v>
      </c>
      <c r="D2744" s="182"/>
      <c r="E2744" s="74"/>
    </row>
    <row r="2745" spans="2:5" ht="16.5">
      <c r="B2745" s="85" t="s">
        <v>1789</v>
      </c>
      <c r="C2745" s="73" t="s">
        <v>58</v>
      </c>
      <c r="D2745" s="182"/>
      <c r="E2745" s="74"/>
    </row>
    <row r="2746" spans="2:5" ht="16.5">
      <c r="B2746" s="85" t="s">
        <v>1790</v>
      </c>
      <c r="C2746" s="73" t="s">
        <v>59</v>
      </c>
      <c r="D2746" s="182"/>
      <c r="E2746" s="74"/>
    </row>
    <row r="2747" spans="2:5" ht="16.5">
      <c r="B2747" s="85" t="s">
        <v>1791</v>
      </c>
      <c r="C2747" s="73" t="s">
        <v>60</v>
      </c>
      <c r="D2747" s="182"/>
      <c r="E2747" s="74"/>
    </row>
    <row r="2748" spans="2:5" ht="16.5">
      <c r="B2748" s="85" t="s">
        <v>1792</v>
      </c>
      <c r="C2748" s="73" t="s">
        <v>61</v>
      </c>
      <c r="D2748" s="182"/>
      <c r="E2748" s="74"/>
    </row>
    <row r="2749" spans="2:5" ht="16.5">
      <c r="B2749" s="84" t="s">
        <v>1793</v>
      </c>
      <c r="C2749" s="70" t="s">
        <v>2827</v>
      </c>
      <c r="D2749" s="71"/>
      <c r="E2749" s="72" t="str">
        <f>IF(D2749=SUM(D2750:D2769,D2772:D2778),"OK","ERRO AO SOMAR")</f>
        <v>OK</v>
      </c>
    </row>
    <row r="2750" spans="2:5" ht="16.5">
      <c r="B2750" s="85" t="s">
        <v>1794</v>
      </c>
      <c r="C2750" s="73" t="s">
        <v>26</v>
      </c>
      <c r="D2750" s="182"/>
      <c r="E2750" s="74"/>
    </row>
    <row r="2751" spans="2:5" ht="16.5">
      <c r="B2751" s="85" t="s">
        <v>1795</v>
      </c>
      <c r="C2751" s="73" t="s">
        <v>37</v>
      </c>
      <c r="D2751" s="182"/>
      <c r="E2751" s="74"/>
    </row>
    <row r="2752" spans="2:5" ht="16.5">
      <c r="B2752" s="85" t="s">
        <v>1796</v>
      </c>
      <c r="C2752" s="73" t="s">
        <v>39</v>
      </c>
      <c r="D2752" s="182"/>
      <c r="E2752" s="74"/>
    </row>
    <row r="2753" spans="2:5" ht="16.5">
      <c r="B2753" s="85" t="s">
        <v>1797</v>
      </c>
      <c r="C2753" s="73" t="s">
        <v>40</v>
      </c>
      <c r="D2753" s="182"/>
      <c r="E2753" s="74"/>
    </row>
    <row r="2754" spans="2:5" ht="16.5">
      <c r="B2754" s="85" t="s">
        <v>1798</v>
      </c>
      <c r="C2754" s="73" t="s">
        <v>41</v>
      </c>
      <c r="D2754" s="182"/>
      <c r="E2754" s="74"/>
    </row>
    <row r="2755" spans="2:5" ht="16.5">
      <c r="B2755" s="85" t="s">
        <v>1799</v>
      </c>
      <c r="C2755" s="73" t="s">
        <v>69</v>
      </c>
      <c r="D2755" s="182"/>
      <c r="E2755" s="74"/>
    </row>
    <row r="2756" spans="2:5" ht="16.5">
      <c r="B2756" s="85" t="s">
        <v>1800</v>
      </c>
      <c r="C2756" s="73" t="s">
        <v>42</v>
      </c>
      <c r="D2756" s="182"/>
      <c r="E2756" s="74"/>
    </row>
    <row r="2757" spans="2:5" ht="16.5">
      <c r="B2757" s="85" t="s">
        <v>1801</v>
      </c>
      <c r="C2757" s="73" t="s">
        <v>43</v>
      </c>
      <c r="D2757" s="182"/>
      <c r="E2757" s="74"/>
    </row>
    <row r="2758" spans="2:5" ht="16.5">
      <c r="B2758" s="85" t="s">
        <v>1802</v>
      </c>
      <c r="C2758" s="73" t="s">
        <v>44</v>
      </c>
      <c r="D2758" s="182"/>
      <c r="E2758" s="74"/>
    </row>
    <row r="2759" spans="2:5" ht="16.5">
      <c r="B2759" s="85" t="s">
        <v>1803</v>
      </c>
      <c r="C2759" s="73" t="s">
        <v>45</v>
      </c>
      <c r="D2759" s="182"/>
      <c r="E2759" s="74"/>
    </row>
    <row r="2760" spans="2:5" ht="16.5">
      <c r="B2760" s="85" t="s">
        <v>1804</v>
      </c>
      <c r="C2760" s="73" t="s">
        <v>46</v>
      </c>
      <c r="D2760" s="182"/>
      <c r="E2760" s="74"/>
    </row>
    <row r="2761" spans="2:5" ht="16.5">
      <c r="B2761" s="85" t="s">
        <v>1805</v>
      </c>
      <c r="C2761" s="73" t="s">
        <v>47</v>
      </c>
      <c r="D2761" s="182"/>
      <c r="E2761" s="74"/>
    </row>
    <row r="2762" spans="2:5" ht="16.5">
      <c r="B2762" s="85" t="s">
        <v>1806</v>
      </c>
      <c r="C2762" s="73" t="s">
        <v>70</v>
      </c>
      <c r="D2762" s="182"/>
      <c r="E2762" s="74"/>
    </row>
    <row r="2763" spans="2:5" ht="16.5">
      <c r="B2763" s="85" t="s">
        <v>1807</v>
      </c>
      <c r="C2763" s="73" t="s">
        <v>48</v>
      </c>
      <c r="D2763" s="182"/>
      <c r="E2763" s="74"/>
    </row>
    <row r="2764" spans="2:5" ht="16.5">
      <c r="B2764" s="85" t="s">
        <v>1808</v>
      </c>
      <c r="C2764" s="73" t="s">
        <v>49</v>
      </c>
      <c r="D2764" s="182"/>
      <c r="E2764" s="74"/>
    </row>
    <row r="2765" spans="2:5" ht="16.5">
      <c r="B2765" s="85" t="s">
        <v>1809</v>
      </c>
      <c r="C2765" s="73" t="s">
        <v>50</v>
      </c>
      <c r="D2765" s="182"/>
      <c r="E2765" s="74"/>
    </row>
    <row r="2766" spans="2:5" ht="16.5">
      <c r="B2766" s="85" t="s">
        <v>1810</v>
      </c>
      <c r="C2766" s="73" t="s">
        <v>51</v>
      </c>
      <c r="D2766" s="182"/>
      <c r="E2766" s="74"/>
    </row>
    <row r="2767" spans="2:5" ht="16.5">
      <c r="B2767" s="85" t="s">
        <v>1811</v>
      </c>
      <c r="C2767" s="73" t="s">
        <v>52</v>
      </c>
      <c r="D2767" s="182"/>
      <c r="E2767" s="74"/>
    </row>
    <row r="2768" spans="2:5" ht="16.5">
      <c r="B2768" s="85" t="s">
        <v>1812</v>
      </c>
      <c r="C2768" s="73" t="s">
        <v>53</v>
      </c>
      <c r="D2768" s="182"/>
      <c r="E2768" s="74"/>
    </row>
    <row r="2769" spans="2:5" ht="16.5">
      <c r="B2769" s="85" t="s">
        <v>1813</v>
      </c>
      <c r="C2769" s="73" t="s">
        <v>54</v>
      </c>
      <c r="D2769" s="182"/>
      <c r="E2769" s="74" t="str">
        <f>IF(D2769=SUM(D2770:D2771),"OK","ERRO AO SOMAR")</f>
        <v>OK</v>
      </c>
    </row>
    <row r="2770" spans="2:5" ht="16.5">
      <c r="B2770" s="85" t="s">
        <v>1814</v>
      </c>
      <c r="C2770" s="73" t="s">
        <v>3040</v>
      </c>
      <c r="D2770" s="182"/>
      <c r="E2770" s="74"/>
    </row>
    <row r="2771" spans="2:5" ht="16.5">
      <c r="B2771" s="85" t="s">
        <v>1815</v>
      </c>
      <c r="C2771" s="73" t="s">
        <v>173</v>
      </c>
      <c r="D2771" s="182"/>
      <c r="E2771" s="74"/>
    </row>
    <row r="2772" spans="2:5" ht="16.5">
      <c r="B2772" s="85" t="s">
        <v>1816</v>
      </c>
      <c r="C2772" s="73" t="s">
        <v>55</v>
      </c>
      <c r="D2772" s="182"/>
      <c r="E2772" s="74"/>
    </row>
    <row r="2773" spans="2:5" ht="16.5">
      <c r="B2773" s="85" t="s">
        <v>1817</v>
      </c>
      <c r="C2773" s="73" t="s">
        <v>56</v>
      </c>
      <c r="D2773" s="182"/>
      <c r="E2773" s="74"/>
    </row>
    <row r="2774" spans="2:5" ht="16.5">
      <c r="B2774" s="85" t="s">
        <v>1818</v>
      </c>
      <c r="C2774" s="73" t="s">
        <v>57</v>
      </c>
      <c r="D2774" s="182"/>
      <c r="E2774" s="74"/>
    </row>
    <row r="2775" spans="2:5" ht="16.5">
      <c r="B2775" s="85" t="s">
        <v>1819</v>
      </c>
      <c r="C2775" s="73" t="s">
        <v>58</v>
      </c>
      <c r="D2775" s="182"/>
      <c r="E2775" s="74"/>
    </row>
    <row r="2776" spans="2:5" ht="16.5">
      <c r="B2776" s="85" t="s">
        <v>1820</v>
      </c>
      <c r="C2776" s="73" t="s">
        <v>59</v>
      </c>
      <c r="D2776" s="182"/>
      <c r="E2776" s="74"/>
    </row>
    <row r="2777" spans="2:5" ht="16.5">
      <c r="B2777" s="85" t="s">
        <v>1821</v>
      </c>
      <c r="C2777" s="73" t="s">
        <v>60</v>
      </c>
      <c r="D2777" s="182"/>
      <c r="E2777" s="74"/>
    </row>
    <row r="2778" spans="2:5" ht="16.5">
      <c r="B2778" s="85" t="s">
        <v>1822</v>
      </c>
      <c r="C2778" s="73" t="s">
        <v>61</v>
      </c>
      <c r="D2778" s="182"/>
      <c r="E2778" s="74"/>
    </row>
    <row r="2779" spans="2:5" ht="16.5">
      <c r="B2779" s="84" t="s">
        <v>1823</v>
      </c>
      <c r="C2779" s="70" t="s">
        <v>3317</v>
      </c>
      <c r="D2779" s="71"/>
      <c r="E2779" s="72" t="str">
        <f>IF(SUM(D2780,D2810,D2840)=D2779,"OK","ERRO AO SOMAR")</f>
        <v>OK</v>
      </c>
    </row>
    <row r="2780" spans="2:5" ht="16.5">
      <c r="B2780" s="84" t="s">
        <v>4317</v>
      </c>
      <c r="C2780" s="70" t="s">
        <v>4478</v>
      </c>
      <c r="D2780" s="71"/>
      <c r="E2780" s="72" t="str">
        <f>IF(D2780=SUM(D2781:D2800,D2803:D2809),"OK","ERRO AO SOMAR")</f>
        <v>OK</v>
      </c>
    </row>
    <row r="2781" spans="2:5" ht="16.5">
      <c r="B2781" s="85" t="s">
        <v>4318</v>
      </c>
      <c r="C2781" s="73" t="s">
        <v>26</v>
      </c>
      <c r="D2781" s="182"/>
      <c r="E2781" s="74"/>
    </row>
    <row r="2782" spans="2:5" ht="16.5">
      <c r="B2782" s="85" t="s">
        <v>4319</v>
      </c>
      <c r="C2782" s="73" t="s">
        <v>37</v>
      </c>
      <c r="D2782" s="182"/>
      <c r="E2782" s="74"/>
    </row>
    <row r="2783" spans="2:5" ht="16.5">
      <c r="B2783" s="85" t="s">
        <v>4320</v>
      </c>
      <c r="C2783" s="73" t="s">
        <v>39</v>
      </c>
      <c r="D2783" s="182"/>
      <c r="E2783" s="74"/>
    </row>
    <row r="2784" spans="2:5" ht="16.5">
      <c r="B2784" s="85" t="s">
        <v>4321</v>
      </c>
      <c r="C2784" s="73" t="s">
        <v>40</v>
      </c>
      <c r="D2784" s="182"/>
      <c r="E2784" s="74"/>
    </row>
    <row r="2785" spans="2:5" ht="16.5">
      <c r="B2785" s="85" t="s">
        <v>4322</v>
      </c>
      <c r="C2785" s="73" t="s">
        <v>41</v>
      </c>
      <c r="D2785" s="182"/>
      <c r="E2785" s="74"/>
    </row>
    <row r="2786" spans="2:5" ht="16.5">
      <c r="B2786" s="85" t="s">
        <v>4323</v>
      </c>
      <c r="C2786" s="73" t="s">
        <v>69</v>
      </c>
      <c r="D2786" s="182"/>
      <c r="E2786" s="74"/>
    </row>
    <row r="2787" spans="2:5" ht="16.5">
      <c r="B2787" s="85" t="s">
        <v>4324</v>
      </c>
      <c r="C2787" s="73" t="s">
        <v>42</v>
      </c>
      <c r="D2787" s="182"/>
      <c r="E2787" s="74"/>
    </row>
    <row r="2788" spans="2:5" ht="16.5">
      <c r="B2788" s="85" t="s">
        <v>4325</v>
      </c>
      <c r="C2788" s="73" t="s">
        <v>43</v>
      </c>
      <c r="D2788" s="182"/>
      <c r="E2788" s="74"/>
    </row>
    <row r="2789" spans="2:5" ht="16.5">
      <c r="B2789" s="85" t="s">
        <v>4326</v>
      </c>
      <c r="C2789" s="73" t="s">
        <v>44</v>
      </c>
      <c r="D2789" s="182"/>
      <c r="E2789" s="74"/>
    </row>
    <row r="2790" spans="2:5" ht="16.5">
      <c r="B2790" s="85" t="s">
        <v>4327</v>
      </c>
      <c r="C2790" s="73" t="s">
        <v>45</v>
      </c>
      <c r="D2790" s="182"/>
      <c r="E2790" s="74"/>
    </row>
    <row r="2791" spans="2:5" ht="16.5">
      <c r="B2791" s="85" t="s">
        <v>4328</v>
      </c>
      <c r="C2791" s="73" t="s">
        <v>46</v>
      </c>
      <c r="D2791" s="182"/>
      <c r="E2791" s="74"/>
    </row>
    <row r="2792" spans="2:5" ht="16.5">
      <c r="B2792" s="85" t="s">
        <v>4329</v>
      </c>
      <c r="C2792" s="73" t="s">
        <v>47</v>
      </c>
      <c r="D2792" s="182"/>
      <c r="E2792" s="74"/>
    </row>
    <row r="2793" spans="2:5" ht="16.5">
      <c r="B2793" s="85" t="s">
        <v>4330</v>
      </c>
      <c r="C2793" s="73" t="s">
        <v>70</v>
      </c>
      <c r="D2793" s="182"/>
      <c r="E2793" s="74"/>
    </row>
    <row r="2794" spans="2:5" ht="16.5">
      <c r="B2794" s="85" t="s">
        <v>4331</v>
      </c>
      <c r="C2794" s="73" t="s">
        <v>48</v>
      </c>
      <c r="D2794" s="182"/>
      <c r="E2794" s="74"/>
    </row>
    <row r="2795" spans="2:5" ht="16.5">
      <c r="B2795" s="85" t="s">
        <v>4332</v>
      </c>
      <c r="C2795" s="73" t="s">
        <v>49</v>
      </c>
      <c r="D2795" s="182"/>
      <c r="E2795" s="74"/>
    </row>
    <row r="2796" spans="2:5" ht="16.5">
      <c r="B2796" s="85" t="s">
        <v>4333</v>
      </c>
      <c r="C2796" s="73" t="s">
        <v>50</v>
      </c>
      <c r="D2796" s="182"/>
      <c r="E2796" s="74"/>
    </row>
    <row r="2797" spans="2:5" ht="16.5">
      <c r="B2797" s="85" t="s">
        <v>4334</v>
      </c>
      <c r="C2797" s="73" t="s">
        <v>51</v>
      </c>
      <c r="D2797" s="182"/>
      <c r="E2797" s="74"/>
    </row>
    <row r="2798" spans="2:5" ht="16.5">
      <c r="B2798" s="85" t="s">
        <v>4335</v>
      </c>
      <c r="C2798" s="73" t="s">
        <v>52</v>
      </c>
      <c r="D2798" s="182"/>
      <c r="E2798" s="74"/>
    </row>
    <row r="2799" spans="2:5" ht="16.5">
      <c r="B2799" s="85" t="s">
        <v>4336</v>
      </c>
      <c r="C2799" s="73" t="s">
        <v>53</v>
      </c>
      <c r="D2799" s="182"/>
      <c r="E2799" s="74"/>
    </row>
    <row r="2800" spans="2:5" ht="16.5">
      <c r="B2800" s="85" t="s">
        <v>4337</v>
      </c>
      <c r="C2800" s="73" t="s">
        <v>54</v>
      </c>
      <c r="D2800" s="182"/>
      <c r="E2800" s="74" t="str">
        <f>IF(D2800=SUM(D2801:D2802),"OK","ERRO AO SOMAR")</f>
        <v>OK</v>
      </c>
    </row>
    <row r="2801" spans="2:5" ht="16.5">
      <c r="B2801" s="85" t="s">
        <v>4338</v>
      </c>
      <c r="C2801" s="73" t="s">
        <v>3040</v>
      </c>
      <c r="D2801" s="182"/>
      <c r="E2801" s="74"/>
    </row>
    <row r="2802" spans="2:5" ht="16.5">
      <c r="B2802" s="85" t="s">
        <v>4339</v>
      </c>
      <c r="C2802" s="73" t="s">
        <v>173</v>
      </c>
      <c r="D2802" s="182"/>
      <c r="E2802" s="74"/>
    </row>
    <row r="2803" spans="2:5" ht="16.5">
      <c r="B2803" s="85" t="s">
        <v>4340</v>
      </c>
      <c r="C2803" s="73" t="s">
        <v>55</v>
      </c>
      <c r="D2803" s="182"/>
      <c r="E2803" s="74"/>
    </row>
    <row r="2804" spans="2:5" ht="16.5">
      <c r="B2804" s="85" t="s">
        <v>4341</v>
      </c>
      <c r="C2804" s="73" t="s">
        <v>56</v>
      </c>
      <c r="D2804" s="182"/>
      <c r="E2804" s="74"/>
    </row>
    <row r="2805" spans="2:5" ht="16.5">
      <c r="B2805" s="85" t="s">
        <v>4342</v>
      </c>
      <c r="C2805" s="73" t="s">
        <v>57</v>
      </c>
      <c r="D2805" s="182"/>
      <c r="E2805" s="74"/>
    </row>
    <row r="2806" spans="2:5" ht="16.5">
      <c r="B2806" s="85" t="s">
        <v>4343</v>
      </c>
      <c r="C2806" s="73" t="s">
        <v>58</v>
      </c>
      <c r="D2806" s="182"/>
      <c r="E2806" s="74"/>
    </row>
    <row r="2807" spans="2:5" ht="16.5">
      <c r="B2807" s="85" t="s">
        <v>4344</v>
      </c>
      <c r="C2807" s="73" t="s">
        <v>59</v>
      </c>
      <c r="D2807" s="182"/>
      <c r="E2807" s="74"/>
    </row>
    <row r="2808" spans="2:5" ht="16.5">
      <c r="B2808" s="85" t="s">
        <v>4345</v>
      </c>
      <c r="C2808" s="73" t="s">
        <v>60</v>
      </c>
      <c r="D2808" s="182"/>
      <c r="E2808" s="74"/>
    </row>
    <row r="2809" spans="2:5" ht="16.5">
      <c r="B2809" s="85" t="s">
        <v>4346</v>
      </c>
      <c r="C2809" s="73" t="s">
        <v>61</v>
      </c>
      <c r="D2809" s="182"/>
      <c r="E2809" s="74"/>
    </row>
    <row r="2810" spans="2:5" ht="16.5">
      <c r="B2810" s="84" t="s">
        <v>4347</v>
      </c>
      <c r="C2810" s="70" t="s">
        <v>4477</v>
      </c>
      <c r="D2810" s="71"/>
      <c r="E2810" s="72" t="str">
        <f>IF(D2810=SUM(D2811:D2830,D2833:D2839),"OK","ERRO AO SOMAR")</f>
        <v>OK</v>
      </c>
    </row>
    <row r="2811" spans="2:5" ht="16.5">
      <c r="B2811" s="85" t="s">
        <v>4348</v>
      </c>
      <c r="C2811" s="73" t="s">
        <v>26</v>
      </c>
      <c r="D2811" s="182"/>
      <c r="E2811" s="74"/>
    </row>
    <row r="2812" spans="2:5" ht="16.5">
      <c r="B2812" s="85" t="s">
        <v>4349</v>
      </c>
      <c r="C2812" s="73" t="s">
        <v>37</v>
      </c>
      <c r="D2812" s="182"/>
      <c r="E2812" s="74"/>
    </row>
    <row r="2813" spans="2:5" ht="16.5">
      <c r="B2813" s="85" t="s">
        <v>4350</v>
      </c>
      <c r="C2813" s="73" t="s">
        <v>39</v>
      </c>
      <c r="D2813" s="182"/>
      <c r="E2813" s="74"/>
    </row>
    <row r="2814" spans="2:5" ht="16.5">
      <c r="B2814" s="85" t="s">
        <v>4351</v>
      </c>
      <c r="C2814" s="73" t="s">
        <v>40</v>
      </c>
      <c r="D2814" s="182"/>
      <c r="E2814" s="74"/>
    </row>
    <row r="2815" spans="2:5" ht="16.5">
      <c r="B2815" s="85" t="s">
        <v>4352</v>
      </c>
      <c r="C2815" s="73" t="s">
        <v>41</v>
      </c>
      <c r="D2815" s="182"/>
      <c r="E2815" s="74"/>
    </row>
    <row r="2816" spans="2:5" ht="16.5">
      <c r="B2816" s="85" t="s">
        <v>4353</v>
      </c>
      <c r="C2816" s="73" t="s">
        <v>69</v>
      </c>
      <c r="D2816" s="182"/>
      <c r="E2816" s="74"/>
    </row>
    <row r="2817" spans="2:5" ht="16.5">
      <c r="B2817" s="85" t="s">
        <v>4354</v>
      </c>
      <c r="C2817" s="73" t="s">
        <v>42</v>
      </c>
      <c r="D2817" s="182"/>
      <c r="E2817" s="74"/>
    </row>
    <row r="2818" spans="2:5" ht="16.5">
      <c r="B2818" s="85" t="s">
        <v>4355</v>
      </c>
      <c r="C2818" s="73" t="s">
        <v>43</v>
      </c>
      <c r="D2818" s="182"/>
      <c r="E2818" s="74"/>
    </row>
    <row r="2819" spans="2:5" ht="16.5">
      <c r="B2819" s="85" t="s">
        <v>4356</v>
      </c>
      <c r="C2819" s="73" t="s">
        <v>44</v>
      </c>
      <c r="D2819" s="182"/>
      <c r="E2819" s="74"/>
    </row>
    <row r="2820" spans="2:5" ht="16.5">
      <c r="B2820" s="85" t="s">
        <v>4357</v>
      </c>
      <c r="C2820" s="73" t="s">
        <v>45</v>
      </c>
      <c r="D2820" s="182"/>
      <c r="E2820" s="74"/>
    </row>
    <row r="2821" spans="2:5" ht="16.5">
      <c r="B2821" s="85" t="s">
        <v>4358</v>
      </c>
      <c r="C2821" s="73" t="s">
        <v>46</v>
      </c>
      <c r="D2821" s="182"/>
      <c r="E2821" s="74"/>
    </row>
    <row r="2822" spans="2:5" ht="16.5">
      <c r="B2822" s="85" t="s">
        <v>4359</v>
      </c>
      <c r="C2822" s="73" t="s">
        <v>47</v>
      </c>
      <c r="D2822" s="182"/>
      <c r="E2822" s="74"/>
    </row>
    <row r="2823" spans="2:5" ht="16.5">
      <c r="B2823" s="85" t="s">
        <v>4360</v>
      </c>
      <c r="C2823" s="73" t="s">
        <v>70</v>
      </c>
      <c r="D2823" s="182"/>
      <c r="E2823" s="74"/>
    </row>
    <row r="2824" spans="2:5" ht="16.5">
      <c r="B2824" s="85" t="s">
        <v>4361</v>
      </c>
      <c r="C2824" s="73" t="s">
        <v>48</v>
      </c>
      <c r="D2824" s="182"/>
      <c r="E2824" s="74"/>
    </row>
    <row r="2825" spans="2:5" ht="16.5">
      <c r="B2825" s="85" t="s">
        <v>4362</v>
      </c>
      <c r="C2825" s="73" t="s">
        <v>49</v>
      </c>
      <c r="D2825" s="182"/>
      <c r="E2825" s="74"/>
    </row>
    <row r="2826" spans="2:5" ht="16.5">
      <c r="B2826" s="85" t="s">
        <v>4363</v>
      </c>
      <c r="C2826" s="73" t="s">
        <v>50</v>
      </c>
      <c r="D2826" s="182"/>
      <c r="E2826" s="74"/>
    </row>
    <row r="2827" spans="2:5" ht="16.5">
      <c r="B2827" s="85" t="s">
        <v>4364</v>
      </c>
      <c r="C2827" s="73" t="s">
        <v>51</v>
      </c>
      <c r="D2827" s="182"/>
      <c r="E2827" s="74"/>
    </row>
    <row r="2828" spans="2:5" ht="16.5">
      <c r="B2828" s="85" t="s">
        <v>4365</v>
      </c>
      <c r="C2828" s="73" t="s">
        <v>52</v>
      </c>
      <c r="D2828" s="182"/>
      <c r="E2828" s="74"/>
    </row>
    <row r="2829" spans="2:5" ht="16.5">
      <c r="B2829" s="85" t="s">
        <v>4366</v>
      </c>
      <c r="C2829" s="73" t="s">
        <v>53</v>
      </c>
      <c r="D2829" s="182"/>
      <c r="E2829" s="74"/>
    </row>
    <row r="2830" spans="2:5" ht="16.5">
      <c r="B2830" s="85" t="s">
        <v>4367</v>
      </c>
      <c r="C2830" s="73" t="s">
        <v>54</v>
      </c>
      <c r="D2830" s="182"/>
      <c r="E2830" s="74" t="str">
        <f>IF(D2830=SUM(D2831:D2832),"OK","ERRO AO SOMAR")</f>
        <v>OK</v>
      </c>
    </row>
    <row r="2831" spans="2:5" ht="16.5">
      <c r="B2831" s="85" t="s">
        <v>4368</v>
      </c>
      <c r="C2831" s="73" t="s">
        <v>3040</v>
      </c>
      <c r="D2831" s="182"/>
      <c r="E2831" s="74"/>
    </row>
    <row r="2832" spans="2:5" ht="16.5">
      <c r="B2832" s="85" t="s">
        <v>4369</v>
      </c>
      <c r="C2832" s="73" t="s">
        <v>173</v>
      </c>
      <c r="D2832" s="182"/>
      <c r="E2832" s="74"/>
    </row>
    <row r="2833" spans="2:5" ht="16.5">
      <c r="B2833" s="85" t="s">
        <v>4370</v>
      </c>
      <c r="C2833" s="73" t="s">
        <v>55</v>
      </c>
      <c r="D2833" s="182"/>
      <c r="E2833" s="74"/>
    </row>
    <row r="2834" spans="2:5" ht="16.5">
      <c r="B2834" s="85" t="s">
        <v>4371</v>
      </c>
      <c r="C2834" s="73" t="s">
        <v>56</v>
      </c>
      <c r="D2834" s="182"/>
      <c r="E2834" s="74"/>
    </row>
    <row r="2835" spans="2:5" ht="16.5">
      <c r="B2835" s="85" t="s">
        <v>4372</v>
      </c>
      <c r="C2835" s="73" t="s">
        <v>57</v>
      </c>
      <c r="D2835" s="182"/>
      <c r="E2835" s="74"/>
    </row>
    <row r="2836" spans="2:5" ht="16.5">
      <c r="B2836" s="85" t="s">
        <v>4373</v>
      </c>
      <c r="C2836" s="73" t="s">
        <v>58</v>
      </c>
      <c r="D2836" s="182"/>
      <c r="E2836" s="74"/>
    </row>
    <row r="2837" spans="2:5" ht="16.5">
      <c r="B2837" s="85" t="s">
        <v>4374</v>
      </c>
      <c r="C2837" s="73" t="s">
        <v>59</v>
      </c>
      <c r="D2837" s="182"/>
      <c r="E2837" s="74"/>
    </row>
    <row r="2838" spans="2:5" ht="16.5">
      <c r="B2838" s="85" t="s">
        <v>4375</v>
      </c>
      <c r="C2838" s="73" t="s">
        <v>60</v>
      </c>
      <c r="D2838" s="182"/>
      <c r="E2838" s="74"/>
    </row>
    <row r="2839" spans="2:5" ht="16.5">
      <c r="B2839" s="85" t="s">
        <v>4376</v>
      </c>
      <c r="C2839" s="73" t="s">
        <v>61</v>
      </c>
      <c r="D2839" s="182"/>
      <c r="E2839" s="74"/>
    </row>
    <row r="2840" spans="2:5" ht="16.5">
      <c r="B2840" s="84" t="s">
        <v>4377</v>
      </c>
      <c r="C2840" s="70" t="s">
        <v>4481</v>
      </c>
      <c r="D2840" s="71"/>
      <c r="E2840" s="72" t="str">
        <f>IF(D2840=SUM(D2841:D2860,D2863:D2869),"OK","ERRO AO SOMAR")</f>
        <v>OK</v>
      </c>
    </row>
    <row r="2841" spans="2:5" ht="16.5">
      <c r="B2841" s="85" t="s">
        <v>4378</v>
      </c>
      <c r="C2841" s="73" t="s">
        <v>26</v>
      </c>
      <c r="D2841" s="182"/>
      <c r="E2841" s="74"/>
    </row>
    <row r="2842" spans="2:5" ht="16.5">
      <c r="B2842" s="85" t="s">
        <v>4379</v>
      </c>
      <c r="C2842" s="73" t="s">
        <v>37</v>
      </c>
      <c r="D2842" s="182"/>
      <c r="E2842" s="74"/>
    </row>
    <row r="2843" spans="2:5" ht="16.5">
      <c r="B2843" s="85" t="s">
        <v>4380</v>
      </c>
      <c r="C2843" s="73" t="s">
        <v>39</v>
      </c>
      <c r="D2843" s="182"/>
      <c r="E2843" s="74"/>
    </row>
    <row r="2844" spans="2:5" ht="16.5">
      <c r="B2844" s="85" t="s">
        <v>4381</v>
      </c>
      <c r="C2844" s="73" t="s">
        <v>40</v>
      </c>
      <c r="D2844" s="182"/>
      <c r="E2844" s="74"/>
    </row>
    <row r="2845" spans="2:5" ht="16.5">
      <c r="B2845" s="85" t="s">
        <v>4382</v>
      </c>
      <c r="C2845" s="73" t="s">
        <v>41</v>
      </c>
      <c r="D2845" s="182"/>
      <c r="E2845" s="74"/>
    </row>
    <row r="2846" spans="2:5" ht="16.5">
      <c r="B2846" s="85" t="s">
        <v>4383</v>
      </c>
      <c r="C2846" s="73" t="s">
        <v>69</v>
      </c>
      <c r="D2846" s="182"/>
      <c r="E2846" s="74"/>
    </row>
    <row r="2847" spans="2:5" ht="16.5">
      <c r="B2847" s="85" t="s">
        <v>4384</v>
      </c>
      <c r="C2847" s="73" t="s">
        <v>42</v>
      </c>
      <c r="D2847" s="182"/>
      <c r="E2847" s="74"/>
    </row>
    <row r="2848" spans="2:5" ht="16.5">
      <c r="B2848" s="85" t="s">
        <v>4385</v>
      </c>
      <c r="C2848" s="73" t="s">
        <v>43</v>
      </c>
      <c r="D2848" s="182"/>
      <c r="E2848" s="74"/>
    </row>
    <row r="2849" spans="2:5" ht="16.5">
      <c r="B2849" s="85" t="s">
        <v>4386</v>
      </c>
      <c r="C2849" s="73" t="s">
        <v>44</v>
      </c>
      <c r="D2849" s="182"/>
      <c r="E2849" s="74"/>
    </row>
    <row r="2850" spans="2:5" ht="16.5">
      <c r="B2850" s="85" t="s">
        <v>4387</v>
      </c>
      <c r="C2850" s="73" t="s">
        <v>45</v>
      </c>
      <c r="D2850" s="182"/>
      <c r="E2850" s="74"/>
    </row>
    <row r="2851" spans="2:5" ht="16.5">
      <c r="B2851" s="85" t="s">
        <v>4388</v>
      </c>
      <c r="C2851" s="73" t="s">
        <v>46</v>
      </c>
      <c r="D2851" s="182"/>
      <c r="E2851" s="74"/>
    </row>
    <row r="2852" spans="2:5" ht="16.5">
      <c r="B2852" s="85" t="s">
        <v>4389</v>
      </c>
      <c r="C2852" s="73" t="s">
        <v>47</v>
      </c>
      <c r="D2852" s="182"/>
      <c r="E2852" s="74"/>
    </row>
    <row r="2853" spans="2:5" ht="16.5">
      <c r="B2853" s="85" t="s">
        <v>4390</v>
      </c>
      <c r="C2853" s="73" t="s">
        <v>70</v>
      </c>
      <c r="D2853" s="182"/>
      <c r="E2853" s="74"/>
    </row>
    <row r="2854" spans="2:5" ht="16.5">
      <c r="B2854" s="85" t="s">
        <v>4391</v>
      </c>
      <c r="C2854" s="73" t="s">
        <v>48</v>
      </c>
      <c r="D2854" s="182"/>
      <c r="E2854" s="74"/>
    </row>
    <row r="2855" spans="2:5" ht="16.5">
      <c r="B2855" s="85" t="s">
        <v>4392</v>
      </c>
      <c r="C2855" s="73" t="s">
        <v>49</v>
      </c>
      <c r="D2855" s="182"/>
      <c r="E2855" s="74"/>
    </row>
    <row r="2856" spans="2:5" ht="16.5">
      <c r="B2856" s="85" t="s">
        <v>4393</v>
      </c>
      <c r="C2856" s="73" t="s">
        <v>50</v>
      </c>
      <c r="D2856" s="182"/>
      <c r="E2856" s="74"/>
    </row>
    <row r="2857" spans="2:5" ht="16.5">
      <c r="B2857" s="85" t="s">
        <v>4394</v>
      </c>
      <c r="C2857" s="73" t="s">
        <v>51</v>
      </c>
      <c r="D2857" s="182"/>
      <c r="E2857" s="74"/>
    </row>
    <row r="2858" spans="2:5" ht="16.5">
      <c r="B2858" s="85" t="s">
        <v>4395</v>
      </c>
      <c r="C2858" s="73" t="s">
        <v>52</v>
      </c>
      <c r="D2858" s="182"/>
      <c r="E2858" s="74"/>
    </row>
    <row r="2859" spans="2:5" ht="16.5">
      <c r="B2859" s="85" t="s">
        <v>4396</v>
      </c>
      <c r="C2859" s="73" t="s">
        <v>53</v>
      </c>
      <c r="D2859" s="182"/>
      <c r="E2859" s="74"/>
    </row>
    <row r="2860" spans="2:5" ht="16.5">
      <c r="B2860" s="85" t="s">
        <v>4397</v>
      </c>
      <c r="C2860" s="73" t="s">
        <v>54</v>
      </c>
      <c r="D2860" s="182"/>
      <c r="E2860" s="74" t="str">
        <f>IF(D2860=SUM(D2861:D2862),"OK","ERRO AO SOMAR")</f>
        <v>OK</v>
      </c>
    </row>
    <row r="2861" spans="2:5" ht="16.5">
      <c r="B2861" s="85" t="s">
        <v>4398</v>
      </c>
      <c r="C2861" s="73" t="s">
        <v>3040</v>
      </c>
      <c r="D2861" s="182"/>
      <c r="E2861" s="74"/>
    </row>
    <row r="2862" spans="2:5" ht="16.5">
      <c r="B2862" s="85" t="s">
        <v>4399</v>
      </c>
      <c r="C2862" s="73" t="s">
        <v>173</v>
      </c>
      <c r="D2862" s="182"/>
      <c r="E2862" s="74"/>
    </row>
    <row r="2863" spans="2:5" ht="16.5">
      <c r="B2863" s="85" t="s">
        <v>4400</v>
      </c>
      <c r="C2863" s="73" t="s">
        <v>55</v>
      </c>
      <c r="D2863" s="182"/>
      <c r="E2863" s="74"/>
    </row>
    <row r="2864" spans="2:5" ht="16.5">
      <c r="B2864" s="85" t="s">
        <v>4401</v>
      </c>
      <c r="C2864" s="73" t="s">
        <v>56</v>
      </c>
      <c r="D2864" s="182"/>
      <c r="E2864" s="74"/>
    </row>
    <row r="2865" spans="2:5" ht="16.5">
      <c r="B2865" s="85" t="s">
        <v>4402</v>
      </c>
      <c r="C2865" s="73" t="s">
        <v>57</v>
      </c>
      <c r="D2865" s="182"/>
      <c r="E2865" s="74"/>
    </row>
    <row r="2866" spans="2:5" ht="16.5">
      <c r="B2866" s="85" t="s">
        <v>4403</v>
      </c>
      <c r="C2866" s="73" t="s">
        <v>58</v>
      </c>
      <c r="D2866" s="182"/>
      <c r="E2866" s="74"/>
    </row>
    <row r="2867" spans="2:5" ht="16.5">
      <c r="B2867" s="85" t="s">
        <v>4404</v>
      </c>
      <c r="C2867" s="73" t="s">
        <v>59</v>
      </c>
      <c r="D2867" s="182"/>
      <c r="E2867" s="74"/>
    </row>
    <row r="2868" spans="2:5" ht="16.5">
      <c r="B2868" s="85" t="s">
        <v>4405</v>
      </c>
      <c r="C2868" s="73" t="s">
        <v>60</v>
      </c>
      <c r="D2868" s="182"/>
      <c r="E2868" s="74"/>
    </row>
    <row r="2869" spans="2:5" ht="16.5">
      <c r="B2869" s="85" t="s">
        <v>4406</v>
      </c>
      <c r="C2869" s="73" t="s">
        <v>61</v>
      </c>
      <c r="D2869" s="182"/>
      <c r="E2869" s="74"/>
    </row>
    <row r="2870" spans="2:5" ht="16.5">
      <c r="B2870" s="84" t="s">
        <v>1824</v>
      </c>
      <c r="C2870" s="70" t="s">
        <v>1543</v>
      </c>
      <c r="D2870" s="71"/>
      <c r="E2870" s="72" t="str">
        <f>IF(D2870=SUM(D2871,D2901),"OK","ERRO AO SOMAR")</f>
        <v>OK</v>
      </c>
    </row>
    <row r="2871" spans="2:5" ht="16.5">
      <c r="B2871" s="84" t="s">
        <v>4111</v>
      </c>
      <c r="C2871" s="70" t="s">
        <v>3423</v>
      </c>
      <c r="D2871" s="71"/>
      <c r="E2871" s="72" t="str">
        <f>IF(D2871=SUM(D2872:D2891,D2894:D2900),"OK","ERRO AO SOMAR")</f>
        <v>OK</v>
      </c>
    </row>
    <row r="2872" spans="2:5" ht="16.5">
      <c r="B2872" s="85" t="s">
        <v>3834</v>
      </c>
      <c r="C2872" s="73" t="s">
        <v>26</v>
      </c>
      <c r="D2872" s="182"/>
      <c r="E2872" s="74"/>
    </row>
    <row r="2873" spans="2:5" ht="16.5">
      <c r="B2873" s="85" t="s">
        <v>3835</v>
      </c>
      <c r="C2873" s="73" t="s">
        <v>37</v>
      </c>
      <c r="D2873" s="182"/>
      <c r="E2873" s="74"/>
    </row>
    <row r="2874" spans="2:5" ht="16.5">
      <c r="B2874" s="85" t="s">
        <v>3836</v>
      </c>
      <c r="C2874" s="73" t="s">
        <v>39</v>
      </c>
      <c r="D2874" s="182"/>
      <c r="E2874" s="74"/>
    </row>
    <row r="2875" spans="2:5" ht="16.5">
      <c r="B2875" s="85" t="s">
        <v>3837</v>
      </c>
      <c r="C2875" s="73" t="s">
        <v>40</v>
      </c>
      <c r="D2875" s="182"/>
      <c r="E2875" s="74"/>
    </row>
    <row r="2876" spans="2:5" ht="16.5">
      <c r="B2876" s="85" t="s">
        <v>3838</v>
      </c>
      <c r="C2876" s="73" t="s">
        <v>41</v>
      </c>
      <c r="D2876" s="182"/>
      <c r="E2876" s="74"/>
    </row>
    <row r="2877" spans="2:5" ht="16.5">
      <c r="B2877" s="85" t="s">
        <v>3839</v>
      </c>
      <c r="C2877" s="73" t="s">
        <v>69</v>
      </c>
      <c r="D2877" s="182"/>
      <c r="E2877" s="74"/>
    </row>
    <row r="2878" spans="2:5" ht="16.5">
      <c r="B2878" s="85" t="s">
        <v>3840</v>
      </c>
      <c r="C2878" s="73" t="s">
        <v>42</v>
      </c>
      <c r="D2878" s="182"/>
      <c r="E2878" s="74"/>
    </row>
    <row r="2879" spans="2:5" ht="16.5">
      <c r="B2879" s="85" t="s">
        <v>3841</v>
      </c>
      <c r="C2879" s="73" t="s">
        <v>43</v>
      </c>
      <c r="D2879" s="182"/>
      <c r="E2879" s="74"/>
    </row>
    <row r="2880" spans="2:5" ht="16.5">
      <c r="B2880" s="85" t="s">
        <v>3842</v>
      </c>
      <c r="C2880" s="73" t="s">
        <v>44</v>
      </c>
      <c r="D2880" s="182"/>
      <c r="E2880" s="74"/>
    </row>
    <row r="2881" spans="2:5" ht="16.5">
      <c r="B2881" s="85" t="s">
        <v>3843</v>
      </c>
      <c r="C2881" s="73" t="s">
        <v>45</v>
      </c>
      <c r="D2881" s="182"/>
      <c r="E2881" s="74"/>
    </row>
    <row r="2882" spans="2:5" ht="16.5">
      <c r="B2882" s="85" t="s">
        <v>3844</v>
      </c>
      <c r="C2882" s="73" t="s">
        <v>46</v>
      </c>
      <c r="D2882" s="182"/>
      <c r="E2882" s="74"/>
    </row>
    <row r="2883" spans="2:5" ht="16.5">
      <c r="B2883" s="85" t="s">
        <v>3845</v>
      </c>
      <c r="C2883" s="73" t="s">
        <v>47</v>
      </c>
      <c r="D2883" s="182"/>
      <c r="E2883" s="74"/>
    </row>
    <row r="2884" spans="2:5" ht="16.5">
      <c r="B2884" s="85" t="s">
        <v>3846</v>
      </c>
      <c r="C2884" s="73" t="s">
        <v>70</v>
      </c>
      <c r="D2884" s="182"/>
      <c r="E2884" s="74"/>
    </row>
    <row r="2885" spans="2:5" ht="16.5">
      <c r="B2885" s="85" t="s">
        <v>3847</v>
      </c>
      <c r="C2885" s="73" t="s">
        <v>48</v>
      </c>
      <c r="D2885" s="182"/>
      <c r="E2885" s="74"/>
    </row>
    <row r="2886" spans="2:5" ht="16.5">
      <c r="B2886" s="85" t="s">
        <v>3848</v>
      </c>
      <c r="C2886" s="73" t="s">
        <v>49</v>
      </c>
      <c r="D2886" s="182"/>
      <c r="E2886" s="74"/>
    </row>
    <row r="2887" spans="2:5" ht="16.5">
      <c r="B2887" s="85" t="s">
        <v>3849</v>
      </c>
      <c r="C2887" s="73" t="s">
        <v>50</v>
      </c>
      <c r="D2887" s="182"/>
      <c r="E2887" s="74"/>
    </row>
    <row r="2888" spans="2:5" ht="16.5">
      <c r="B2888" s="85" t="s">
        <v>3850</v>
      </c>
      <c r="C2888" s="73" t="s">
        <v>51</v>
      </c>
      <c r="D2888" s="182"/>
      <c r="E2888" s="74"/>
    </row>
    <row r="2889" spans="2:5" ht="16.5">
      <c r="B2889" s="85" t="s">
        <v>3851</v>
      </c>
      <c r="C2889" s="73" t="s">
        <v>52</v>
      </c>
      <c r="D2889" s="182"/>
      <c r="E2889" s="74"/>
    </row>
    <row r="2890" spans="2:5" ht="16.5">
      <c r="B2890" s="85" t="s">
        <v>3852</v>
      </c>
      <c r="C2890" s="73" t="s">
        <v>53</v>
      </c>
      <c r="D2890" s="182"/>
      <c r="E2890" s="74"/>
    </row>
    <row r="2891" spans="2:5" ht="16.5">
      <c r="B2891" s="85" t="s">
        <v>3853</v>
      </c>
      <c r="C2891" s="73" t="s">
        <v>54</v>
      </c>
      <c r="D2891" s="182"/>
      <c r="E2891" s="74" t="str">
        <f>IF(D2891=SUM(D2892:D2893),"OK","ERRO AO SOMAR")</f>
        <v>OK</v>
      </c>
    </row>
    <row r="2892" spans="2:5" ht="16.5">
      <c r="B2892" s="85" t="s">
        <v>3854</v>
      </c>
      <c r="C2892" s="73" t="s">
        <v>3040</v>
      </c>
      <c r="D2892" s="182"/>
      <c r="E2892" s="74"/>
    </row>
    <row r="2893" spans="2:5" ht="16.5">
      <c r="B2893" s="85" t="s">
        <v>3855</v>
      </c>
      <c r="C2893" s="73" t="s">
        <v>173</v>
      </c>
      <c r="D2893" s="182"/>
      <c r="E2893" s="74"/>
    </row>
    <row r="2894" spans="2:5" ht="16.5">
      <c r="B2894" s="85" t="s">
        <v>3856</v>
      </c>
      <c r="C2894" s="73" t="s">
        <v>55</v>
      </c>
      <c r="D2894" s="182"/>
      <c r="E2894" s="74"/>
    </row>
    <row r="2895" spans="2:5" ht="16.5">
      <c r="B2895" s="85" t="s">
        <v>3857</v>
      </c>
      <c r="C2895" s="73" t="s">
        <v>56</v>
      </c>
      <c r="D2895" s="182"/>
      <c r="E2895" s="74"/>
    </row>
    <row r="2896" spans="2:5" ht="16.5">
      <c r="B2896" s="85" t="s">
        <v>3858</v>
      </c>
      <c r="C2896" s="73" t="s">
        <v>57</v>
      </c>
      <c r="D2896" s="182"/>
      <c r="E2896" s="74"/>
    </row>
    <row r="2897" spans="2:5" ht="16.5">
      <c r="B2897" s="85" t="s">
        <v>3859</v>
      </c>
      <c r="C2897" s="73" t="s">
        <v>58</v>
      </c>
      <c r="D2897" s="182"/>
      <c r="E2897" s="74"/>
    </row>
    <row r="2898" spans="2:5" ht="16.5">
      <c r="B2898" s="85" t="s">
        <v>3860</v>
      </c>
      <c r="C2898" s="73" t="s">
        <v>59</v>
      </c>
      <c r="D2898" s="182"/>
      <c r="E2898" s="74"/>
    </row>
    <row r="2899" spans="2:5" ht="16.5">
      <c r="B2899" s="85" t="s">
        <v>3861</v>
      </c>
      <c r="C2899" s="73" t="s">
        <v>60</v>
      </c>
      <c r="D2899" s="182"/>
      <c r="E2899" s="74"/>
    </row>
    <row r="2900" spans="2:5" ht="16.5">
      <c r="B2900" s="85" t="s">
        <v>3862</v>
      </c>
      <c r="C2900" s="73" t="s">
        <v>61</v>
      </c>
      <c r="D2900" s="182"/>
      <c r="E2900" s="74"/>
    </row>
    <row r="2901" spans="2:5" ht="16.5">
      <c r="B2901" s="84" t="s">
        <v>4112</v>
      </c>
      <c r="C2901" s="70" t="s">
        <v>3422</v>
      </c>
      <c r="D2901" s="71"/>
      <c r="E2901" s="72" t="str">
        <f>IF(D2901=SUM(D2902:D2921,D2924:D2930),"OK","ERRO AO SOMAR")</f>
        <v>OK</v>
      </c>
    </row>
    <row r="2902" spans="2:5" ht="16.5">
      <c r="B2902" s="85" t="s">
        <v>3863</v>
      </c>
      <c r="C2902" s="73" t="s">
        <v>26</v>
      </c>
      <c r="D2902" s="182"/>
      <c r="E2902" s="74"/>
    </row>
    <row r="2903" spans="2:5" ht="16.5">
      <c r="B2903" s="85" t="s">
        <v>3864</v>
      </c>
      <c r="C2903" s="73" t="s">
        <v>37</v>
      </c>
      <c r="D2903" s="182"/>
      <c r="E2903" s="74"/>
    </row>
    <row r="2904" spans="2:5" ht="16.5">
      <c r="B2904" s="85" t="s">
        <v>3865</v>
      </c>
      <c r="C2904" s="73" t="s">
        <v>39</v>
      </c>
      <c r="D2904" s="182"/>
      <c r="E2904" s="74"/>
    </row>
    <row r="2905" spans="2:5" ht="16.5">
      <c r="B2905" s="85" t="s">
        <v>3866</v>
      </c>
      <c r="C2905" s="73" t="s">
        <v>40</v>
      </c>
      <c r="D2905" s="182"/>
      <c r="E2905" s="74"/>
    </row>
    <row r="2906" spans="2:5" ht="16.5">
      <c r="B2906" s="85" t="s">
        <v>3867</v>
      </c>
      <c r="C2906" s="73" t="s">
        <v>41</v>
      </c>
      <c r="D2906" s="182"/>
      <c r="E2906" s="74"/>
    </row>
    <row r="2907" spans="2:5" ht="16.5">
      <c r="B2907" s="85" t="s">
        <v>3868</v>
      </c>
      <c r="C2907" s="73" t="s">
        <v>69</v>
      </c>
      <c r="D2907" s="182"/>
      <c r="E2907" s="74"/>
    </row>
    <row r="2908" spans="2:5" ht="16.5">
      <c r="B2908" s="85" t="s">
        <v>3869</v>
      </c>
      <c r="C2908" s="73" t="s">
        <v>42</v>
      </c>
      <c r="D2908" s="182"/>
      <c r="E2908" s="74"/>
    </row>
    <row r="2909" spans="2:5" ht="16.5">
      <c r="B2909" s="85" t="s">
        <v>3870</v>
      </c>
      <c r="C2909" s="73" t="s">
        <v>43</v>
      </c>
      <c r="D2909" s="182"/>
      <c r="E2909" s="74"/>
    </row>
    <row r="2910" spans="2:5" ht="16.5">
      <c r="B2910" s="85" t="s">
        <v>3871</v>
      </c>
      <c r="C2910" s="73" t="s">
        <v>44</v>
      </c>
      <c r="D2910" s="182"/>
      <c r="E2910" s="74"/>
    </row>
    <row r="2911" spans="2:5" ht="16.5">
      <c r="B2911" s="85" t="s">
        <v>3872</v>
      </c>
      <c r="C2911" s="73" t="s">
        <v>45</v>
      </c>
      <c r="D2911" s="182"/>
      <c r="E2911" s="74"/>
    </row>
    <row r="2912" spans="2:5" ht="16.5">
      <c r="B2912" s="85" t="s">
        <v>3873</v>
      </c>
      <c r="C2912" s="73" t="s">
        <v>46</v>
      </c>
      <c r="D2912" s="182"/>
      <c r="E2912" s="74"/>
    </row>
    <row r="2913" spans="2:5" ht="16.5">
      <c r="B2913" s="85" t="s">
        <v>3874</v>
      </c>
      <c r="C2913" s="73" t="s">
        <v>47</v>
      </c>
      <c r="D2913" s="182"/>
      <c r="E2913" s="74"/>
    </row>
    <row r="2914" spans="2:5" ht="16.5">
      <c r="B2914" s="85" t="s">
        <v>3875</v>
      </c>
      <c r="C2914" s="73" t="s">
        <v>70</v>
      </c>
      <c r="D2914" s="182"/>
      <c r="E2914" s="74"/>
    </row>
    <row r="2915" spans="2:5" ht="16.5">
      <c r="B2915" s="85" t="s">
        <v>3876</v>
      </c>
      <c r="C2915" s="73" t="s">
        <v>48</v>
      </c>
      <c r="D2915" s="182"/>
      <c r="E2915" s="74"/>
    </row>
    <row r="2916" spans="2:5" ht="16.5">
      <c r="B2916" s="85" t="s">
        <v>3877</v>
      </c>
      <c r="C2916" s="73" t="s">
        <v>49</v>
      </c>
      <c r="D2916" s="182"/>
      <c r="E2916" s="74"/>
    </row>
    <row r="2917" spans="2:5" ht="16.5">
      <c r="B2917" s="85" t="s">
        <v>3878</v>
      </c>
      <c r="C2917" s="73" t="s">
        <v>50</v>
      </c>
      <c r="D2917" s="182"/>
      <c r="E2917" s="74"/>
    </row>
    <row r="2918" spans="2:5" ht="16.5">
      <c r="B2918" s="85" t="s">
        <v>3879</v>
      </c>
      <c r="C2918" s="73" t="s">
        <v>51</v>
      </c>
      <c r="D2918" s="182"/>
      <c r="E2918" s="74"/>
    </row>
    <row r="2919" spans="2:5" ht="16.5">
      <c r="B2919" s="85" t="s">
        <v>3880</v>
      </c>
      <c r="C2919" s="73" t="s">
        <v>52</v>
      </c>
      <c r="D2919" s="182"/>
      <c r="E2919" s="74"/>
    </row>
    <row r="2920" spans="2:5" ht="16.5">
      <c r="B2920" s="85" t="s">
        <v>3881</v>
      </c>
      <c r="C2920" s="73" t="s">
        <v>53</v>
      </c>
      <c r="D2920" s="182"/>
      <c r="E2920" s="74"/>
    </row>
    <row r="2921" spans="2:5" ht="16.5">
      <c r="B2921" s="85" t="s">
        <v>3882</v>
      </c>
      <c r="C2921" s="73" t="s">
        <v>54</v>
      </c>
      <c r="D2921" s="182"/>
      <c r="E2921" s="74" t="str">
        <f>IF(D2921=SUM(D2922:D2923),"OK","ERRO AO SOMAR")</f>
        <v>OK</v>
      </c>
    </row>
    <row r="2922" spans="2:5" ht="16.5">
      <c r="B2922" s="85" t="s">
        <v>3883</v>
      </c>
      <c r="C2922" s="73" t="s">
        <v>3040</v>
      </c>
      <c r="D2922" s="182"/>
      <c r="E2922" s="74"/>
    </row>
    <row r="2923" spans="2:5" ht="16.5">
      <c r="B2923" s="85" t="s">
        <v>3884</v>
      </c>
      <c r="C2923" s="73" t="s">
        <v>173</v>
      </c>
      <c r="D2923" s="182"/>
      <c r="E2923" s="74"/>
    </row>
    <row r="2924" spans="2:5" ht="16.5">
      <c r="B2924" s="85" t="s">
        <v>3885</v>
      </c>
      <c r="C2924" s="73" t="s">
        <v>55</v>
      </c>
      <c r="D2924" s="182"/>
      <c r="E2924" s="74"/>
    </row>
    <row r="2925" spans="2:5" ht="16.5">
      <c r="B2925" s="85" t="s">
        <v>3886</v>
      </c>
      <c r="C2925" s="73" t="s">
        <v>56</v>
      </c>
      <c r="D2925" s="182"/>
      <c r="E2925" s="74"/>
    </row>
    <row r="2926" spans="2:5" ht="16.5">
      <c r="B2926" s="85" t="s">
        <v>3887</v>
      </c>
      <c r="C2926" s="73" t="s">
        <v>57</v>
      </c>
      <c r="D2926" s="182"/>
      <c r="E2926" s="74"/>
    </row>
    <row r="2927" spans="2:5" ht="16.5">
      <c r="B2927" s="85" t="s">
        <v>3888</v>
      </c>
      <c r="C2927" s="73" t="s">
        <v>58</v>
      </c>
      <c r="D2927" s="182"/>
      <c r="E2927" s="74"/>
    </row>
    <row r="2928" spans="2:5" ht="16.5">
      <c r="B2928" s="85" t="s">
        <v>3889</v>
      </c>
      <c r="C2928" s="73" t="s">
        <v>59</v>
      </c>
      <c r="D2928" s="182"/>
      <c r="E2928" s="74"/>
    </row>
    <row r="2929" spans="2:5" ht="16.5">
      <c r="B2929" s="85" t="s">
        <v>3890</v>
      </c>
      <c r="C2929" s="73" t="s">
        <v>60</v>
      </c>
      <c r="D2929" s="182"/>
      <c r="E2929" s="74"/>
    </row>
    <row r="2930" spans="2:5" ht="16.5">
      <c r="B2930" s="85" t="s">
        <v>3891</v>
      </c>
      <c r="C2930" s="73" t="s">
        <v>61</v>
      </c>
      <c r="D2930" s="182"/>
      <c r="E2930" s="74"/>
    </row>
    <row r="2931" spans="2:5" ht="16.5">
      <c r="B2931" s="84" t="s">
        <v>2356</v>
      </c>
      <c r="C2931" s="70" t="s">
        <v>3046</v>
      </c>
      <c r="D2931" s="71"/>
      <c r="E2931" s="72" t="str">
        <f>IF(D2932=D2931,"OK","ERRO AO SOMAR")</f>
        <v>OK</v>
      </c>
    </row>
    <row r="2932" spans="2:5" ht="16.5">
      <c r="B2932" s="84" t="s">
        <v>2357</v>
      </c>
      <c r="C2932" s="70" t="s">
        <v>3046</v>
      </c>
      <c r="D2932" s="71"/>
      <c r="E2932" s="72" t="str">
        <f>IF(D2932=SUM(D2933:D2952,D2955:D2961),"OK","ERRO AO SOMAR")</f>
        <v>OK</v>
      </c>
    </row>
    <row r="2933" spans="2:5" ht="16.5">
      <c r="B2933" s="85" t="s">
        <v>2358</v>
      </c>
      <c r="C2933" s="73" t="s">
        <v>26</v>
      </c>
      <c r="D2933" s="182"/>
      <c r="E2933" s="74"/>
    </row>
    <row r="2934" spans="2:5" ht="16.5">
      <c r="B2934" s="85" t="s">
        <v>2359</v>
      </c>
      <c r="C2934" s="73" t="s">
        <v>37</v>
      </c>
      <c r="D2934" s="182"/>
      <c r="E2934" s="74"/>
    </row>
    <row r="2935" spans="2:5" ht="16.5">
      <c r="B2935" s="85" t="s">
        <v>2360</v>
      </c>
      <c r="C2935" s="73" t="s">
        <v>39</v>
      </c>
      <c r="D2935" s="182"/>
      <c r="E2935" s="74"/>
    </row>
    <row r="2936" spans="2:5" ht="16.5">
      <c r="B2936" s="85" t="s">
        <v>2361</v>
      </c>
      <c r="C2936" s="73" t="s">
        <v>40</v>
      </c>
      <c r="D2936" s="182"/>
      <c r="E2936" s="74"/>
    </row>
    <row r="2937" spans="2:5" ht="16.5">
      <c r="B2937" s="85" t="s">
        <v>2378</v>
      </c>
      <c r="C2937" s="73" t="s">
        <v>41</v>
      </c>
      <c r="D2937" s="182"/>
      <c r="E2937" s="74"/>
    </row>
    <row r="2938" spans="2:5" ht="16.5">
      <c r="B2938" s="85" t="s">
        <v>2362</v>
      </c>
      <c r="C2938" s="73" t="s">
        <v>69</v>
      </c>
      <c r="D2938" s="182"/>
      <c r="E2938" s="74"/>
    </row>
    <row r="2939" spans="2:5" ht="16.5">
      <c r="B2939" s="85" t="s">
        <v>2363</v>
      </c>
      <c r="C2939" s="73" t="s">
        <v>42</v>
      </c>
      <c r="D2939" s="182"/>
      <c r="E2939" s="74"/>
    </row>
    <row r="2940" spans="2:5" ht="16.5">
      <c r="B2940" s="85" t="s">
        <v>2364</v>
      </c>
      <c r="C2940" s="73" t="s">
        <v>43</v>
      </c>
      <c r="D2940" s="182"/>
      <c r="E2940" s="74"/>
    </row>
    <row r="2941" spans="2:5" ht="16.5">
      <c r="B2941" s="85" t="s">
        <v>2365</v>
      </c>
      <c r="C2941" s="73" t="s">
        <v>44</v>
      </c>
      <c r="D2941" s="182"/>
      <c r="E2941" s="74"/>
    </row>
    <row r="2942" spans="2:5" ht="16.5">
      <c r="B2942" s="85" t="s">
        <v>2366</v>
      </c>
      <c r="C2942" s="73" t="s">
        <v>45</v>
      </c>
      <c r="D2942" s="182"/>
      <c r="E2942" s="74"/>
    </row>
    <row r="2943" spans="2:5" ht="16.5">
      <c r="B2943" s="85" t="s">
        <v>2367</v>
      </c>
      <c r="C2943" s="73" t="s">
        <v>46</v>
      </c>
      <c r="D2943" s="182"/>
      <c r="E2943" s="74"/>
    </row>
    <row r="2944" spans="2:5" ht="16.5">
      <c r="B2944" s="85" t="s">
        <v>2379</v>
      </c>
      <c r="C2944" s="73" t="s">
        <v>47</v>
      </c>
      <c r="D2944" s="182"/>
      <c r="E2944" s="74"/>
    </row>
    <row r="2945" spans="2:5" ht="16.5">
      <c r="B2945" s="85" t="s">
        <v>2368</v>
      </c>
      <c r="C2945" s="73" t="s">
        <v>70</v>
      </c>
      <c r="D2945" s="182"/>
      <c r="E2945" s="74"/>
    </row>
    <row r="2946" spans="2:5" ht="16.5">
      <c r="B2946" s="85" t="s">
        <v>2369</v>
      </c>
      <c r="C2946" s="73" t="s">
        <v>48</v>
      </c>
      <c r="D2946" s="182"/>
      <c r="E2946" s="74"/>
    </row>
    <row r="2947" spans="2:5" ht="16.5">
      <c r="B2947" s="85" t="s">
        <v>2370</v>
      </c>
      <c r="C2947" s="73" t="s">
        <v>49</v>
      </c>
      <c r="D2947" s="182"/>
      <c r="E2947" s="74"/>
    </row>
    <row r="2948" spans="2:5" ht="16.5">
      <c r="B2948" s="85" t="s">
        <v>2371</v>
      </c>
      <c r="C2948" s="73" t="s">
        <v>50</v>
      </c>
      <c r="D2948" s="182"/>
      <c r="E2948" s="74"/>
    </row>
    <row r="2949" spans="2:5" ht="16.5">
      <c r="B2949" s="85" t="s">
        <v>2372</v>
      </c>
      <c r="C2949" s="73" t="s">
        <v>51</v>
      </c>
      <c r="D2949" s="182"/>
      <c r="E2949" s="74"/>
    </row>
    <row r="2950" spans="2:5" ht="16.5">
      <c r="B2950" s="85" t="s">
        <v>2373</v>
      </c>
      <c r="C2950" s="73" t="s">
        <v>52</v>
      </c>
      <c r="D2950" s="182"/>
      <c r="E2950" s="74"/>
    </row>
    <row r="2951" spans="2:5" ht="16.5">
      <c r="B2951" s="85" t="s">
        <v>2374</v>
      </c>
      <c r="C2951" s="73" t="s">
        <v>53</v>
      </c>
      <c r="D2951" s="182"/>
      <c r="E2951" s="74"/>
    </row>
    <row r="2952" spans="2:5" ht="16.5">
      <c r="B2952" s="85" t="s">
        <v>2380</v>
      </c>
      <c r="C2952" s="73" t="s">
        <v>54</v>
      </c>
      <c r="D2952" s="182"/>
      <c r="E2952" s="74" t="str">
        <f>IF(D2952=SUM(D2953:D2954),"OK","ERRO AO SOMAR")</f>
        <v>OK</v>
      </c>
    </row>
    <row r="2953" spans="2:5" ht="16.5">
      <c r="B2953" s="85" t="s">
        <v>2381</v>
      </c>
      <c r="C2953" s="73" t="s">
        <v>3040</v>
      </c>
      <c r="D2953" s="182"/>
      <c r="E2953" s="74"/>
    </row>
    <row r="2954" spans="2:5" ht="16.5">
      <c r="B2954" s="85" t="s">
        <v>2382</v>
      </c>
      <c r="C2954" s="73" t="s">
        <v>173</v>
      </c>
      <c r="D2954" s="182"/>
      <c r="E2954" s="74"/>
    </row>
    <row r="2955" spans="2:5" ht="16.5">
      <c r="B2955" s="85" t="s">
        <v>2375</v>
      </c>
      <c r="C2955" s="73" t="s">
        <v>55</v>
      </c>
      <c r="D2955" s="182"/>
      <c r="E2955" s="74"/>
    </row>
    <row r="2956" spans="2:5" ht="16.5">
      <c r="B2956" s="85" t="s">
        <v>2376</v>
      </c>
      <c r="C2956" s="73" t="s">
        <v>56</v>
      </c>
      <c r="D2956" s="182"/>
      <c r="E2956" s="74"/>
    </row>
    <row r="2957" spans="2:5" ht="16.5">
      <c r="B2957" s="85" t="s">
        <v>2377</v>
      </c>
      <c r="C2957" s="73" t="s">
        <v>57</v>
      </c>
      <c r="D2957" s="182"/>
      <c r="E2957" s="74"/>
    </row>
    <row r="2958" spans="2:5" ht="16.5">
      <c r="B2958" s="85" t="s">
        <v>2383</v>
      </c>
      <c r="C2958" s="73" t="s">
        <v>58</v>
      </c>
      <c r="D2958" s="182"/>
      <c r="E2958" s="74"/>
    </row>
    <row r="2959" spans="2:5" ht="16.5">
      <c r="B2959" s="85" t="s">
        <v>2384</v>
      </c>
      <c r="C2959" s="73" t="s">
        <v>59</v>
      </c>
      <c r="D2959" s="182"/>
      <c r="E2959" s="74"/>
    </row>
    <row r="2960" spans="2:5" ht="16.5">
      <c r="B2960" s="85" t="s">
        <v>2385</v>
      </c>
      <c r="C2960" s="73" t="s">
        <v>60</v>
      </c>
      <c r="D2960" s="182"/>
      <c r="E2960" s="74"/>
    </row>
    <row r="2961" spans="2:5" ht="16.5">
      <c r="B2961" s="85" t="s">
        <v>2386</v>
      </c>
      <c r="C2961" s="73" t="s">
        <v>61</v>
      </c>
      <c r="D2961" s="182"/>
      <c r="E2961" s="74"/>
    </row>
    <row r="2962" spans="2:5" ht="16.5">
      <c r="B2962" s="84" t="s">
        <v>3171</v>
      </c>
      <c r="C2962" s="70" t="s">
        <v>3307</v>
      </c>
      <c r="D2962" s="71"/>
      <c r="E2962" s="72" t="str">
        <f>IF(D2963=D2962,"OK","ERRO AO SOMAR")</f>
        <v>OK</v>
      </c>
    </row>
    <row r="2963" spans="2:5" ht="16.5">
      <c r="B2963" s="84" t="s">
        <v>3172</v>
      </c>
      <c r="C2963" s="70" t="s">
        <v>3307</v>
      </c>
      <c r="D2963" s="71"/>
      <c r="E2963" s="72" t="str">
        <f>IF(D2963=SUM(D2964:D2983,D2986:D2992),"OK","ERRO AO SOMAR")</f>
        <v>OK</v>
      </c>
    </row>
    <row r="2964" spans="2:5" ht="16.5">
      <c r="B2964" s="85" t="s">
        <v>3173</v>
      </c>
      <c r="C2964" s="73" t="s">
        <v>26</v>
      </c>
      <c r="D2964" s="182"/>
      <c r="E2964" s="74"/>
    </row>
    <row r="2965" spans="2:5" ht="16.5">
      <c r="B2965" s="85" t="s">
        <v>3174</v>
      </c>
      <c r="C2965" s="73" t="s">
        <v>37</v>
      </c>
      <c r="D2965" s="182"/>
      <c r="E2965" s="74"/>
    </row>
    <row r="2966" spans="2:5" ht="16.5">
      <c r="B2966" s="85" t="s">
        <v>3175</v>
      </c>
      <c r="C2966" s="73" t="s">
        <v>39</v>
      </c>
      <c r="D2966" s="182"/>
      <c r="E2966" s="74"/>
    </row>
    <row r="2967" spans="2:5" ht="16.5">
      <c r="B2967" s="85" t="s">
        <v>3176</v>
      </c>
      <c r="C2967" s="73" t="s">
        <v>40</v>
      </c>
      <c r="D2967" s="182"/>
      <c r="E2967" s="74"/>
    </row>
    <row r="2968" spans="2:5" ht="16.5">
      <c r="B2968" s="85" t="s">
        <v>3177</v>
      </c>
      <c r="C2968" s="73" t="s">
        <v>41</v>
      </c>
      <c r="D2968" s="182"/>
      <c r="E2968" s="74"/>
    </row>
    <row r="2969" spans="2:5" ht="16.5">
      <c r="B2969" s="85" t="s">
        <v>3200</v>
      </c>
      <c r="C2969" s="73" t="s">
        <v>69</v>
      </c>
      <c r="D2969" s="182"/>
      <c r="E2969" s="74"/>
    </row>
    <row r="2970" spans="2:5" ht="16.5">
      <c r="B2970" s="85" t="s">
        <v>3178</v>
      </c>
      <c r="C2970" s="73" t="s">
        <v>42</v>
      </c>
      <c r="D2970" s="182"/>
      <c r="E2970" s="74"/>
    </row>
    <row r="2971" spans="2:5" ht="16.5">
      <c r="B2971" s="85" t="s">
        <v>3179</v>
      </c>
      <c r="C2971" s="73" t="s">
        <v>43</v>
      </c>
      <c r="D2971" s="182"/>
      <c r="E2971" s="74"/>
    </row>
    <row r="2972" spans="2:5" ht="16.5">
      <c r="B2972" s="85" t="s">
        <v>3180</v>
      </c>
      <c r="C2972" s="73" t="s">
        <v>44</v>
      </c>
      <c r="D2972" s="182"/>
      <c r="E2972" s="74"/>
    </row>
    <row r="2973" spans="2:5" ht="16.5">
      <c r="B2973" s="85" t="s">
        <v>3181</v>
      </c>
      <c r="C2973" s="73" t="s">
        <v>45</v>
      </c>
      <c r="D2973" s="182"/>
      <c r="E2973" s="74"/>
    </row>
    <row r="2974" spans="2:5" ht="16.5">
      <c r="B2974" s="85" t="s">
        <v>3182</v>
      </c>
      <c r="C2974" s="73" t="s">
        <v>46</v>
      </c>
      <c r="D2974" s="182"/>
      <c r="E2974" s="74"/>
    </row>
    <row r="2975" spans="2:5" ht="16.5">
      <c r="B2975" s="85" t="s">
        <v>3183</v>
      </c>
      <c r="C2975" s="73" t="s">
        <v>47</v>
      </c>
      <c r="D2975" s="182"/>
      <c r="E2975" s="74"/>
    </row>
    <row r="2976" spans="2:5" ht="16.5">
      <c r="B2976" s="85" t="s">
        <v>3201</v>
      </c>
      <c r="C2976" s="73" t="s">
        <v>70</v>
      </c>
      <c r="D2976" s="182"/>
      <c r="E2976" s="74"/>
    </row>
    <row r="2977" spans="2:5" ht="16.5">
      <c r="B2977" s="85" t="s">
        <v>3184</v>
      </c>
      <c r="C2977" s="73" t="s">
        <v>48</v>
      </c>
      <c r="D2977" s="182"/>
      <c r="E2977" s="74"/>
    </row>
    <row r="2978" spans="2:5" ht="16.5">
      <c r="B2978" s="85" t="s">
        <v>3185</v>
      </c>
      <c r="C2978" s="73" t="s">
        <v>49</v>
      </c>
      <c r="D2978" s="182"/>
      <c r="E2978" s="74"/>
    </row>
    <row r="2979" spans="2:5" ht="16.5">
      <c r="B2979" s="85" t="s">
        <v>3186</v>
      </c>
      <c r="C2979" s="73" t="s">
        <v>50</v>
      </c>
      <c r="D2979" s="182"/>
      <c r="E2979" s="74"/>
    </row>
    <row r="2980" spans="2:5" ht="16.5">
      <c r="B2980" s="85" t="s">
        <v>3187</v>
      </c>
      <c r="C2980" s="73" t="s">
        <v>51</v>
      </c>
      <c r="D2980" s="182"/>
      <c r="E2980" s="74"/>
    </row>
    <row r="2981" spans="2:5" ht="16.5">
      <c r="B2981" s="85" t="s">
        <v>3188</v>
      </c>
      <c r="C2981" s="73" t="s">
        <v>52</v>
      </c>
      <c r="D2981" s="182"/>
      <c r="E2981" s="74"/>
    </row>
    <row r="2982" spans="2:5" ht="16.5">
      <c r="B2982" s="85" t="s">
        <v>3189</v>
      </c>
      <c r="C2982" s="73" t="s">
        <v>53</v>
      </c>
      <c r="D2982" s="182"/>
      <c r="E2982" s="74"/>
    </row>
    <row r="2983" spans="2:5" ht="16.5">
      <c r="B2983" s="85" t="s">
        <v>3190</v>
      </c>
      <c r="C2983" s="73" t="s">
        <v>54</v>
      </c>
      <c r="D2983" s="182"/>
      <c r="E2983" s="74" t="str">
        <f>IF(D2983=SUM(D2984:D2985),"OK","ERRO AO SOMAR")</f>
        <v>OK</v>
      </c>
    </row>
    <row r="2984" spans="2:5" ht="16.5">
      <c r="B2984" s="85" t="s">
        <v>3191</v>
      </c>
      <c r="C2984" s="73" t="s">
        <v>3040</v>
      </c>
      <c r="D2984" s="182"/>
      <c r="E2984" s="74"/>
    </row>
    <row r="2985" spans="2:5" ht="16.5">
      <c r="B2985" s="85" t="s">
        <v>3192</v>
      </c>
      <c r="C2985" s="73" t="s">
        <v>173</v>
      </c>
      <c r="D2985" s="182"/>
      <c r="E2985" s="74"/>
    </row>
    <row r="2986" spans="2:5" ht="16.5">
      <c r="B2986" s="85" t="s">
        <v>3193</v>
      </c>
      <c r="C2986" s="73" t="s">
        <v>55</v>
      </c>
      <c r="D2986" s="182"/>
      <c r="E2986" s="74"/>
    </row>
    <row r="2987" spans="2:5" ht="16.5">
      <c r="B2987" s="85" t="s">
        <v>3194</v>
      </c>
      <c r="C2987" s="73" t="s">
        <v>56</v>
      </c>
      <c r="D2987" s="182"/>
      <c r="E2987" s="74"/>
    </row>
    <row r="2988" spans="2:5" ht="16.5">
      <c r="B2988" s="85" t="s">
        <v>3195</v>
      </c>
      <c r="C2988" s="73" t="s">
        <v>57</v>
      </c>
      <c r="D2988" s="182"/>
      <c r="E2988" s="74"/>
    </row>
    <row r="2989" spans="2:5" ht="16.5">
      <c r="B2989" s="85" t="s">
        <v>3196</v>
      </c>
      <c r="C2989" s="73" t="s">
        <v>58</v>
      </c>
      <c r="D2989" s="182"/>
      <c r="E2989" s="74"/>
    </row>
    <row r="2990" spans="2:5" ht="16.5">
      <c r="B2990" s="85" t="s">
        <v>3197</v>
      </c>
      <c r="C2990" s="73" t="s">
        <v>59</v>
      </c>
      <c r="D2990" s="182"/>
      <c r="E2990" s="74"/>
    </row>
    <row r="2991" spans="2:5" ht="16.5">
      <c r="B2991" s="85" t="s">
        <v>3198</v>
      </c>
      <c r="C2991" s="73" t="s">
        <v>60</v>
      </c>
      <c r="D2991" s="182"/>
      <c r="E2991" s="74"/>
    </row>
    <row r="2992" spans="2:5" ht="16.5">
      <c r="B2992" s="85" t="s">
        <v>3199</v>
      </c>
      <c r="C2992" s="73" t="s">
        <v>61</v>
      </c>
      <c r="D2992" s="182"/>
      <c r="E2992" s="74"/>
    </row>
    <row r="2993" spans="2:5" ht="16.5">
      <c r="B2993" s="84" t="s">
        <v>3202</v>
      </c>
      <c r="C2993" s="70" t="s">
        <v>3038</v>
      </c>
      <c r="D2993" s="71"/>
      <c r="E2993" s="72" t="str">
        <f>IF(D2994=D2993,"OK","ERRO AO SOMAR")</f>
        <v>OK</v>
      </c>
    </row>
    <row r="2994" spans="2:5" ht="16.5">
      <c r="B2994" s="84" t="s">
        <v>3203</v>
      </c>
      <c r="C2994" s="70" t="s">
        <v>3038</v>
      </c>
      <c r="D2994" s="71"/>
      <c r="E2994" s="72" t="str">
        <f>IF(D2994=SUM(D2995:D3014,D3017:D3023),"OK","ERRO AO SOMAR")</f>
        <v>OK</v>
      </c>
    </row>
    <row r="2995" spans="2:5" ht="16.5">
      <c r="B2995" s="85" t="s">
        <v>3204</v>
      </c>
      <c r="C2995" s="73" t="s">
        <v>26</v>
      </c>
      <c r="D2995" s="182"/>
      <c r="E2995" s="74"/>
    </row>
    <row r="2996" spans="2:5" ht="16.5">
      <c r="B2996" s="85" t="s">
        <v>3205</v>
      </c>
      <c r="C2996" s="73" t="s">
        <v>37</v>
      </c>
      <c r="D2996" s="182"/>
      <c r="E2996" s="74"/>
    </row>
    <row r="2997" spans="2:5" ht="16.5">
      <c r="B2997" s="85" t="s">
        <v>3206</v>
      </c>
      <c r="C2997" s="73" t="s">
        <v>39</v>
      </c>
      <c r="D2997" s="182"/>
      <c r="E2997" s="74"/>
    </row>
    <row r="2998" spans="2:5" ht="16.5">
      <c r="B2998" s="85" t="s">
        <v>3207</v>
      </c>
      <c r="C2998" s="73" t="s">
        <v>40</v>
      </c>
      <c r="D2998" s="182"/>
      <c r="E2998" s="74"/>
    </row>
    <row r="2999" spans="2:5" ht="16.5">
      <c r="B2999" s="85" t="s">
        <v>3208</v>
      </c>
      <c r="C2999" s="73" t="s">
        <v>41</v>
      </c>
      <c r="D2999" s="182"/>
      <c r="E2999" s="74"/>
    </row>
    <row r="3000" spans="2:5" ht="16.5">
      <c r="B3000" s="85" t="s">
        <v>3231</v>
      </c>
      <c r="C3000" s="73" t="s">
        <v>69</v>
      </c>
      <c r="D3000" s="182"/>
      <c r="E3000" s="74"/>
    </row>
    <row r="3001" spans="2:5" ht="16.5">
      <c r="B3001" s="85" t="s">
        <v>3209</v>
      </c>
      <c r="C3001" s="73" t="s">
        <v>42</v>
      </c>
      <c r="D3001" s="182"/>
      <c r="E3001" s="74"/>
    </row>
    <row r="3002" spans="2:5" ht="16.5">
      <c r="B3002" s="85" t="s">
        <v>3210</v>
      </c>
      <c r="C3002" s="73" t="s">
        <v>43</v>
      </c>
      <c r="D3002" s="182"/>
      <c r="E3002" s="74"/>
    </row>
    <row r="3003" spans="2:5" ht="16.5">
      <c r="B3003" s="85" t="s">
        <v>3211</v>
      </c>
      <c r="C3003" s="73" t="s">
        <v>44</v>
      </c>
      <c r="D3003" s="182"/>
      <c r="E3003" s="74"/>
    </row>
    <row r="3004" spans="2:5" ht="16.5">
      <c r="B3004" s="85" t="s">
        <v>3212</v>
      </c>
      <c r="C3004" s="73" t="s">
        <v>45</v>
      </c>
      <c r="D3004" s="182"/>
      <c r="E3004" s="74"/>
    </row>
    <row r="3005" spans="2:5" ht="16.5">
      <c r="B3005" s="85" t="s">
        <v>3213</v>
      </c>
      <c r="C3005" s="73" t="s">
        <v>46</v>
      </c>
      <c r="D3005" s="182"/>
      <c r="E3005" s="74"/>
    </row>
    <row r="3006" spans="2:5" ht="16.5">
      <c r="B3006" s="85" t="s">
        <v>3214</v>
      </c>
      <c r="C3006" s="73" t="s">
        <v>47</v>
      </c>
      <c r="D3006" s="182"/>
      <c r="E3006" s="74"/>
    </row>
    <row r="3007" spans="2:5" ht="16.5">
      <c r="B3007" s="85" t="s">
        <v>3232</v>
      </c>
      <c r="C3007" s="73" t="s">
        <v>70</v>
      </c>
      <c r="D3007" s="182"/>
      <c r="E3007" s="74"/>
    </row>
    <row r="3008" spans="2:5" ht="16.5">
      <c r="B3008" s="85" t="s">
        <v>3216</v>
      </c>
      <c r="C3008" s="73" t="s">
        <v>48</v>
      </c>
      <c r="D3008" s="182"/>
      <c r="E3008" s="74"/>
    </row>
    <row r="3009" spans="2:7" ht="16.5">
      <c r="B3009" s="85" t="s">
        <v>3215</v>
      </c>
      <c r="C3009" s="73" t="s">
        <v>49</v>
      </c>
      <c r="D3009" s="182"/>
      <c r="E3009" s="74"/>
    </row>
    <row r="3010" spans="2:7" ht="16.5">
      <c r="B3010" s="85" t="s">
        <v>3217</v>
      </c>
      <c r="C3010" s="73" t="s">
        <v>50</v>
      </c>
      <c r="D3010" s="182"/>
      <c r="E3010" s="74"/>
    </row>
    <row r="3011" spans="2:7" ht="16.5">
      <c r="B3011" s="85" t="s">
        <v>3218</v>
      </c>
      <c r="C3011" s="73" t="s">
        <v>51</v>
      </c>
      <c r="D3011" s="182"/>
      <c r="E3011" s="74"/>
    </row>
    <row r="3012" spans="2:7" ht="16.5">
      <c r="B3012" s="85" t="s">
        <v>3219</v>
      </c>
      <c r="C3012" s="73" t="s">
        <v>52</v>
      </c>
      <c r="D3012" s="182"/>
      <c r="E3012" s="74"/>
    </row>
    <row r="3013" spans="2:7" ht="16.5">
      <c r="B3013" s="85" t="s">
        <v>3220</v>
      </c>
      <c r="C3013" s="73" t="s">
        <v>53</v>
      </c>
      <c r="D3013" s="182"/>
      <c r="E3013" s="74"/>
    </row>
    <row r="3014" spans="2:7" ht="16.5">
      <c r="B3014" s="85" t="s">
        <v>3221</v>
      </c>
      <c r="C3014" s="73" t="s">
        <v>54</v>
      </c>
      <c r="D3014" s="182"/>
      <c r="E3014" s="74" t="str">
        <f>IF(D3014=SUM(D3015:D3016),"OK","ERRO AO SOMAR")</f>
        <v>OK</v>
      </c>
    </row>
    <row r="3015" spans="2:7" ht="16.5">
      <c r="B3015" s="85" t="s">
        <v>3222</v>
      </c>
      <c r="C3015" s="73" t="s">
        <v>3040</v>
      </c>
      <c r="D3015" s="182"/>
      <c r="E3015" s="74"/>
    </row>
    <row r="3016" spans="2:7" ht="16.5">
      <c r="B3016" s="85" t="s">
        <v>3223</v>
      </c>
      <c r="C3016" s="73" t="s">
        <v>173</v>
      </c>
      <c r="D3016" s="182"/>
      <c r="E3016" s="74"/>
    </row>
    <row r="3017" spans="2:7" ht="16.5">
      <c r="B3017" s="85" t="s">
        <v>3224</v>
      </c>
      <c r="C3017" s="73" t="s">
        <v>55</v>
      </c>
      <c r="D3017" s="182"/>
      <c r="E3017" s="74"/>
    </row>
    <row r="3018" spans="2:7" ht="16.5">
      <c r="B3018" s="85" t="s">
        <v>3225</v>
      </c>
      <c r="C3018" s="73" t="s">
        <v>56</v>
      </c>
      <c r="D3018" s="182"/>
      <c r="E3018" s="74"/>
    </row>
    <row r="3019" spans="2:7" ht="16.5">
      <c r="B3019" s="85" t="s">
        <v>3226</v>
      </c>
      <c r="C3019" s="73" t="s">
        <v>57</v>
      </c>
      <c r="D3019" s="182"/>
      <c r="E3019" s="74"/>
    </row>
    <row r="3020" spans="2:7" ht="16.5">
      <c r="B3020" s="85" t="s">
        <v>3227</v>
      </c>
      <c r="C3020" s="73" t="s">
        <v>58</v>
      </c>
      <c r="D3020" s="182"/>
      <c r="E3020" s="74"/>
    </row>
    <row r="3021" spans="2:7" ht="16.5">
      <c r="B3021" s="85" t="s">
        <v>3228</v>
      </c>
      <c r="C3021" s="73" t="s">
        <v>59</v>
      </c>
      <c r="D3021" s="182"/>
      <c r="E3021" s="74"/>
    </row>
    <row r="3022" spans="2:7" ht="16.5">
      <c r="B3022" s="85" t="s">
        <v>3229</v>
      </c>
      <c r="C3022" s="73" t="s">
        <v>60</v>
      </c>
      <c r="D3022" s="182"/>
      <c r="E3022" s="74"/>
    </row>
    <row r="3023" spans="2:7" ht="16.5">
      <c r="B3023" s="85" t="s">
        <v>3230</v>
      </c>
      <c r="C3023" s="73" t="s">
        <v>61</v>
      </c>
      <c r="D3023" s="182"/>
      <c r="E3023" s="74"/>
    </row>
    <row r="3024" spans="2:7" ht="16.5">
      <c r="B3024" s="84" t="s">
        <v>2103</v>
      </c>
      <c r="C3024" s="70" t="s">
        <v>2043</v>
      </c>
      <c r="D3024" s="71"/>
      <c r="E3024" s="72" t="str">
        <f>IF(D3024=D3025,"OK","ERRO AO SOMAR")</f>
        <v>OK</v>
      </c>
      <c r="G3024" s="52"/>
    </row>
    <row r="3025" spans="2:5" ht="16.5">
      <c r="B3025" s="84" t="s">
        <v>2197</v>
      </c>
      <c r="C3025" s="70" t="s">
        <v>3041</v>
      </c>
      <c r="D3025" s="71"/>
      <c r="E3025" s="72" t="str">
        <f>IF(D3025=SUM(D3026:D3045,D3048:D3054),"OK","ERRO AO SOMAR")</f>
        <v>OK</v>
      </c>
    </row>
    <row r="3026" spans="2:5" ht="16.5">
      <c r="B3026" s="85" t="s">
        <v>2133</v>
      </c>
      <c r="C3026" s="73" t="s">
        <v>26</v>
      </c>
      <c r="D3026" s="182"/>
      <c r="E3026" s="74"/>
    </row>
    <row r="3027" spans="2:5" ht="16.5">
      <c r="B3027" s="85" t="s">
        <v>2134</v>
      </c>
      <c r="C3027" s="73" t="s">
        <v>37</v>
      </c>
      <c r="D3027" s="182"/>
      <c r="E3027" s="74"/>
    </row>
    <row r="3028" spans="2:5" ht="16.5">
      <c r="B3028" s="85" t="s">
        <v>2198</v>
      </c>
      <c r="C3028" s="73" t="s">
        <v>39</v>
      </c>
      <c r="D3028" s="182"/>
      <c r="E3028" s="74"/>
    </row>
    <row r="3029" spans="2:5" ht="16.5">
      <c r="B3029" s="85" t="s">
        <v>2135</v>
      </c>
      <c r="C3029" s="73" t="s">
        <v>40</v>
      </c>
      <c r="D3029" s="182"/>
      <c r="E3029" s="74"/>
    </row>
    <row r="3030" spans="2:5" ht="16.5">
      <c r="B3030" s="85" t="s">
        <v>2136</v>
      </c>
      <c r="C3030" s="73" t="s">
        <v>41</v>
      </c>
      <c r="D3030" s="182"/>
      <c r="E3030" s="74"/>
    </row>
    <row r="3031" spans="2:5" ht="16.5">
      <c r="B3031" s="85" t="s">
        <v>2137</v>
      </c>
      <c r="C3031" s="73" t="s">
        <v>69</v>
      </c>
      <c r="D3031" s="182"/>
      <c r="E3031" s="74"/>
    </row>
    <row r="3032" spans="2:5" ht="16.5">
      <c r="B3032" s="85" t="s">
        <v>2138</v>
      </c>
      <c r="C3032" s="73" t="s">
        <v>42</v>
      </c>
      <c r="D3032" s="182"/>
      <c r="E3032" s="74"/>
    </row>
    <row r="3033" spans="2:5" ht="16.5">
      <c r="B3033" s="85" t="s">
        <v>2139</v>
      </c>
      <c r="C3033" s="73" t="s">
        <v>43</v>
      </c>
      <c r="D3033" s="182"/>
      <c r="E3033" s="74"/>
    </row>
    <row r="3034" spans="2:5" ht="16.5">
      <c r="B3034" s="85" t="s">
        <v>2140</v>
      </c>
      <c r="C3034" s="73" t="s">
        <v>44</v>
      </c>
      <c r="D3034" s="182"/>
      <c r="E3034" s="74"/>
    </row>
    <row r="3035" spans="2:5" ht="16.5">
      <c r="B3035" s="85" t="s">
        <v>2141</v>
      </c>
      <c r="C3035" s="73" t="s">
        <v>45</v>
      </c>
      <c r="D3035" s="182"/>
      <c r="E3035" s="74"/>
    </row>
    <row r="3036" spans="2:5" ht="16.5">
      <c r="B3036" s="85" t="s">
        <v>2142</v>
      </c>
      <c r="C3036" s="73" t="s">
        <v>46</v>
      </c>
      <c r="D3036" s="182"/>
      <c r="E3036" s="74"/>
    </row>
    <row r="3037" spans="2:5" ht="16.5">
      <c r="B3037" s="85" t="s">
        <v>2143</v>
      </c>
      <c r="C3037" s="73" t="s">
        <v>47</v>
      </c>
      <c r="D3037" s="182"/>
      <c r="E3037" s="74"/>
    </row>
    <row r="3038" spans="2:5" ht="16.5">
      <c r="B3038" s="85" t="s">
        <v>2144</v>
      </c>
      <c r="C3038" s="73" t="s">
        <v>70</v>
      </c>
      <c r="D3038" s="182"/>
      <c r="E3038" s="74"/>
    </row>
    <row r="3039" spans="2:5" ht="16.5">
      <c r="B3039" s="85" t="s">
        <v>2145</v>
      </c>
      <c r="C3039" s="73" t="s">
        <v>48</v>
      </c>
      <c r="D3039" s="182"/>
      <c r="E3039" s="74"/>
    </row>
    <row r="3040" spans="2:5" ht="16.5">
      <c r="B3040" s="85" t="s">
        <v>2146</v>
      </c>
      <c r="C3040" s="73" t="s">
        <v>49</v>
      </c>
      <c r="D3040" s="182"/>
      <c r="E3040" s="74"/>
    </row>
    <row r="3041" spans="1:5" ht="16.5">
      <c r="B3041" s="85" t="s">
        <v>2147</v>
      </c>
      <c r="C3041" s="73" t="s">
        <v>50</v>
      </c>
      <c r="D3041" s="182"/>
      <c r="E3041" s="74"/>
    </row>
    <row r="3042" spans="1:5" ht="16.5">
      <c r="B3042" s="85" t="s">
        <v>2148</v>
      </c>
      <c r="C3042" s="73" t="s">
        <v>51</v>
      </c>
      <c r="D3042" s="182"/>
      <c r="E3042" s="74"/>
    </row>
    <row r="3043" spans="1:5" ht="16.5">
      <c r="B3043" s="85" t="s">
        <v>2149</v>
      </c>
      <c r="C3043" s="73" t="s">
        <v>52</v>
      </c>
      <c r="D3043" s="182"/>
      <c r="E3043" s="74"/>
    </row>
    <row r="3044" spans="1:5" ht="16.5">
      <c r="B3044" s="85" t="s">
        <v>2150</v>
      </c>
      <c r="C3044" s="73" t="s">
        <v>53</v>
      </c>
      <c r="D3044" s="182"/>
      <c r="E3044" s="74"/>
    </row>
    <row r="3045" spans="1:5" ht="16.5">
      <c r="B3045" s="85" t="s">
        <v>2151</v>
      </c>
      <c r="C3045" s="73" t="s">
        <v>54</v>
      </c>
      <c r="D3045" s="182"/>
      <c r="E3045" s="74" t="str">
        <f>IF(D3045=SUM(D3046:D3047),"OK","ERRO AO SOMAR")</f>
        <v>OK</v>
      </c>
    </row>
    <row r="3046" spans="1:5" ht="16.5">
      <c r="B3046" s="85" t="s">
        <v>2152</v>
      </c>
      <c r="C3046" s="73" t="s">
        <v>3040</v>
      </c>
      <c r="D3046" s="182"/>
      <c r="E3046" s="74"/>
    </row>
    <row r="3047" spans="1:5" ht="16.5">
      <c r="B3047" s="85" t="s">
        <v>2153</v>
      </c>
      <c r="C3047" s="73" t="s">
        <v>173</v>
      </c>
      <c r="D3047" s="182"/>
      <c r="E3047" s="74"/>
    </row>
    <row r="3048" spans="1:5" ht="16.5">
      <c r="B3048" s="85" t="s">
        <v>2154</v>
      </c>
      <c r="C3048" s="73" t="s">
        <v>55</v>
      </c>
      <c r="D3048" s="182"/>
      <c r="E3048" s="74"/>
    </row>
    <row r="3049" spans="1:5" ht="16.5">
      <c r="B3049" s="85" t="s">
        <v>2155</v>
      </c>
      <c r="C3049" s="73" t="s">
        <v>56</v>
      </c>
      <c r="D3049" s="182"/>
      <c r="E3049" s="74"/>
    </row>
    <row r="3050" spans="1:5" ht="16.5">
      <c r="B3050" s="85" t="s">
        <v>2156</v>
      </c>
      <c r="C3050" s="73" t="s">
        <v>57</v>
      </c>
      <c r="D3050" s="182"/>
      <c r="E3050" s="74"/>
    </row>
    <row r="3051" spans="1:5" ht="16.5">
      <c r="B3051" s="85" t="s">
        <v>2157</v>
      </c>
      <c r="C3051" s="73" t="s">
        <v>58</v>
      </c>
      <c r="D3051" s="182"/>
      <c r="E3051" s="74"/>
    </row>
    <row r="3052" spans="1:5" ht="16.5">
      <c r="B3052" s="85" t="s">
        <v>2158</v>
      </c>
      <c r="C3052" s="73" t="s">
        <v>59</v>
      </c>
      <c r="D3052" s="182"/>
      <c r="E3052" s="74"/>
    </row>
    <row r="3053" spans="1:5" ht="16.5">
      <c r="B3053" s="85" t="s">
        <v>2159</v>
      </c>
      <c r="C3053" s="73" t="s">
        <v>60</v>
      </c>
      <c r="D3053" s="182"/>
      <c r="E3053" s="74"/>
    </row>
    <row r="3054" spans="1:5" ht="16.5">
      <c r="B3054" s="85" t="s">
        <v>2160</v>
      </c>
      <c r="C3054" s="73" t="s">
        <v>61</v>
      </c>
      <c r="D3054" s="182"/>
      <c r="E3054" s="74"/>
    </row>
    <row r="3055" spans="1:5" ht="16.5">
      <c r="B3055" s="84" t="s">
        <v>2161</v>
      </c>
      <c r="C3055" s="70" t="s">
        <v>2822</v>
      </c>
      <c r="D3055" s="71"/>
      <c r="E3055" s="72"/>
    </row>
    <row r="3056" spans="1:5" ht="16.5">
      <c r="A3056" s="183"/>
      <c r="B3056" s="84" t="s">
        <v>3892</v>
      </c>
      <c r="C3056" s="70" t="s">
        <v>3484</v>
      </c>
      <c r="D3056" s="71"/>
      <c r="E3056" s="72" t="str">
        <f>IF(D3056=D3057,"OK","ERRO AO SOMAR")</f>
        <v>OK</v>
      </c>
    </row>
    <row r="3057" spans="2:5" ht="16.5">
      <c r="B3057" s="84" t="s">
        <v>3893</v>
      </c>
      <c r="C3057" s="70" t="s">
        <v>3484</v>
      </c>
      <c r="D3057" s="71"/>
      <c r="E3057" s="72" t="str">
        <f>IF(D3057=SUM(D3058:D3077,D3080:D3086),"OK","ERRO AO SOMAR")</f>
        <v>OK</v>
      </c>
    </row>
    <row r="3058" spans="2:5" ht="16.5">
      <c r="B3058" s="85" t="s">
        <v>3894</v>
      </c>
      <c r="C3058" s="73" t="s">
        <v>26</v>
      </c>
      <c r="D3058" s="182"/>
      <c r="E3058" s="74"/>
    </row>
    <row r="3059" spans="2:5" ht="16.5">
      <c r="B3059" s="85" t="s">
        <v>3895</v>
      </c>
      <c r="C3059" s="73" t="s">
        <v>37</v>
      </c>
      <c r="D3059" s="182"/>
      <c r="E3059" s="74"/>
    </row>
    <row r="3060" spans="2:5" ht="16.5">
      <c r="B3060" s="85" t="s">
        <v>3896</v>
      </c>
      <c r="C3060" s="73" t="s">
        <v>39</v>
      </c>
      <c r="D3060" s="182"/>
      <c r="E3060" s="74"/>
    </row>
    <row r="3061" spans="2:5" ht="16.5">
      <c r="B3061" s="85" t="s">
        <v>3897</v>
      </c>
      <c r="C3061" s="73" t="s">
        <v>40</v>
      </c>
      <c r="D3061" s="182"/>
      <c r="E3061" s="74"/>
    </row>
    <row r="3062" spans="2:5" ht="16.5">
      <c r="B3062" s="85" t="s">
        <v>3898</v>
      </c>
      <c r="C3062" s="73" t="s">
        <v>41</v>
      </c>
      <c r="D3062" s="182"/>
      <c r="E3062" s="74"/>
    </row>
    <row r="3063" spans="2:5" ht="16.5">
      <c r="B3063" s="85" t="s">
        <v>3899</v>
      </c>
      <c r="C3063" s="73" t="s">
        <v>69</v>
      </c>
      <c r="D3063" s="182"/>
      <c r="E3063" s="74"/>
    </row>
    <row r="3064" spans="2:5" ht="16.5">
      <c r="B3064" s="85" t="s">
        <v>3900</v>
      </c>
      <c r="C3064" s="73" t="s">
        <v>42</v>
      </c>
      <c r="D3064" s="182"/>
      <c r="E3064" s="74"/>
    </row>
    <row r="3065" spans="2:5" ht="16.5">
      <c r="B3065" s="85" t="s">
        <v>3901</v>
      </c>
      <c r="C3065" s="73" t="s">
        <v>43</v>
      </c>
      <c r="D3065" s="182"/>
      <c r="E3065" s="74"/>
    </row>
    <row r="3066" spans="2:5" ht="16.5">
      <c r="B3066" s="85" t="s">
        <v>3902</v>
      </c>
      <c r="C3066" s="73" t="s">
        <v>44</v>
      </c>
      <c r="D3066" s="182"/>
      <c r="E3066" s="74"/>
    </row>
    <row r="3067" spans="2:5" ht="16.5">
      <c r="B3067" s="85" t="s">
        <v>3903</v>
      </c>
      <c r="C3067" s="73" t="s">
        <v>45</v>
      </c>
      <c r="D3067" s="182"/>
      <c r="E3067" s="74"/>
    </row>
    <row r="3068" spans="2:5" ht="16.5">
      <c r="B3068" s="85" t="s">
        <v>3904</v>
      </c>
      <c r="C3068" s="73" t="s">
        <v>46</v>
      </c>
      <c r="D3068" s="182"/>
      <c r="E3068" s="74"/>
    </row>
    <row r="3069" spans="2:5" ht="16.5">
      <c r="B3069" s="85" t="s">
        <v>3905</v>
      </c>
      <c r="C3069" s="73" t="s">
        <v>47</v>
      </c>
      <c r="D3069" s="182"/>
      <c r="E3069" s="74"/>
    </row>
    <row r="3070" spans="2:5" ht="16.5">
      <c r="B3070" s="85" t="s">
        <v>3906</v>
      </c>
      <c r="C3070" s="73" t="s">
        <v>70</v>
      </c>
      <c r="D3070" s="182"/>
      <c r="E3070" s="74"/>
    </row>
    <row r="3071" spans="2:5" ht="16.5">
      <c r="B3071" s="85" t="s">
        <v>3907</v>
      </c>
      <c r="C3071" s="73" t="s">
        <v>48</v>
      </c>
      <c r="D3071" s="182"/>
      <c r="E3071" s="74"/>
    </row>
    <row r="3072" spans="2:5" ht="16.5">
      <c r="B3072" s="85" t="s">
        <v>3908</v>
      </c>
      <c r="C3072" s="73" t="s">
        <v>49</v>
      </c>
      <c r="D3072" s="182"/>
      <c r="E3072" s="74"/>
    </row>
    <row r="3073" spans="2:5" ht="16.5">
      <c r="B3073" s="85" t="s">
        <v>3909</v>
      </c>
      <c r="C3073" s="73" t="s">
        <v>50</v>
      </c>
      <c r="D3073" s="182"/>
      <c r="E3073" s="74"/>
    </row>
    <row r="3074" spans="2:5" ht="16.5">
      <c r="B3074" s="85" t="s">
        <v>3910</v>
      </c>
      <c r="C3074" s="73" t="s">
        <v>51</v>
      </c>
      <c r="D3074" s="182"/>
      <c r="E3074" s="74"/>
    </row>
    <row r="3075" spans="2:5" ht="16.5">
      <c r="B3075" s="85" t="s">
        <v>3911</v>
      </c>
      <c r="C3075" s="73" t="s">
        <v>52</v>
      </c>
      <c r="D3075" s="182"/>
      <c r="E3075" s="74"/>
    </row>
    <row r="3076" spans="2:5" ht="16.5">
      <c r="B3076" s="85" t="s">
        <v>3912</v>
      </c>
      <c r="C3076" s="73" t="s">
        <v>53</v>
      </c>
      <c r="D3076" s="182"/>
      <c r="E3076" s="74"/>
    </row>
    <row r="3077" spans="2:5" ht="16.5">
      <c r="B3077" s="85" t="s">
        <v>3913</v>
      </c>
      <c r="C3077" s="73" t="s">
        <v>54</v>
      </c>
      <c r="D3077" s="182"/>
      <c r="E3077" s="74" t="str">
        <f>IF(D3077=SUM(D3078:D3079),"OK","ERRO AO SOMAR")</f>
        <v>OK</v>
      </c>
    </row>
    <row r="3078" spans="2:5" ht="16.5">
      <c r="B3078" s="85" t="s">
        <v>3914</v>
      </c>
      <c r="C3078" s="73" t="s">
        <v>3040</v>
      </c>
      <c r="D3078" s="182"/>
      <c r="E3078" s="74"/>
    </row>
    <row r="3079" spans="2:5" ht="16.5">
      <c r="B3079" s="85" t="s">
        <v>3915</v>
      </c>
      <c r="C3079" s="73" t="s">
        <v>173</v>
      </c>
      <c r="D3079" s="182"/>
      <c r="E3079" s="74"/>
    </row>
    <row r="3080" spans="2:5" ht="16.5">
      <c r="B3080" s="85" t="s">
        <v>3916</v>
      </c>
      <c r="C3080" s="73" t="s">
        <v>55</v>
      </c>
      <c r="D3080" s="182"/>
      <c r="E3080" s="74"/>
    </row>
    <row r="3081" spans="2:5" ht="16.5">
      <c r="B3081" s="85" t="s">
        <v>3918</v>
      </c>
      <c r="C3081" s="73" t="s">
        <v>56</v>
      </c>
      <c r="D3081" s="182"/>
      <c r="E3081" s="74"/>
    </row>
    <row r="3082" spans="2:5" ht="16.5">
      <c r="B3082" s="85" t="s">
        <v>3924</v>
      </c>
      <c r="C3082" s="73" t="s">
        <v>57</v>
      </c>
      <c r="D3082" s="182"/>
      <c r="E3082" s="74"/>
    </row>
    <row r="3083" spans="2:5" ht="16.5">
      <c r="B3083" s="85" t="s">
        <v>3925</v>
      </c>
      <c r="C3083" s="73" t="s">
        <v>58</v>
      </c>
      <c r="D3083" s="182"/>
      <c r="E3083" s="74"/>
    </row>
    <row r="3084" spans="2:5" ht="16.5">
      <c r="B3084" s="85" t="s">
        <v>3926</v>
      </c>
      <c r="C3084" s="73" t="s">
        <v>59</v>
      </c>
      <c r="D3084" s="182"/>
      <c r="E3084" s="74"/>
    </row>
    <row r="3085" spans="2:5" ht="16.5">
      <c r="B3085" s="85" t="s">
        <v>3927</v>
      </c>
      <c r="C3085" s="73" t="s">
        <v>60</v>
      </c>
      <c r="D3085" s="182"/>
      <c r="E3085" s="74"/>
    </row>
    <row r="3086" spans="2:5" ht="16.5">
      <c r="B3086" s="85" t="s">
        <v>3928</v>
      </c>
      <c r="C3086" s="73" t="s">
        <v>61</v>
      </c>
      <c r="D3086" s="182"/>
      <c r="E3086" s="74"/>
    </row>
    <row r="3087" spans="2:5" ht="16.5">
      <c r="B3087" s="84" t="s">
        <v>3930</v>
      </c>
      <c r="C3087" s="70" t="s">
        <v>3547</v>
      </c>
      <c r="D3087" s="71"/>
      <c r="E3087" s="72" t="str">
        <f>IF(D3087=D3088,"OK","ERRO AO SOMAR")</f>
        <v>OK</v>
      </c>
    </row>
    <row r="3088" spans="2:5" ht="16.5">
      <c r="B3088" s="84" t="s">
        <v>3931</v>
      </c>
      <c r="C3088" s="70" t="s">
        <v>3547</v>
      </c>
      <c r="D3088" s="71"/>
      <c r="E3088" s="72" t="str">
        <f>IF(D3088=SUM(D3089:D3108,D3111:D3117),"OK","ERRO AO SOMAR")</f>
        <v>OK</v>
      </c>
    </row>
    <row r="3089" spans="2:5" ht="16.5">
      <c r="B3089" s="85" t="s">
        <v>3932</v>
      </c>
      <c r="C3089" s="73" t="s">
        <v>26</v>
      </c>
      <c r="D3089" s="182"/>
      <c r="E3089" s="74"/>
    </row>
    <row r="3090" spans="2:5" ht="16.5">
      <c r="B3090" s="85" t="s">
        <v>3933</v>
      </c>
      <c r="C3090" s="73" t="s">
        <v>37</v>
      </c>
      <c r="D3090" s="182"/>
      <c r="E3090" s="74"/>
    </row>
    <row r="3091" spans="2:5" ht="16.5">
      <c r="B3091" s="85" t="s">
        <v>3934</v>
      </c>
      <c r="C3091" s="73" t="s">
        <v>39</v>
      </c>
      <c r="D3091" s="182"/>
      <c r="E3091" s="74"/>
    </row>
    <row r="3092" spans="2:5" ht="16.5">
      <c r="B3092" s="85" t="s">
        <v>3935</v>
      </c>
      <c r="C3092" s="73" t="s">
        <v>40</v>
      </c>
      <c r="D3092" s="182"/>
      <c r="E3092" s="74"/>
    </row>
    <row r="3093" spans="2:5" ht="16.5">
      <c r="B3093" s="85" t="s">
        <v>3898</v>
      </c>
      <c r="C3093" s="73" t="s">
        <v>41</v>
      </c>
      <c r="D3093" s="182"/>
      <c r="E3093" s="74"/>
    </row>
    <row r="3094" spans="2:5" ht="16.5">
      <c r="B3094" s="85" t="s">
        <v>3936</v>
      </c>
      <c r="C3094" s="73" t="s">
        <v>69</v>
      </c>
      <c r="D3094" s="182"/>
      <c r="E3094" s="74"/>
    </row>
    <row r="3095" spans="2:5" ht="16.5">
      <c r="B3095" s="85" t="s">
        <v>3937</v>
      </c>
      <c r="C3095" s="73" t="s">
        <v>42</v>
      </c>
      <c r="D3095" s="182"/>
      <c r="E3095" s="74"/>
    </row>
    <row r="3096" spans="2:5" ht="16.5">
      <c r="B3096" s="85" t="s">
        <v>3938</v>
      </c>
      <c r="C3096" s="73" t="s">
        <v>43</v>
      </c>
      <c r="D3096" s="182"/>
      <c r="E3096" s="74"/>
    </row>
    <row r="3097" spans="2:5" ht="16.5">
      <c r="B3097" s="85" t="s">
        <v>3939</v>
      </c>
      <c r="C3097" s="73" t="s">
        <v>44</v>
      </c>
      <c r="D3097" s="182"/>
      <c r="E3097" s="74"/>
    </row>
    <row r="3098" spans="2:5" ht="16.5">
      <c r="B3098" s="85" t="s">
        <v>3940</v>
      </c>
      <c r="C3098" s="73" t="s">
        <v>45</v>
      </c>
      <c r="D3098" s="182"/>
      <c r="E3098" s="74"/>
    </row>
    <row r="3099" spans="2:5" ht="16.5">
      <c r="B3099" s="85" t="s">
        <v>3941</v>
      </c>
      <c r="C3099" s="73" t="s">
        <v>46</v>
      </c>
      <c r="D3099" s="182"/>
      <c r="E3099" s="74"/>
    </row>
    <row r="3100" spans="2:5" ht="16.5">
      <c r="B3100" s="85" t="s">
        <v>3942</v>
      </c>
      <c r="C3100" s="73" t="s">
        <v>47</v>
      </c>
      <c r="D3100" s="182"/>
      <c r="E3100" s="74"/>
    </row>
    <row r="3101" spans="2:5" ht="16.5">
      <c r="B3101" s="85" t="s">
        <v>3943</v>
      </c>
      <c r="C3101" s="73" t="s">
        <v>70</v>
      </c>
      <c r="D3101" s="182"/>
      <c r="E3101" s="74"/>
    </row>
    <row r="3102" spans="2:5" ht="16.5">
      <c r="B3102" s="85" t="s">
        <v>3944</v>
      </c>
      <c r="C3102" s="73" t="s">
        <v>48</v>
      </c>
      <c r="D3102" s="182"/>
      <c r="E3102" s="74"/>
    </row>
    <row r="3103" spans="2:5" ht="16.5">
      <c r="B3103" s="85" t="s">
        <v>3945</v>
      </c>
      <c r="C3103" s="73" t="s">
        <v>49</v>
      </c>
      <c r="D3103" s="182"/>
      <c r="E3103" s="74"/>
    </row>
    <row r="3104" spans="2:5" ht="16.5">
      <c r="B3104" s="85" t="s">
        <v>3946</v>
      </c>
      <c r="C3104" s="73" t="s">
        <v>50</v>
      </c>
      <c r="D3104" s="182"/>
      <c r="E3104" s="74"/>
    </row>
    <row r="3105" spans="2:5" ht="16.5">
      <c r="B3105" s="85" t="s">
        <v>3947</v>
      </c>
      <c r="C3105" s="73" t="s">
        <v>51</v>
      </c>
      <c r="D3105" s="182"/>
      <c r="E3105" s="74"/>
    </row>
    <row r="3106" spans="2:5" ht="16.5">
      <c r="B3106" s="85" t="s">
        <v>3948</v>
      </c>
      <c r="C3106" s="73" t="s">
        <v>52</v>
      </c>
      <c r="D3106" s="182"/>
      <c r="E3106" s="74"/>
    </row>
    <row r="3107" spans="2:5" ht="16.5">
      <c r="B3107" s="85" t="s">
        <v>3949</v>
      </c>
      <c r="C3107" s="73" t="s">
        <v>53</v>
      </c>
      <c r="D3107" s="182"/>
      <c r="E3107" s="74"/>
    </row>
    <row r="3108" spans="2:5" ht="16.5">
      <c r="B3108" s="85" t="s">
        <v>3950</v>
      </c>
      <c r="C3108" s="73" t="s">
        <v>54</v>
      </c>
      <c r="D3108" s="182"/>
      <c r="E3108" s="74" t="str">
        <f>IF(D3108=SUM(D3109:D3110),"OK","ERRO AO SOMAR")</f>
        <v>OK</v>
      </c>
    </row>
    <row r="3109" spans="2:5" ht="16.5">
      <c r="B3109" s="85" t="s">
        <v>3951</v>
      </c>
      <c r="C3109" s="73" t="s">
        <v>3040</v>
      </c>
      <c r="D3109" s="182"/>
      <c r="E3109" s="74"/>
    </row>
    <row r="3110" spans="2:5" ht="16.5">
      <c r="B3110" s="85" t="s">
        <v>3952</v>
      </c>
      <c r="C3110" s="73" t="s">
        <v>173</v>
      </c>
      <c r="D3110" s="182"/>
      <c r="E3110" s="74"/>
    </row>
    <row r="3111" spans="2:5" ht="16.5">
      <c r="B3111" s="85" t="s">
        <v>3953</v>
      </c>
      <c r="C3111" s="73" t="s">
        <v>55</v>
      </c>
      <c r="D3111" s="182"/>
      <c r="E3111" s="74"/>
    </row>
    <row r="3112" spans="2:5" ht="16.5">
      <c r="B3112" s="85" t="s">
        <v>3954</v>
      </c>
      <c r="C3112" s="73" t="s">
        <v>56</v>
      </c>
      <c r="D3112" s="182"/>
      <c r="E3112" s="74"/>
    </row>
    <row r="3113" spans="2:5" ht="16.5">
      <c r="B3113" s="85" t="s">
        <v>3955</v>
      </c>
      <c r="C3113" s="73" t="s">
        <v>57</v>
      </c>
      <c r="D3113" s="182"/>
      <c r="E3113" s="74"/>
    </row>
    <row r="3114" spans="2:5" ht="16.5">
      <c r="B3114" s="85" t="s">
        <v>3956</v>
      </c>
      <c r="C3114" s="73" t="s">
        <v>58</v>
      </c>
      <c r="D3114" s="182"/>
      <c r="E3114" s="74"/>
    </row>
    <row r="3115" spans="2:5" ht="16.5">
      <c r="B3115" s="85" t="s">
        <v>3957</v>
      </c>
      <c r="C3115" s="73" t="s">
        <v>59</v>
      </c>
      <c r="D3115" s="182"/>
      <c r="E3115" s="74"/>
    </row>
    <row r="3116" spans="2:5" ht="16.5">
      <c r="B3116" s="85" t="s">
        <v>3959</v>
      </c>
      <c r="C3116" s="73" t="s">
        <v>60</v>
      </c>
      <c r="D3116" s="182"/>
      <c r="E3116" s="74"/>
    </row>
    <row r="3117" spans="2:5" ht="16.5">
      <c r="B3117" s="85" t="s">
        <v>3960</v>
      </c>
      <c r="C3117" s="73" t="s">
        <v>61</v>
      </c>
      <c r="D3117" s="182"/>
      <c r="E3117" s="74"/>
    </row>
    <row r="3118" spans="2:5" ht="16.5">
      <c r="B3118" s="84" t="s">
        <v>3961</v>
      </c>
      <c r="C3118" s="70" t="s">
        <v>3516</v>
      </c>
      <c r="D3118" s="71"/>
      <c r="E3118" s="72" t="str">
        <f>IF(D3118=D3119,"OK","ERRO AO SOMAR")</f>
        <v>OK</v>
      </c>
    </row>
    <row r="3119" spans="2:5" ht="16.5">
      <c r="B3119" s="84" t="s">
        <v>3962</v>
      </c>
      <c r="C3119" s="70" t="s">
        <v>3516</v>
      </c>
      <c r="D3119" s="71"/>
      <c r="E3119" s="72" t="str">
        <f>IF(D3119=SUM(D3120:D3139,D3142:D3148),"OK","ERRO AO SOMAR")</f>
        <v>OK</v>
      </c>
    </row>
    <row r="3120" spans="2:5" ht="16.5">
      <c r="B3120" s="85" t="s">
        <v>3963</v>
      </c>
      <c r="C3120" s="73" t="s">
        <v>26</v>
      </c>
      <c r="D3120" s="182"/>
      <c r="E3120" s="74"/>
    </row>
    <row r="3121" spans="2:5" ht="16.5">
      <c r="B3121" s="85" t="s">
        <v>3964</v>
      </c>
      <c r="C3121" s="73" t="s">
        <v>37</v>
      </c>
      <c r="D3121" s="182"/>
      <c r="E3121" s="74"/>
    </row>
    <row r="3122" spans="2:5" ht="16.5">
      <c r="B3122" s="85" t="s">
        <v>3965</v>
      </c>
      <c r="C3122" s="73" t="s">
        <v>39</v>
      </c>
      <c r="D3122" s="182"/>
      <c r="E3122" s="74"/>
    </row>
    <row r="3123" spans="2:5" ht="16.5">
      <c r="B3123" s="85" t="s">
        <v>3966</v>
      </c>
      <c r="C3123" s="73" t="s">
        <v>40</v>
      </c>
      <c r="D3123" s="182"/>
      <c r="E3123" s="74"/>
    </row>
    <row r="3124" spans="2:5" ht="16.5">
      <c r="B3124" s="85" t="s">
        <v>3967</v>
      </c>
      <c r="C3124" s="73" t="s">
        <v>41</v>
      </c>
      <c r="D3124" s="182"/>
      <c r="E3124" s="74"/>
    </row>
    <row r="3125" spans="2:5" ht="16.5">
      <c r="B3125" s="85" t="s">
        <v>3968</v>
      </c>
      <c r="C3125" s="73" t="s">
        <v>69</v>
      </c>
      <c r="D3125" s="182"/>
      <c r="E3125" s="74"/>
    </row>
    <row r="3126" spans="2:5" ht="16.5">
      <c r="B3126" s="85" t="s">
        <v>3969</v>
      </c>
      <c r="C3126" s="73" t="s">
        <v>42</v>
      </c>
      <c r="D3126" s="182"/>
      <c r="E3126" s="74"/>
    </row>
    <row r="3127" spans="2:5" ht="16.5">
      <c r="B3127" s="85" t="s">
        <v>3970</v>
      </c>
      <c r="C3127" s="73" t="s">
        <v>43</v>
      </c>
      <c r="D3127" s="182"/>
      <c r="E3127" s="74"/>
    </row>
    <row r="3128" spans="2:5" ht="16.5">
      <c r="B3128" s="85" t="s">
        <v>3971</v>
      </c>
      <c r="C3128" s="73" t="s">
        <v>44</v>
      </c>
      <c r="D3128" s="182"/>
      <c r="E3128" s="74"/>
    </row>
    <row r="3129" spans="2:5" ht="16.5">
      <c r="B3129" s="85" t="s">
        <v>3972</v>
      </c>
      <c r="C3129" s="73" t="s">
        <v>45</v>
      </c>
      <c r="D3129" s="182"/>
      <c r="E3129" s="74"/>
    </row>
    <row r="3130" spans="2:5" ht="16.5">
      <c r="B3130" s="85" t="s">
        <v>3973</v>
      </c>
      <c r="C3130" s="73" t="s">
        <v>46</v>
      </c>
      <c r="D3130" s="182"/>
      <c r="E3130" s="74"/>
    </row>
    <row r="3131" spans="2:5" ht="16.5">
      <c r="B3131" s="85" t="s">
        <v>3974</v>
      </c>
      <c r="C3131" s="73" t="s">
        <v>47</v>
      </c>
      <c r="D3131" s="182"/>
      <c r="E3131" s="74"/>
    </row>
    <row r="3132" spans="2:5" ht="16.5">
      <c r="B3132" s="85" t="s">
        <v>3975</v>
      </c>
      <c r="C3132" s="73" t="s">
        <v>70</v>
      </c>
      <c r="D3132" s="182"/>
      <c r="E3132" s="74"/>
    </row>
    <row r="3133" spans="2:5" ht="16.5">
      <c r="B3133" s="85" t="s">
        <v>3976</v>
      </c>
      <c r="C3133" s="73" t="s">
        <v>48</v>
      </c>
      <c r="D3133" s="182"/>
      <c r="E3133" s="74"/>
    </row>
    <row r="3134" spans="2:5" ht="16.5">
      <c r="B3134" s="85" t="s">
        <v>3977</v>
      </c>
      <c r="C3134" s="73" t="s">
        <v>49</v>
      </c>
      <c r="D3134" s="182"/>
      <c r="E3134" s="74"/>
    </row>
    <row r="3135" spans="2:5" ht="16.5">
      <c r="B3135" s="85" t="s">
        <v>3978</v>
      </c>
      <c r="C3135" s="73" t="s">
        <v>50</v>
      </c>
      <c r="D3135" s="182"/>
      <c r="E3135" s="74"/>
    </row>
    <row r="3136" spans="2:5" ht="16.5">
      <c r="B3136" s="85" t="s">
        <v>3979</v>
      </c>
      <c r="C3136" s="73" t="s">
        <v>51</v>
      </c>
      <c r="D3136" s="182"/>
      <c r="E3136" s="74"/>
    </row>
    <row r="3137" spans="2:7" ht="16.5">
      <c r="B3137" s="85" t="s">
        <v>3980</v>
      </c>
      <c r="C3137" s="73" t="s">
        <v>52</v>
      </c>
      <c r="D3137" s="182"/>
      <c r="E3137" s="74"/>
    </row>
    <row r="3138" spans="2:7" ht="16.5">
      <c r="B3138" s="85" t="s">
        <v>3981</v>
      </c>
      <c r="C3138" s="73" t="s">
        <v>53</v>
      </c>
      <c r="D3138" s="182"/>
      <c r="E3138" s="74"/>
    </row>
    <row r="3139" spans="2:7" ht="16.5">
      <c r="B3139" s="85" t="s">
        <v>3982</v>
      </c>
      <c r="C3139" s="73" t="s">
        <v>54</v>
      </c>
      <c r="D3139" s="182"/>
      <c r="E3139" s="74" t="str">
        <f>IF(D3139=SUM(D3140:D3141),"OK","ERRO AO SOMAR")</f>
        <v>OK</v>
      </c>
    </row>
    <row r="3140" spans="2:7" ht="16.5">
      <c r="B3140" s="85" t="s">
        <v>3983</v>
      </c>
      <c r="C3140" s="73" t="s">
        <v>3040</v>
      </c>
      <c r="D3140" s="182"/>
      <c r="E3140" s="74"/>
    </row>
    <row r="3141" spans="2:7" ht="16.5">
      <c r="B3141" s="85" t="s">
        <v>3984</v>
      </c>
      <c r="C3141" s="73" t="s">
        <v>173</v>
      </c>
      <c r="D3141" s="182"/>
      <c r="E3141" s="74"/>
    </row>
    <row r="3142" spans="2:7" ht="16.5">
      <c r="B3142" s="85" t="s">
        <v>3985</v>
      </c>
      <c r="C3142" s="73" t="s">
        <v>55</v>
      </c>
      <c r="D3142" s="182"/>
      <c r="E3142" s="74"/>
    </row>
    <row r="3143" spans="2:7" ht="16.5">
      <c r="B3143" s="85" t="s">
        <v>3986</v>
      </c>
      <c r="C3143" s="73" t="s">
        <v>56</v>
      </c>
      <c r="D3143" s="182"/>
      <c r="E3143" s="74"/>
    </row>
    <row r="3144" spans="2:7" ht="16.5">
      <c r="B3144" s="85" t="s">
        <v>3987</v>
      </c>
      <c r="C3144" s="73" t="s">
        <v>57</v>
      </c>
      <c r="D3144" s="182"/>
      <c r="E3144" s="74"/>
    </row>
    <row r="3145" spans="2:7" ht="16.5">
      <c r="B3145" s="85" t="s">
        <v>3988</v>
      </c>
      <c r="C3145" s="73" t="s">
        <v>58</v>
      </c>
      <c r="D3145" s="182"/>
      <c r="E3145" s="74"/>
    </row>
    <row r="3146" spans="2:7" ht="16.5">
      <c r="B3146" s="85" t="s">
        <v>3989</v>
      </c>
      <c r="C3146" s="73" t="s">
        <v>59</v>
      </c>
      <c r="D3146" s="182"/>
      <c r="E3146" s="74"/>
    </row>
    <row r="3147" spans="2:7" ht="16.5">
      <c r="B3147" s="85" t="s">
        <v>3990</v>
      </c>
      <c r="C3147" s="73" t="s">
        <v>60</v>
      </c>
      <c r="D3147" s="182"/>
      <c r="E3147" s="74"/>
    </row>
    <row r="3148" spans="2:7" ht="16.5">
      <c r="B3148" s="85" t="s">
        <v>3991</v>
      </c>
      <c r="C3148" s="73" t="s">
        <v>61</v>
      </c>
      <c r="D3148" s="182"/>
      <c r="E3148" s="74"/>
    </row>
    <row r="3149" spans="2:7" ht="16.5">
      <c r="B3149" s="75" t="s">
        <v>65</v>
      </c>
      <c r="C3149" s="76" t="s">
        <v>3044</v>
      </c>
      <c r="D3149" s="199"/>
      <c r="E3149" s="78" t="str">
        <f>IF(D3149=SUM(D3150+D3336+D3616+D4045+D4077+D4108+D4139),"OK","ERRO AO SOMAR")</f>
        <v>OK</v>
      </c>
      <c r="G3149" s="52"/>
    </row>
    <row r="3150" spans="2:7" ht="16.5">
      <c r="B3150" s="84" t="s">
        <v>149</v>
      </c>
      <c r="C3150" s="70" t="s">
        <v>2542</v>
      </c>
      <c r="D3150" s="71"/>
      <c r="E3150" s="72" t="str">
        <f>IF(D3150=SUM(D3151,D3212,D3243,D3274,D3305),"OK","ERRO AO SOMAR")</f>
        <v>OK</v>
      </c>
    </row>
    <row r="3151" spans="2:7" ht="16.5">
      <c r="B3151" s="84" t="s">
        <v>2727</v>
      </c>
      <c r="C3151" s="70" t="s">
        <v>28</v>
      </c>
      <c r="D3151" s="71"/>
      <c r="E3151" s="72" t="str">
        <f>IF(D3151=SUM(D3152,D3182),"OK","ERRO AO SOMAR")</f>
        <v>OK</v>
      </c>
    </row>
    <row r="3152" spans="2:7" ht="16.5">
      <c r="B3152" s="84" t="s">
        <v>2728</v>
      </c>
      <c r="C3152" s="70" t="s">
        <v>3034</v>
      </c>
      <c r="D3152" s="71"/>
      <c r="E3152" s="72" t="str">
        <f>IF(D3152=SUM(D3153:D3172,D3175:D3181),"OK","ERRO AO SOMAR")</f>
        <v>OK</v>
      </c>
    </row>
    <row r="3153" spans="2:5" ht="16.5">
      <c r="B3153" s="85" t="s">
        <v>2729</v>
      </c>
      <c r="C3153" s="73" t="s">
        <v>26</v>
      </c>
      <c r="D3153" s="182"/>
      <c r="E3153" s="74"/>
    </row>
    <row r="3154" spans="2:5" ht="16.5">
      <c r="B3154" s="85" t="s">
        <v>2730</v>
      </c>
      <c r="C3154" s="73" t="s">
        <v>37</v>
      </c>
      <c r="D3154" s="182"/>
      <c r="E3154" s="74"/>
    </row>
    <row r="3155" spans="2:5" ht="16.5">
      <c r="B3155" s="85" t="s">
        <v>2731</v>
      </c>
      <c r="C3155" s="73" t="s">
        <v>39</v>
      </c>
      <c r="D3155" s="182"/>
      <c r="E3155" s="74"/>
    </row>
    <row r="3156" spans="2:5" ht="16.5">
      <c r="B3156" s="85" t="s">
        <v>2753</v>
      </c>
      <c r="C3156" s="73" t="s">
        <v>40</v>
      </c>
      <c r="D3156" s="182"/>
      <c r="E3156" s="74"/>
    </row>
    <row r="3157" spans="2:5" ht="16.5">
      <c r="B3157" s="85" t="s">
        <v>2732</v>
      </c>
      <c r="C3157" s="73" t="s">
        <v>41</v>
      </c>
      <c r="D3157" s="182"/>
      <c r="E3157" s="74"/>
    </row>
    <row r="3158" spans="2:5" ht="16.5">
      <c r="B3158" s="85" t="s">
        <v>2733</v>
      </c>
      <c r="C3158" s="73" t="s">
        <v>69</v>
      </c>
      <c r="D3158" s="182"/>
      <c r="E3158" s="74"/>
    </row>
    <row r="3159" spans="2:5" ht="16.5">
      <c r="B3159" s="85" t="s">
        <v>2734</v>
      </c>
      <c r="C3159" s="73" t="s">
        <v>42</v>
      </c>
      <c r="D3159" s="182"/>
      <c r="E3159" s="74"/>
    </row>
    <row r="3160" spans="2:5" ht="16.5">
      <c r="B3160" s="85" t="s">
        <v>2735</v>
      </c>
      <c r="C3160" s="73" t="s">
        <v>43</v>
      </c>
      <c r="D3160" s="182"/>
      <c r="E3160" s="74"/>
    </row>
    <row r="3161" spans="2:5" ht="16.5">
      <c r="B3161" s="85" t="s">
        <v>2736</v>
      </c>
      <c r="C3161" s="73" t="s">
        <v>44</v>
      </c>
      <c r="D3161" s="182"/>
      <c r="E3161" s="74"/>
    </row>
    <row r="3162" spans="2:5" ht="16.5">
      <c r="B3162" s="85" t="s">
        <v>2737</v>
      </c>
      <c r="C3162" s="73" t="s">
        <v>45</v>
      </c>
      <c r="D3162" s="182"/>
      <c r="E3162" s="74"/>
    </row>
    <row r="3163" spans="2:5" ht="16.5">
      <c r="B3163" s="85" t="s">
        <v>2754</v>
      </c>
      <c r="C3163" s="73" t="s">
        <v>46</v>
      </c>
      <c r="D3163" s="182"/>
      <c r="E3163" s="74"/>
    </row>
    <row r="3164" spans="2:5" ht="16.5">
      <c r="B3164" s="85" t="s">
        <v>2739</v>
      </c>
      <c r="C3164" s="73" t="s">
        <v>47</v>
      </c>
      <c r="D3164" s="182"/>
      <c r="E3164" s="74"/>
    </row>
    <row r="3165" spans="2:5" ht="16.5">
      <c r="B3165" s="85" t="s">
        <v>2740</v>
      </c>
      <c r="C3165" s="73" t="s">
        <v>70</v>
      </c>
      <c r="D3165" s="182"/>
      <c r="E3165" s="74"/>
    </row>
    <row r="3166" spans="2:5" ht="16.5">
      <c r="B3166" s="85" t="s">
        <v>2741</v>
      </c>
      <c r="C3166" s="73" t="s">
        <v>48</v>
      </c>
      <c r="D3166" s="182"/>
      <c r="E3166" s="74"/>
    </row>
    <row r="3167" spans="2:5" ht="16.5">
      <c r="B3167" s="85" t="s">
        <v>2738</v>
      </c>
      <c r="C3167" s="73" t="s">
        <v>49</v>
      </c>
      <c r="D3167" s="182"/>
      <c r="E3167" s="74"/>
    </row>
    <row r="3168" spans="2:5" ht="16.5">
      <c r="B3168" s="85" t="s">
        <v>2742</v>
      </c>
      <c r="C3168" s="73" t="s">
        <v>50</v>
      </c>
      <c r="D3168" s="182"/>
      <c r="E3168" s="74"/>
    </row>
    <row r="3169" spans="2:5" ht="16.5">
      <c r="B3169" s="85" t="s">
        <v>2743</v>
      </c>
      <c r="C3169" s="73" t="s">
        <v>51</v>
      </c>
      <c r="D3169" s="182"/>
      <c r="E3169" s="74"/>
    </row>
    <row r="3170" spans="2:5" ht="16.5">
      <c r="B3170" s="85" t="s">
        <v>2744</v>
      </c>
      <c r="C3170" s="73" t="s">
        <v>52</v>
      </c>
      <c r="D3170" s="182"/>
      <c r="E3170" s="74"/>
    </row>
    <row r="3171" spans="2:5" ht="16.5">
      <c r="B3171" s="85" t="s">
        <v>2745</v>
      </c>
      <c r="C3171" s="73" t="s">
        <v>53</v>
      </c>
      <c r="D3171" s="182"/>
      <c r="E3171" s="74"/>
    </row>
    <row r="3172" spans="2:5" ht="16.5">
      <c r="B3172" s="85" t="s">
        <v>2746</v>
      </c>
      <c r="C3172" s="73" t="s">
        <v>54</v>
      </c>
      <c r="D3172" s="182"/>
      <c r="E3172" s="74" t="str">
        <f>IF(D3172=SUM(D3173:D3174),"OK","ERRO AO SOMAR")</f>
        <v>OK</v>
      </c>
    </row>
    <row r="3173" spans="2:5" ht="16.5">
      <c r="B3173" s="85" t="s">
        <v>2747</v>
      </c>
      <c r="C3173" s="73" t="s">
        <v>3040</v>
      </c>
      <c r="D3173" s="182"/>
      <c r="E3173" s="74"/>
    </row>
    <row r="3174" spans="2:5" ht="16.5">
      <c r="B3174" s="85" t="s">
        <v>2748</v>
      </c>
      <c r="C3174" s="73" t="s">
        <v>173</v>
      </c>
      <c r="D3174" s="182"/>
      <c r="E3174" s="74"/>
    </row>
    <row r="3175" spans="2:5" ht="16.5">
      <c r="B3175" s="85" t="s">
        <v>2755</v>
      </c>
      <c r="C3175" s="73" t="s">
        <v>55</v>
      </c>
      <c r="D3175" s="182"/>
      <c r="E3175" s="74"/>
    </row>
    <row r="3176" spans="2:5" ht="16.5">
      <c r="B3176" s="85" t="s">
        <v>2756</v>
      </c>
      <c r="C3176" s="73" t="s">
        <v>56</v>
      </c>
      <c r="D3176" s="182"/>
      <c r="E3176" s="74"/>
    </row>
    <row r="3177" spans="2:5" ht="16.5">
      <c r="B3177" s="85" t="s">
        <v>2757</v>
      </c>
      <c r="C3177" s="73" t="s">
        <v>57</v>
      </c>
      <c r="D3177" s="182"/>
      <c r="E3177" s="74"/>
    </row>
    <row r="3178" spans="2:5" ht="16.5">
      <c r="B3178" s="85" t="s">
        <v>2749</v>
      </c>
      <c r="C3178" s="73" t="s">
        <v>58</v>
      </c>
      <c r="D3178" s="182"/>
      <c r="E3178" s="74"/>
    </row>
    <row r="3179" spans="2:5" ht="16.5">
      <c r="B3179" s="85" t="s">
        <v>2750</v>
      </c>
      <c r="C3179" s="73" t="s">
        <v>59</v>
      </c>
      <c r="D3179" s="182"/>
      <c r="E3179" s="74"/>
    </row>
    <row r="3180" spans="2:5" ht="16.5">
      <c r="B3180" s="85" t="s">
        <v>2751</v>
      </c>
      <c r="C3180" s="73" t="s">
        <v>60</v>
      </c>
      <c r="D3180" s="182"/>
      <c r="E3180" s="74"/>
    </row>
    <row r="3181" spans="2:5" ht="16.5">
      <c r="B3181" s="85" t="s">
        <v>2752</v>
      </c>
      <c r="C3181" s="73" t="s">
        <v>61</v>
      </c>
      <c r="D3181" s="182"/>
      <c r="E3181" s="74"/>
    </row>
    <row r="3182" spans="2:5" ht="16.5">
      <c r="B3182" s="84" t="s">
        <v>2758</v>
      </c>
      <c r="C3182" s="70" t="s">
        <v>3035</v>
      </c>
      <c r="D3182" s="71"/>
      <c r="E3182" s="72" t="str">
        <f>IF(D3182=SUM(D3183:D3202,D3205:D3211),"OK","ERRO AO SOMAR")</f>
        <v>OK</v>
      </c>
    </row>
    <row r="3183" spans="2:5" ht="16.5">
      <c r="B3183" s="85" t="s">
        <v>2759</v>
      </c>
      <c r="C3183" s="73" t="s">
        <v>26</v>
      </c>
      <c r="D3183" s="182"/>
      <c r="E3183" s="74"/>
    </row>
    <row r="3184" spans="2:5" ht="16.5">
      <c r="B3184" s="85" t="s">
        <v>2760</v>
      </c>
      <c r="C3184" s="73" t="s">
        <v>37</v>
      </c>
      <c r="D3184" s="182"/>
      <c r="E3184" s="74"/>
    </row>
    <row r="3185" spans="2:5" ht="16.5">
      <c r="B3185" s="85" t="s">
        <v>2761</v>
      </c>
      <c r="C3185" s="73" t="s">
        <v>39</v>
      </c>
      <c r="D3185" s="182"/>
      <c r="E3185" s="74"/>
    </row>
    <row r="3186" spans="2:5" ht="16.5">
      <c r="B3186" s="85" t="s">
        <v>2762</v>
      </c>
      <c r="C3186" s="73" t="s">
        <v>40</v>
      </c>
      <c r="D3186" s="182"/>
      <c r="E3186" s="74"/>
    </row>
    <row r="3187" spans="2:5" ht="16.5">
      <c r="B3187" s="85" t="s">
        <v>2763</v>
      </c>
      <c r="C3187" s="73" t="s">
        <v>41</v>
      </c>
      <c r="D3187" s="182"/>
      <c r="E3187" s="74"/>
    </row>
    <row r="3188" spans="2:5" ht="16.5">
      <c r="B3188" s="85" t="s">
        <v>2764</v>
      </c>
      <c r="C3188" s="73" t="s">
        <v>69</v>
      </c>
      <c r="D3188" s="182"/>
      <c r="E3188" s="74"/>
    </row>
    <row r="3189" spans="2:5" ht="16.5">
      <c r="B3189" s="85" t="s">
        <v>2765</v>
      </c>
      <c r="C3189" s="73" t="s">
        <v>42</v>
      </c>
      <c r="D3189" s="182"/>
      <c r="E3189" s="74"/>
    </row>
    <row r="3190" spans="2:5" ht="16.5">
      <c r="B3190" s="85" t="s">
        <v>2766</v>
      </c>
      <c r="C3190" s="73" t="s">
        <v>43</v>
      </c>
      <c r="D3190" s="182"/>
      <c r="E3190" s="74"/>
    </row>
    <row r="3191" spans="2:5" ht="16.5">
      <c r="B3191" s="85" t="s">
        <v>2767</v>
      </c>
      <c r="C3191" s="73" t="s">
        <v>44</v>
      </c>
      <c r="D3191" s="182"/>
      <c r="E3191" s="74"/>
    </row>
    <row r="3192" spans="2:5" ht="16.5">
      <c r="B3192" s="85" t="s">
        <v>2768</v>
      </c>
      <c r="C3192" s="73" t="s">
        <v>45</v>
      </c>
      <c r="D3192" s="182"/>
      <c r="E3192" s="74"/>
    </row>
    <row r="3193" spans="2:5" ht="16.5">
      <c r="B3193" s="85" t="s">
        <v>2769</v>
      </c>
      <c r="C3193" s="73" t="s">
        <v>46</v>
      </c>
      <c r="D3193" s="182"/>
      <c r="E3193" s="74"/>
    </row>
    <row r="3194" spans="2:5" ht="16.5">
      <c r="B3194" s="85" t="s">
        <v>2770</v>
      </c>
      <c r="C3194" s="73" t="s">
        <v>47</v>
      </c>
      <c r="D3194" s="182"/>
      <c r="E3194" s="74"/>
    </row>
    <row r="3195" spans="2:5" ht="16.5">
      <c r="B3195" s="85" t="s">
        <v>2771</v>
      </c>
      <c r="C3195" s="73" t="s">
        <v>70</v>
      </c>
      <c r="D3195" s="182"/>
      <c r="E3195" s="74"/>
    </row>
    <row r="3196" spans="2:5" ht="16.5">
      <c r="B3196" s="85" t="s">
        <v>2772</v>
      </c>
      <c r="C3196" s="73" t="s">
        <v>48</v>
      </c>
      <c r="D3196" s="182"/>
      <c r="E3196" s="74"/>
    </row>
    <row r="3197" spans="2:5" ht="16.5">
      <c r="B3197" s="85" t="s">
        <v>2773</v>
      </c>
      <c r="C3197" s="73" t="s">
        <v>49</v>
      </c>
      <c r="D3197" s="182"/>
      <c r="E3197" s="74"/>
    </row>
    <row r="3198" spans="2:5" ht="16.5">
      <c r="B3198" s="85" t="s">
        <v>2774</v>
      </c>
      <c r="C3198" s="73" t="s">
        <v>50</v>
      </c>
      <c r="D3198" s="182"/>
      <c r="E3198" s="74"/>
    </row>
    <row r="3199" spans="2:5" ht="16.5">
      <c r="B3199" s="85" t="s">
        <v>2775</v>
      </c>
      <c r="C3199" s="73" t="s">
        <v>51</v>
      </c>
      <c r="D3199" s="182"/>
      <c r="E3199" s="74"/>
    </row>
    <row r="3200" spans="2:5" ht="16.5">
      <c r="B3200" s="85" t="s">
        <v>2776</v>
      </c>
      <c r="C3200" s="73" t="s">
        <v>52</v>
      </c>
      <c r="D3200" s="182"/>
      <c r="E3200" s="74"/>
    </row>
    <row r="3201" spans="2:5" ht="16.5">
      <c r="B3201" s="85" t="s">
        <v>2777</v>
      </c>
      <c r="C3201" s="73" t="s">
        <v>53</v>
      </c>
      <c r="D3201" s="182"/>
      <c r="E3201" s="74"/>
    </row>
    <row r="3202" spans="2:5" ht="16.5">
      <c r="B3202" s="85" t="s">
        <v>2778</v>
      </c>
      <c r="C3202" s="73" t="s">
        <v>54</v>
      </c>
      <c r="D3202" s="182"/>
      <c r="E3202" s="74" t="str">
        <f>IF(D3202=SUM(D3203:D3204),"OK","ERRO AO SOMAR")</f>
        <v>OK</v>
      </c>
    </row>
    <row r="3203" spans="2:5" ht="16.5">
      <c r="B3203" s="85" t="s">
        <v>2779</v>
      </c>
      <c r="C3203" s="73" t="s">
        <v>3040</v>
      </c>
      <c r="D3203" s="182"/>
      <c r="E3203" s="74"/>
    </row>
    <row r="3204" spans="2:5" ht="16.5">
      <c r="B3204" s="85" t="s">
        <v>2780</v>
      </c>
      <c r="C3204" s="73" t="s">
        <v>173</v>
      </c>
      <c r="D3204" s="182"/>
      <c r="E3204" s="74"/>
    </row>
    <row r="3205" spans="2:5" ht="16.5">
      <c r="B3205" s="85" t="s">
        <v>2781</v>
      </c>
      <c r="C3205" s="73" t="s">
        <v>55</v>
      </c>
      <c r="D3205" s="182"/>
      <c r="E3205" s="74"/>
    </row>
    <row r="3206" spans="2:5" ht="16.5">
      <c r="B3206" s="85" t="s">
        <v>2782</v>
      </c>
      <c r="C3206" s="73" t="s">
        <v>56</v>
      </c>
      <c r="D3206" s="182"/>
      <c r="E3206" s="74"/>
    </row>
    <row r="3207" spans="2:5" ht="16.5">
      <c r="B3207" s="85" t="s">
        <v>2783</v>
      </c>
      <c r="C3207" s="73" t="s">
        <v>57</v>
      </c>
      <c r="D3207" s="182"/>
      <c r="E3207" s="74"/>
    </row>
    <row r="3208" spans="2:5" ht="16.5">
      <c r="B3208" s="85" t="s">
        <v>2784</v>
      </c>
      <c r="C3208" s="73" t="s">
        <v>58</v>
      </c>
      <c r="D3208" s="182"/>
      <c r="E3208" s="74"/>
    </row>
    <row r="3209" spans="2:5" ht="16.5">
      <c r="B3209" s="85" t="s">
        <v>2785</v>
      </c>
      <c r="C3209" s="73" t="s">
        <v>59</v>
      </c>
      <c r="D3209" s="182"/>
      <c r="E3209" s="74"/>
    </row>
    <row r="3210" spans="2:5" ht="16.5">
      <c r="B3210" s="85" t="s">
        <v>2786</v>
      </c>
      <c r="C3210" s="73" t="s">
        <v>60</v>
      </c>
      <c r="D3210" s="182"/>
      <c r="E3210" s="74"/>
    </row>
    <row r="3211" spans="2:5" ht="16.5">
      <c r="B3211" s="85" t="s">
        <v>2787</v>
      </c>
      <c r="C3211" s="73" t="s">
        <v>61</v>
      </c>
      <c r="D3211" s="182"/>
      <c r="E3211" s="74"/>
    </row>
    <row r="3212" spans="2:5" ht="16.5">
      <c r="B3212" s="84" t="s">
        <v>150</v>
      </c>
      <c r="C3212" s="70" t="s">
        <v>29</v>
      </c>
      <c r="D3212" s="71"/>
      <c r="E3212" s="72" t="str">
        <f>IF(D3213=D3212,"OK","ERRO AO SOMAR")</f>
        <v>OK</v>
      </c>
    </row>
    <row r="3213" spans="2:5" ht="16.5">
      <c r="B3213" s="84" t="s">
        <v>1298</v>
      </c>
      <c r="C3213" s="70" t="s">
        <v>29</v>
      </c>
      <c r="D3213" s="71"/>
      <c r="E3213" s="72" t="str">
        <f>IF(D3213=SUM(D3214:D3233,D3236:D3242),"OK","ERRO AO SOMAR")</f>
        <v>OK</v>
      </c>
    </row>
    <row r="3214" spans="2:5" ht="16.5">
      <c r="B3214" s="85" t="s">
        <v>1026</v>
      </c>
      <c r="C3214" s="73" t="s">
        <v>26</v>
      </c>
      <c r="D3214" s="182"/>
      <c r="E3214" s="74"/>
    </row>
    <row r="3215" spans="2:5" ht="16.5">
      <c r="B3215" s="85" t="s">
        <v>1027</v>
      </c>
      <c r="C3215" s="73" t="s">
        <v>37</v>
      </c>
      <c r="D3215" s="182"/>
      <c r="E3215" s="74"/>
    </row>
    <row r="3216" spans="2:5" ht="16.5">
      <c r="B3216" s="85" t="s">
        <v>1028</v>
      </c>
      <c r="C3216" s="73" t="s">
        <v>39</v>
      </c>
      <c r="D3216" s="182"/>
      <c r="E3216" s="74"/>
    </row>
    <row r="3217" spans="2:5" ht="16.5">
      <c r="B3217" s="85" t="s">
        <v>1029</v>
      </c>
      <c r="C3217" s="73" t="s">
        <v>40</v>
      </c>
      <c r="D3217" s="182"/>
      <c r="E3217" s="74"/>
    </row>
    <row r="3218" spans="2:5" ht="16.5">
      <c r="B3218" s="85" t="s">
        <v>1030</v>
      </c>
      <c r="C3218" s="73" t="s">
        <v>41</v>
      </c>
      <c r="D3218" s="182"/>
      <c r="E3218" s="74"/>
    </row>
    <row r="3219" spans="2:5" ht="16.5">
      <c r="B3219" s="85" t="s">
        <v>1031</v>
      </c>
      <c r="C3219" s="73" t="s">
        <v>69</v>
      </c>
      <c r="D3219" s="182"/>
      <c r="E3219" s="74"/>
    </row>
    <row r="3220" spans="2:5" ht="16.5">
      <c r="B3220" s="85" t="s">
        <v>1032</v>
      </c>
      <c r="C3220" s="73" t="s">
        <v>42</v>
      </c>
      <c r="D3220" s="182"/>
      <c r="E3220" s="74"/>
    </row>
    <row r="3221" spans="2:5" ht="16.5">
      <c r="B3221" s="85" t="s">
        <v>1033</v>
      </c>
      <c r="C3221" s="73" t="s">
        <v>43</v>
      </c>
      <c r="D3221" s="182"/>
      <c r="E3221" s="74"/>
    </row>
    <row r="3222" spans="2:5" ht="16.5">
      <c r="B3222" s="85" t="s">
        <v>1034</v>
      </c>
      <c r="C3222" s="73" t="s">
        <v>44</v>
      </c>
      <c r="D3222" s="182"/>
      <c r="E3222" s="74"/>
    </row>
    <row r="3223" spans="2:5" ht="16.5">
      <c r="B3223" s="85" t="s">
        <v>1035</v>
      </c>
      <c r="C3223" s="73" t="s">
        <v>45</v>
      </c>
      <c r="D3223" s="182"/>
      <c r="E3223" s="74"/>
    </row>
    <row r="3224" spans="2:5" ht="16.5">
      <c r="B3224" s="85" t="s">
        <v>1036</v>
      </c>
      <c r="C3224" s="73" t="s">
        <v>46</v>
      </c>
      <c r="D3224" s="182"/>
      <c r="E3224" s="74"/>
    </row>
    <row r="3225" spans="2:5" ht="16.5">
      <c r="B3225" s="85" t="s">
        <v>1037</v>
      </c>
      <c r="C3225" s="73" t="s">
        <v>47</v>
      </c>
      <c r="D3225" s="182"/>
      <c r="E3225" s="74"/>
    </row>
    <row r="3226" spans="2:5" ht="16.5">
      <c r="B3226" s="85" t="s">
        <v>1038</v>
      </c>
      <c r="C3226" s="73" t="s">
        <v>70</v>
      </c>
      <c r="D3226" s="182"/>
      <c r="E3226" s="74"/>
    </row>
    <row r="3227" spans="2:5" ht="16.5">
      <c r="B3227" s="85" t="s">
        <v>1039</v>
      </c>
      <c r="C3227" s="73" t="s">
        <v>48</v>
      </c>
      <c r="D3227" s="182"/>
      <c r="E3227" s="74"/>
    </row>
    <row r="3228" spans="2:5" ht="16.5">
      <c r="B3228" s="85" t="s">
        <v>1040</v>
      </c>
      <c r="C3228" s="73" t="s">
        <v>49</v>
      </c>
      <c r="D3228" s="182"/>
      <c r="E3228" s="74"/>
    </row>
    <row r="3229" spans="2:5" ht="16.5">
      <c r="B3229" s="85" t="s">
        <v>1041</v>
      </c>
      <c r="C3229" s="73" t="s">
        <v>50</v>
      </c>
      <c r="D3229" s="182"/>
      <c r="E3229" s="74"/>
    </row>
    <row r="3230" spans="2:5" ht="16.5">
      <c r="B3230" s="85" t="s">
        <v>1042</v>
      </c>
      <c r="C3230" s="73" t="s">
        <v>51</v>
      </c>
      <c r="D3230" s="182"/>
      <c r="E3230" s="74"/>
    </row>
    <row r="3231" spans="2:5" ht="16.5">
      <c r="B3231" s="85" t="s">
        <v>1043</v>
      </c>
      <c r="C3231" s="73" t="s">
        <v>52</v>
      </c>
      <c r="D3231" s="182"/>
      <c r="E3231" s="74"/>
    </row>
    <row r="3232" spans="2:5" ht="16.5">
      <c r="B3232" s="85" t="s">
        <v>1044</v>
      </c>
      <c r="C3232" s="73" t="s">
        <v>53</v>
      </c>
      <c r="D3232" s="182"/>
      <c r="E3232" s="74"/>
    </row>
    <row r="3233" spans="2:5" ht="16.5">
      <c r="B3233" s="85" t="s">
        <v>1045</v>
      </c>
      <c r="C3233" s="73" t="s">
        <v>54</v>
      </c>
      <c r="D3233" s="182"/>
      <c r="E3233" s="74" t="str">
        <f>IF(D3233=SUM(D3234:D3235),"OK","ERRO AO SOMAR")</f>
        <v>OK</v>
      </c>
    </row>
    <row r="3234" spans="2:5" ht="16.5">
      <c r="B3234" s="85" t="s">
        <v>1362</v>
      </c>
      <c r="C3234" s="73" t="s">
        <v>3040</v>
      </c>
      <c r="D3234" s="182"/>
      <c r="E3234" s="74"/>
    </row>
    <row r="3235" spans="2:5" ht="16.5">
      <c r="B3235" s="85" t="s">
        <v>1363</v>
      </c>
      <c r="C3235" s="73" t="s">
        <v>173</v>
      </c>
      <c r="D3235" s="182"/>
      <c r="E3235" s="74"/>
    </row>
    <row r="3236" spans="2:5" ht="16.5">
      <c r="B3236" s="85" t="s">
        <v>1046</v>
      </c>
      <c r="C3236" s="73" t="s">
        <v>55</v>
      </c>
      <c r="D3236" s="182"/>
      <c r="E3236" s="74"/>
    </row>
    <row r="3237" spans="2:5" ht="16.5">
      <c r="B3237" s="85" t="s">
        <v>1047</v>
      </c>
      <c r="C3237" s="73" t="s">
        <v>56</v>
      </c>
      <c r="D3237" s="182"/>
      <c r="E3237" s="74"/>
    </row>
    <row r="3238" spans="2:5" ht="16.5">
      <c r="B3238" s="85" t="s">
        <v>1048</v>
      </c>
      <c r="C3238" s="73" t="s">
        <v>57</v>
      </c>
      <c r="D3238" s="182"/>
      <c r="E3238" s="74"/>
    </row>
    <row r="3239" spans="2:5" ht="16.5">
      <c r="B3239" s="85" t="s">
        <v>1049</v>
      </c>
      <c r="C3239" s="73" t="s">
        <v>58</v>
      </c>
      <c r="D3239" s="182"/>
      <c r="E3239" s="74"/>
    </row>
    <row r="3240" spans="2:5" ht="16.5">
      <c r="B3240" s="85" t="s">
        <v>1050</v>
      </c>
      <c r="C3240" s="73" t="s">
        <v>59</v>
      </c>
      <c r="D3240" s="182"/>
      <c r="E3240" s="74"/>
    </row>
    <row r="3241" spans="2:5" ht="16.5">
      <c r="B3241" s="85" t="s">
        <v>1051</v>
      </c>
      <c r="C3241" s="73" t="s">
        <v>60</v>
      </c>
      <c r="D3241" s="182"/>
      <c r="E3241" s="74"/>
    </row>
    <row r="3242" spans="2:5" ht="16.5">
      <c r="B3242" s="85" t="s">
        <v>1052</v>
      </c>
      <c r="C3242" s="73" t="s">
        <v>61</v>
      </c>
      <c r="D3242" s="182"/>
      <c r="E3242" s="74"/>
    </row>
    <row r="3243" spans="2:5" ht="16.5">
      <c r="B3243" s="84" t="s">
        <v>151</v>
      </c>
      <c r="C3243" s="70" t="s">
        <v>30</v>
      </c>
      <c r="D3243" s="71"/>
      <c r="E3243" s="72" t="str">
        <f>IF(D3243=D3244,"OK","ERRO AO SOMAR")</f>
        <v>OK</v>
      </c>
    </row>
    <row r="3244" spans="2:5" ht="16.5">
      <c r="B3244" s="84" t="s">
        <v>1299</v>
      </c>
      <c r="C3244" s="70" t="s">
        <v>3033</v>
      </c>
      <c r="D3244" s="71"/>
      <c r="E3244" s="72" t="str">
        <f>IF(D3244=SUM(D3245:D3264,D3267:D3273),"OK","ERRO AO SOMAR")</f>
        <v>OK</v>
      </c>
    </row>
    <row r="3245" spans="2:5" ht="16.5">
      <c r="B3245" s="85" t="s">
        <v>267</v>
      </c>
      <c r="C3245" s="73" t="s">
        <v>26</v>
      </c>
      <c r="D3245" s="182"/>
      <c r="E3245" s="74"/>
    </row>
    <row r="3246" spans="2:5" ht="16.5">
      <c r="B3246" s="85" t="s">
        <v>268</v>
      </c>
      <c r="C3246" s="73" t="s">
        <v>37</v>
      </c>
      <c r="D3246" s="182"/>
      <c r="E3246" s="74"/>
    </row>
    <row r="3247" spans="2:5" ht="16.5">
      <c r="B3247" s="85" t="s">
        <v>269</v>
      </c>
      <c r="C3247" s="73" t="s">
        <v>39</v>
      </c>
      <c r="D3247" s="182"/>
      <c r="E3247" s="74"/>
    </row>
    <row r="3248" spans="2:5" ht="16.5">
      <c r="B3248" s="85" t="s">
        <v>270</v>
      </c>
      <c r="C3248" s="73" t="s">
        <v>40</v>
      </c>
      <c r="D3248" s="182"/>
      <c r="E3248" s="74"/>
    </row>
    <row r="3249" spans="2:5" ht="16.5">
      <c r="B3249" s="85" t="s">
        <v>271</v>
      </c>
      <c r="C3249" s="73" t="s">
        <v>41</v>
      </c>
      <c r="D3249" s="182"/>
      <c r="E3249" s="74"/>
    </row>
    <row r="3250" spans="2:5" ht="16.5">
      <c r="B3250" s="85" t="s">
        <v>272</v>
      </c>
      <c r="C3250" s="73" t="s">
        <v>69</v>
      </c>
      <c r="D3250" s="182"/>
      <c r="E3250" s="74"/>
    </row>
    <row r="3251" spans="2:5" ht="16.5">
      <c r="B3251" s="85" t="s">
        <v>273</v>
      </c>
      <c r="C3251" s="73" t="s">
        <v>42</v>
      </c>
      <c r="D3251" s="182"/>
      <c r="E3251" s="74"/>
    </row>
    <row r="3252" spans="2:5" ht="16.5">
      <c r="B3252" s="85" t="s">
        <v>274</v>
      </c>
      <c r="C3252" s="73" t="s">
        <v>43</v>
      </c>
      <c r="D3252" s="182"/>
      <c r="E3252" s="74"/>
    </row>
    <row r="3253" spans="2:5" ht="16.5">
      <c r="B3253" s="85" t="s">
        <v>275</v>
      </c>
      <c r="C3253" s="73" t="s">
        <v>44</v>
      </c>
      <c r="D3253" s="182"/>
      <c r="E3253" s="74"/>
    </row>
    <row r="3254" spans="2:5" ht="16.5">
      <c r="B3254" s="85" t="s">
        <v>276</v>
      </c>
      <c r="C3254" s="73" t="s">
        <v>45</v>
      </c>
      <c r="D3254" s="182"/>
      <c r="E3254" s="74"/>
    </row>
    <row r="3255" spans="2:5" ht="16.5">
      <c r="B3255" s="85" t="s">
        <v>277</v>
      </c>
      <c r="C3255" s="73" t="s">
        <v>46</v>
      </c>
      <c r="D3255" s="182"/>
      <c r="E3255" s="74"/>
    </row>
    <row r="3256" spans="2:5" ht="16.5">
      <c r="B3256" s="85" t="s">
        <v>278</v>
      </c>
      <c r="C3256" s="73" t="s">
        <v>47</v>
      </c>
      <c r="D3256" s="182"/>
      <c r="E3256" s="74"/>
    </row>
    <row r="3257" spans="2:5" ht="16.5">
      <c r="B3257" s="85" t="s">
        <v>279</v>
      </c>
      <c r="C3257" s="73" t="s">
        <v>70</v>
      </c>
      <c r="D3257" s="182"/>
      <c r="E3257" s="74"/>
    </row>
    <row r="3258" spans="2:5" ht="16.5">
      <c r="B3258" s="85" t="s">
        <v>280</v>
      </c>
      <c r="C3258" s="73" t="s">
        <v>48</v>
      </c>
      <c r="D3258" s="182"/>
      <c r="E3258" s="74"/>
    </row>
    <row r="3259" spans="2:5" ht="16.5">
      <c r="B3259" s="85" t="s">
        <v>281</v>
      </c>
      <c r="C3259" s="73" t="s">
        <v>49</v>
      </c>
      <c r="D3259" s="182"/>
      <c r="E3259" s="74"/>
    </row>
    <row r="3260" spans="2:5" ht="16.5">
      <c r="B3260" s="85" t="s">
        <v>282</v>
      </c>
      <c r="C3260" s="73" t="s">
        <v>50</v>
      </c>
      <c r="D3260" s="182"/>
      <c r="E3260" s="74"/>
    </row>
    <row r="3261" spans="2:5" ht="16.5">
      <c r="B3261" s="85" t="s">
        <v>283</v>
      </c>
      <c r="C3261" s="73" t="s">
        <v>51</v>
      </c>
      <c r="D3261" s="182"/>
      <c r="E3261" s="74"/>
    </row>
    <row r="3262" spans="2:5" ht="16.5">
      <c r="B3262" s="85" t="s">
        <v>284</v>
      </c>
      <c r="C3262" s="73" t="s">
        <v>52</v>
      </c>
      <c r="D3262" s="182"/>
      <c r="E3262" s="74"/>
    </row>
    <row r="3263" spans="2:5" ht="16.5">
      <c r="B3263" s="85" t="s">
        <v>285</v>
      </c>
      <c r="C3263" s="73" t="s">
        <v>53</v>
      </c>
      <c r="D3263" s="182"/>
      <c r="E3263" s="74"/>
    </row>
    <row r="3264" spans="2:5" ht="16.5">
      <c r="B3264" s="85" t="s">
        <v>286</v>
      </c>
      <c r="C3264" s="73" t="s">
        <v>54</v>
      </c>
      <c r="D3264" s="182"/>
      <c r="E3264" s="74" t="str">
        <f>IF(D3264=SUM(D3265:D3266),"OK","ERRO AO SOMAR")</f>
        <v>OK</v>
      </c>
    </row>
    <row r="3265" spans="2:5" ht="16.5">
      <c r="B3265" s="85" t="s">
        <v>287</v>
      </c>
      <c r="C3265" s="73" t="s">
        <v>3040</v>
      </c>
      <c r="D3265" s="182"/>
      <c r="E3265" s="74"/>
    </row>
    <row r="3266" spans="2:5" ht="16.5">
      <c r="B3266" s="85" t="s">
        <v>288</v>
      </c>
      <c r="C3266" s="73" t="s">
        <v>173</v>
      </c>
      <c r="D3266" s="182"/>
      <c r="E3266" s="74"/>
    </row>
    <row r="3267" spans="2:5" ht="16.5">
      <c r="B3267" s="85" t="s">
        <v>289</v>
      </c>
      <c r="C3267" s="73" t="s">
        <v>55</v>
      </c>
      <c r="D3267" s="182"/>
      <c r="E3267" s="74"/>
    </row>
    <row r="3268" spans="2:5" ht="16.5">
      <c r="B3268" s="85" t="s">
        <v>290</v>
      </c>
      <c r="C3268" s="73" t="s">
        <v>56</v>
      </c>
      <c r="D3268" s="182"/>
      <c r="E3268" s="74"/>
    </row>
    <row r="3269" spans="2:5" ht="16.5">
      <c r="B3269" s="85" t="s">
        <v>291</v>
      </c>
      <c r="C3269" s="73" t="s">
        <v>57</v>
      </c>
      <c r="D3269" s="182"/>
      <c r="E3269" s="74"/>
    </row>
    <row r="3270" spans="2:5" ht="16.5">
      <c r="B3270" s="85" t="s">
        <v>292</v>
      </c>
      <c r="C3270" s="73" t="s">
        <v>58</v>
      </c>
      <c r="D3270" s="182"/>
      <c r="E3270" s="74"/>
    </row>
    <row r="3271" spans="2:5" ht="16.5">
      <c r="B3271" s="85" t="s">
        <v>293</v>
      </c>
      <c r="C3271" s="73" t="s">
        <v>59</v>
      </c>
      <c r="D3271" s="182"/>
      <c r="E3271" s="74"/>
    </row>
    <row r="3272" spans="2:5" ht="16.5">
      <c r="B3272" s="85" t="s">
        <v>294</v>
      </c>
      <c r="C3272" s="73" t="s">
        <v>60</v>
      </c>
      <c r="D3272" s="182"/>
      <c r="E3272" s="74"/>
    </row>
    <row r="3273" spans="2:5" ht="16.5">
      <c r="B3273" s="85" t="s">
        <v>295</v>
      </c>
      <c r="C3273" s="73" t="s">
        <v>61</v>
      </c>
      <c r="D3273" s="182"/>
      <c r="E3273" s="74"/>
    </row>
    <row r="3274" spans="2:5" ht="16.5">
      <c r="B3274" s="84" t="s">
        <v>152</v>
      </c>
      <c r="C3274" s="70" t="s">
        <v>38</v>
      </c>
      <c r="D3274" s="71"/>
      <c r="E3274" s="72" t="str">
        <f>IF(D3275=D3274,"OK","ERRO AO SOMAR")</f>
        <v>OK</v>
      </c>
    </row>
    <row r="3275" spans="2:5" ht="16.5">
      <c r="B3275" s="84" t="s">
        <v>1300</v>
      </c>
      <c r="C3275" s="70" t="s">
        <v>38</v>
      </c>
      <c r="D3275" s="71"/>
      <c r="E3275" s="72" t="str">
        <f>IF(D3275=SUM(D3276:D3295,D3298:D3304),"OK","ERRO AO SOMAR")</f>
        <v>OK</v>
      </c>
    </row>
    <row r="3276" spans="2:5" ht="16.5">
      <c r="B3276" s="85" t="s">
        <v>1053</v>
      </c>
      <c r="C3276" s="73" t="s">
        <v>26</v>
      </c>
      <c r="D3276" s="182"/>
      <c r="E3276" s="74"/>
    </row>
    <row r="3277" spans="2:5" ht="16.5">
      <c r="B3277" s="85" t="s">
        <v>1054</v>
      </c>
      <c r="C3277" s="73" t="s">
        <v>37</v>
      </c>
      <c r="D3277" s="182"/>
      <c r="E3277" s="74"/>
    </row>
    <row r="3278" spans="2:5" ht="16.5">
      <c r="B3278" s="85" t="s">
        <v>1055</v>
      </c>
      <c r="C3278" s="73" t="s">
        <v>39</v>
      </c>
      <c r="D3278" s="182"/>
      <c r="E3278" s="74"/>
    </row>
    <row r="3279" spans="2:5" ht="16.5">
      <c r="B3279" s="85" t="s">
        <v>1056</v>
      </c>
      <c r="C3279" s="73" t="s">
        <v>40</v>
      </c>
      <c r="D3279" s="182"/>
      <c r="E3279" s="74"/>
    </row>
    <row r="3280" spans="2:5" ht="16.5">
      <c r="B3280" s="85" t="s">
        <v>1057</v>
      </c>
      <c r="C3280" s="73" t="s">
        <v>41</v>
      </c>
      <c r="D3280" s="182"/>
      <c r="E3280" s="74"/>
    </row>
    <row r="3281" spans="2:5" ht="16.5">
      <c r="B3281" s="85" t="s">
        <v>1058</v>
      </c>
      <c r="C3281" s="73" t="s">
        <v>69</v>
      </c>
      <c r="D3281" s="182"/>
      <c r="E3281" s="74"/>
    </row>
    <row r="3282" spans="2:5" ht="16.5">
      <c r="B3282" s="85" t="s">
        <v>1059</v>
      </c>
      <c r="C3282" s="73" t="s">
        <v>42</v>
      </c>
      <c r="D3282" s="182"/>
      <c r="E3282" s="74"/>
    </row>
    <row r="3283" spans="2:5" ht="16.5">
      <c r="B3283" s="85" t="s">
        <v>1060</v>
      </c>
      <c r="C3283" s="73" t="s">
        <v>43</v>
      </c>
      <c r="D3283" s="182"/>
      <c r="E3283" s="74"/>
    </row>
    <row r="3284" spans="2:5" ht="16.5">
      <c r="B3284" s="85" t="s">
        <v>1061</v>
      </c>
      <c r="C3284" s="73" t="s">
        <v>44</v>
      </c>
      <c r="D3284" s="182"/>
      <c r="E3284" s="74"/>
    </row>
    <row r="3285" spans="2:5" ht="16.5">
      <c r="B3285" s="85" t="s">
        <v>1062</v>
      </c>
      <c r="C3285" s="73" t="s">
        <v>45</v>
      </c>
      <c r="D3285" s="182"/>
      <c r="E3285" s="74"/>
    </row>
    <row r="3286" spans="2:5" ht="16.5">
      <c r="B3286" s="85" t="s">
        <v>1063</v>
      </c>
      <c r="C3286" s="73" t="s">
        <v>46</v>
      </c>
      <c r="D3286" s="182"/>
      <c r="E3286" s="74"/>
    </row>
    <row r="3287" spans="2:5" ht="16.5">
      <c r="B3287" s="85" t="s">
        <v>1064</v>
      </c>
      <c r="C3287" s="73" t="s">
        <v>47</v>
      </c>
      <c r="D3287" s="182"/>
      <c r="E3287" s="74"/>
    </row>
    <row r="3288" spans="2:5" ht="16.5">
      <c r="B3288" s="85" t="s">
        <v>1065</v>
      </c>
      <c r="C3288" s="73" t="s">
        <v>70</v>
      </c>
      <c r="D3288" s="182"/>
      <c r="E3288" s="74"/>
    </row>
    <row r="3289" spans="2:5" ht="16.5">
      <c r="B3289" s="85" t="s">
        <v>1066</v>
      </c>
      <c r="C3289" s="73" t="s">
        <v>48</v>
      </c>
      <c r="D3289" s="182"/>
      <c r="E3289" s="74"/>
    </row>
    <row r="3290" spans="2:5" ht="16.5">
      <c r="B3290" s="85" t="s">
        <v>1067</v>
      </c>
      <c r="C3290" s="73" t="s">
        <v>49</v>
      </c>
      <c r="D3290" s="182"/>
      <c r="E3290" s="74"/>
    </row>
    <row r="3291" spans="2:5" ht="16.5">
      <c r="B3291" s="85" t="s">
        <v>1068</v>
      </c>
      <c r="C3291" s="73" t="s">
        <v>50</v>
      </c>
      <c r="D3291" s="182"/>
      <c r="E3291" s="74"/>
    </row>
    <row r="3292" spans="2:5" ht="16.5">
      <c r="B3292" s="85" t="s">
        <v>1069</v>
      </c>
      <c r="C3292" s="73" t="s">
        <v>51</v>
      </c>
      <c r="D3292" s="182"/>
      <c r="E3292" s="74"/>
    </row>
    <row r="3293" spans="2:5" ht="16.5">
      <c r="B3293" s="85" t="s">
        <v>1070</v>
      </c>
      <c r="C3293" s="73" t="s">
        <v>52</v>
      </c>
      <c r="D3293" s="182"/>
      <c r="E3293" s="74"/>
    </row>
    <row r="3294" spans="2:5" ht="16.5">
      <c r="B3294" s="85" t="s">
        <v>1071</v>
      </c>
      <c r="C3294" s="73" t="s">
        <v>53</v>
      </c>
      <c r="D3294" s="182"/>
      <c r="E3294" s="74"/>
    </row>
    <row r="3295" spans="2:5" ht="16.5">
      <c r="B3295" s="85" t="s">
        <v>1072</v>
      </c>
      <c r="C3295" s="73" t="s">
        <v>54</v>
      </c>
      <c r="D3295" s="182"/>
      <c r="E3295" s="74" t="str">
        <f>IF(D3295=SUM(D3296:D3297),"OK","ERRO AO SOMAR")</f>
        <v>OK</v>
      </c>
    </row>
    <row r="3296" spans="2:5" ht="16.5">
      <c r="B3296" s="85" t="s">
        <v>1364</v>
      </c>
      <c r="C3296" s="73" t="s">
        <v>3040</v>
      </c>
      <c r="D3296" s="182"/>
      <c r="E3296" s="74"/>
    </row>
    <row r="3297" spans="2:5" ht="16.5">
      <c r="B3297" s="85" t="s">
        <v>1365</v>
      </c>
      <c r="C3297" s="73" t="s">
        <v>173</v>
      </c>
      <c r="D3297" s="182"/>
      <c r="E3297" s="74"/>
    </row>
    <row r="3298" spans="2:5" ht="16.5">
      <c r="B3298" s="85" t="s">
        <v>1073</v>
      </c>
      <c r="C3298" s="73" t="s">
        <v>55</v>
      </c>
      <c r="D3298" s="182"/>
      <c r="E3298" s="74"/>
    </row>
    <row r="3299" spans="2:5" ht="16.5">
      <c r="B3299" s="85" t="s">
        <v>1074</v>
      </c>
      <c r="C3299" s="73" t="s">
        <v>56</v>
      </c>
      <c r="D3299" s="182"/>
      <c r="E3299" s="74"/>
    </row>
    <row r="3300" spans="2:5" ht="16.5">
      <c r="B3300" s="85" t="s">
        <v>1075</v>
      </c>
      <c r="C3300" s="73" t="s">
        <v>57</v>
      </c>
      <c r="D3300" s="182"/>
      <c r="E3300" s="74"/>
    </row>
    <row r="3301" spans="2:5" ht="16.5">
      <c r="B3301" s="85" t="s">
        <v>1076</v>
      </c>
      <c r="C3301" s="73" t="s">
        <v>58</v>
      </c>
      <c r="D3301" s="182"/>
      <c r="E3301" s="74"/>
    </row>
    <row r="3302" spans="2:5" ht="16.5">
      <c r="B3302" s="85" t="s">
        <v>1077</v>
      </c>
      <c r="C3302" s="73" t="s">
        <v>59</v>
      </c>
      <c r="D3302" s="182"/>
      <c r="E3302" s="74"/>
    </row>
    <row r="3303" spans="2:5" ht="16.5">
      <c r="B3303" s="85" t="s">
        <v>1078</v>
      </c>
      <c r="C3303" s="73" t="s">
        <v>60</v>
      </c>
      <c r="D3303" s="182"/>
      <c r="E3303" s="74"/>
    </row>
    <row r="3304" spans="2:5" ht="16.5">
      <c r="B3304" s="85" t="s">
        <v>1079</v>
      </c>
      <c r="C3304" s="73" t="s">
        <v>61</v>
      </c>
      <c r="D3304" s="182"/>
      <c r="E3304" s="74"/>
    </row>
    <row r="3305" spans="2:5" ht="16.5">
      <c r="B3305" s="84" t="s">
        <v>2788</v>
      </c>
      <c r="C3305" s="70" t="s">
        <v>2512</v>
      </c>
      <c r="D3305" s="71"/>
      <c r="E3305" s="72" t="str">
        <f>IF(D3306=D3305,"OK","ERRO AO SOMAR")</f>
        <v>OK</v>
      </c>
    </row>
    <row r="3306" spans="2:5" ht="16.5">
      <c r="B3306" s="84" t="s">
        <v>2789</v>
      </c>
      <c r="C3306" s="70" t="s">
        <v>2512</v>
      </c>
      <c r="D3306" s="71"/>
      <c r="E3306" s="72" t="str">
        <f>IF(D3306=SUM(D3307:D3326,D3329:D3335),"OK","ERRO AO SOMAR")</f>
        <v>OK</v>
      </c>
    </row>
    <row r="3307" spans="2:5" ht="16.5">
      <c r="B3307" s="85" t="s">
        <v>2790</v>
      </c>
      <c r="C3307" s="73" t="s">
        <v>26</v>
      </c>
      <c r="D3307" s="182"/>
      <c r="E3307" s="74"/>
    </row>
    <row r="3308" spans="2:5" ht="16.5">
      <c r="B3308" s="85" t="s">
        <v>2791</v>
      </c>
      <c r="C3308" s="73" t="s">
        <v>37</v>
      </c>
      <c r="D3308" s="182"/>
      <c r="E3308" s="74"/>
    </row>
    <row r="3309" spans="2:5" ht="16.5">
      <c r="B3309" s="85" t="s">
        <v>2792</v>
      </c>
      <c r="C3309" s="73" t="s">
        <v>39</v>
      </c>
      <c r="D3309" s="182"/>
      <c r="E3309" s="74"/>
    </row>
    <row r="3310" spans="2:5" ht="16.5">
      <c r="B3310" s="85" t="s">
        <v>2793</v>
      </c>
      <c r="C3310" s="73" t="s">
        <v>40</v>
      </c>
      <c r="D3310" s="182"/>
      <c r="E3310" s="74"/>
    </row>
    <row r="3311" spans="2:5" ht="16.5">
      <c r="B3311" s="85" t="s">
        <v>2794</v>
      </c>
      <c r="C3311" s="73" t="s">
        <v>41</v>
      </c>
      <c r="D3311" s="182"/>
      <c r="E3311" s="74"/>
    </row>
    <row r="3312" spans="2:5" ht="16.5">
      <c r="B3312" s="85" t="s">
        <v>2795</v>
      </c>
      <c r="C3312" s="73" t="s">
        <v>69</v>
      </c>
      <c r="D3312" s="182"/>
      <c r="E3312" s="74"/>
    </row>
    <row r="3313" spans="2:5" ht="16.5">
      <c r="B3313" s="85" t="s">
        <v>2817</v>
      </c>
      <c r="C3313" s="73" t="s">
        <v>42</v>
      </c>
      <c r="D3313" s="182"/>
      <c r="E3313" s="74"/>
    </row>
    <row r="3314" spans="2:5" ht="16.5">
      <c r="B3314" s="85" t="s">
        <v>2796</v>
      </c>
      <c r="C3314" s="73" t="s">
        <v>43</v>
      </c>
      <c r="D3314" s="182"/>
      <c r="E3314" s="74"/>
    </row>
    <row r="3315" spans="2:5" ht="16.5">
      <c r="B3315" s="85" t="s">
        <v>2797</v>
      </c>
      <c r="C3315" s="73" t="s">
        <v>44</v>
      </c>
      <c r="D3315" s="182"/>
      <c r="E3315" s="74"/>
    </row>
    <row r="3316" spans="2:5" ht="16.5">
      <c r="B3316" s="85" t="s">
        <v>2798</v>
      </c>
      <c r="C3316" s="73" t="s">
        <v>45</v>
      </c>
      <c r="D3316" s="182"/>
      <c r="E3316" s="74"/>
    </row>
    <row r="3317" spans="2:5" ht="16.5">
      <c r="B3317" s="85" t="s">
        <v>2799</v>
      </c>
      <c r="C3317" s="73" t="s">
        <v>46</v>
      </c>
      <c r="D3317" s="182"/>
      <c r="E3317" s="74"/>
    </row>
    <row r="3318" spans="2:5" ht="16.5">
      <c r="B3318" s="85" t="s">
        <v>2800</v>
      </c>
      <c r="C3318" s="73" t="s">
        <v>47</v>
      </c>
      <c r="D3318" s="182"/>
      <c r="E3318" s="74"/>
    </row>
    <row r="3319" spans="2:5" ht="16.5">
      <c r="B3319" s="85" t="s">
        <v>2801</v>
      </c>
      <c r="C3319" s="73" t="s">
        <v>70</v>
      </c>
      <c r="D3319" s="182"/>
      <c r="E3319" s="74"/>
    </row>
    <row r="3320" spans="2:5" ht="16.5">
      <c r="B3320" s="85" t="s">
        <v>2818</v>
      </c>
      <c r="C3320" s="73" t="s">
        <v>48</v>
      </c>
      <c r="D3320" s="182"/>
      <c r="E3320" s="74"/>
    </row>
    <row r="3321" spans="2:5" ht="16.5">
      <c r="B3321" s="85" t="s">
        <v>2803</v>
      </c>
      <c r="C3321" s="73" t="s">
        <v>49</v>
      </c>
      <c r="D3321" s="182"/>
      <c r="E3321" s="74"/>
    </row>
    <row r="3322" spans="2:5" ht="16.5">
      <c r="B3322" s="85" t="s">
        <v>2802</v>
      </c>
      <c r="C3322" s="73" t="s">
        <v>50</v>
      </c>
      <c r="D3322" s="182"/>
      <c r="E3322" s="74"/>
    </row>
    <row r="3323" spans="2:5" ht="16.5">
      <c r="B3323" s="85" t="s">
        <v>2804</v>
      </c>
      <c r="C3323" s="73" t="s">
        <v>51</v>
      </c>
      <c r="D3323" s="182"/>
      <c r="E3323" s="74"/>
    </row>
    <row r="3324" spans="2:5" ht="16.5">
      <c r="B3324" s="85" t="s">
        <v>2805</v>
      </c>
      <c r="C3324" s="73" t="s">
        <v>52</v>
      </c>
      <c r="D3324" s="182"/>
      <c r="E3324" s="74"/>
    </row>
    <row r="3325" spans="2:5" ht="16.5">
      <c r="B3325" s="85" t="s">
        <v>2806</v>
      </c>
      <c r="C3325" s="73" t="s">
        <v>53</v>
      </c>
      <c r="D3325" s="182"/>
      <c r="E3325" s="74"/>
    </row>
    <row r="3326" spans="2:5" ht="16.5">
      <c r="B3326" s="85" t="s">
        <v>2807</v>
      </c>
      <c r="C3326" s="73" t="s">
        <v>54</v>
      </c>
      <c r="D3326" s="182"/>
      <c r="E3326" s="74" t="str">
        <f>IF(D3326=SUM(D3327:D3328),"OK","ERRO AO SOMAR")</f>
        <v>OK</v>
      </c>
    </row>
    <row r="3327" spans="2:5" ht="16.5">
      <c r="B3327" s="85" t="s">
        <v>2808</v>
      </c>
      <c r="C3327" s="73" t="s">
        <v>3040</v>
      </c>
      <c r="D3327" s="182"/>
      <c r="E3327" s="74"/>
    </row>
    <row r="3328" spans="2:5" ht="16.5">
      <c r="B3328" s="85" t="s">
        <v>2809</v>
      </c>
      <c r="C3328" s="73" t="s">
        <v>173</v>
      </c>
      <c r="D3328" s="182"/>
      <c r="E3328" s="74"/>
    </row>
    <row r="3329" spans="2:5" ht="16.5">
      <c r="B3329" s="85" t="s">
        <v>2810</v>
      </c>
      <c r="C3329" s="73" t="s">
        <v>55</v>
      </c>
      <c r="D3329" s="182"/>
      <c r="E3329" s="74"/>
    </row>
    <row r="3330" spans="2:5" ht="16.5">
      <c r="B3330" s="85" t="s">
        <v>2811</v>
      </c>
      <c r="C3330" s="73" t="s">
        <v>56</v>
      </c>
      <c r="D3330" s="182"/>
      <c r="E3330" s="74"/>
    </row>
    <row r="3331" spans="2:5" ht="16.5">
      <c r="B3331" s="85" t="s">
        <v>2812</v>
      </c>
      <c r="C3331" s="73" t="s">
        <v>57</v>
      </c>
      <c r="D3331" s="182"/>
      <c r="E3331" s="74"/>
    </row>
    <row r="3332" spans="2:5" ht="16.5">
      <c r="B3332" s="85" t="s">
        <v>2813</v>
      </c>
      <c r="C3332" s="73" t="s">
        <v>58</v>
      </c>
      <c r="D3332" s="182"/>
      <c r="E3332" s="74"/>
    </row>
    <row r="3333" spans="2:5" ht="16.5">
      <c r="B3333" s="85" t="s">
        <v>2814</v>
      </c>
      <c r="C3333" s="73" t="s">
        <v>59</v>
      </c>
      <c r="D3333" s="182"/>
      <c r="E3333" s="74"/>
    </row>
    <row r="3334" spans="2:5" ht="16.5">
      <c r="B3334" s="85" t="s">
        <v>2815</v>
      </c>
      <c r="C3334" s="73" t="s">
        <v>60</v>
      </c>
      <c r="D3334" s="182"/>
      <c r="E3334" s="74"/>
    </row>
    <row r="3335" spans="2:5" ht="16.5">
      <c r="B3335" s="85" t="s">
        <v>2816</v>
      </c>
      <c r="C3335" s="73" t="s">
        <v>61</v>
      </c>
      <c r="D3335" s="182"/>
      <c r="E3335" s="74"/>
    </row>
    <row r="3336" spans="2:5" ht="16.5">
      <c r="B3336" s="84" t="s">
        <v>153</v>
      </c>
      <c r="C3336" s="70" t="s">
        <v>31</v>
      </c>
      <c r="D3336" s="71"/>
      <c r="E3336" s="72" t="str">
        <f>IF(D3336=SUM(D3337,D3368,D3399,D3430,D3461,D3492,D3523,D3554,D3585),"OK","ERRO AO SOMAR")</f>
        <v>OK</v>
      </c>
    </row>
    <row r="3337" spans="2:5" ht="16.5">
      <c r="B3337" s="84" t="s">
        <v>154</v>
      </c>
      <c r="C3337" s="70" t="s">
        <v>32</v>
      </c>
      <c r="D3337" s="71"/>
      <c r="E3337" s="72" t="str">
        <f>IF(D3338=D3337,"OK","ERRO AO SOMAR")</f>
        <v>OK</v>
      </c>
    </row>
    <row r="3338" spans="2:5" ht="16.5">
      <c r="B3338" s="84" t="s">
        <v>1301</v>
      </c>
      <c r="C3338" s="70" t="s">
        <v>32</v>
      </c>
      <c r="D3338" s="71"/>
      <c r="E3338" s="72" t="str">
        <f>IF(D3338=SUM(D3339:D3358,D3361:D3367),"OK","ERRO AO SOMAR")</f>
        <v>OK</v>
      </c>
    </row>
    <row r="3339" spans="2:5" ht="16.5">
      <c r="B3339" s="85" t="s">
        <v>1080</v>
      </c>
      <c r="C3339" s="73" t="s">
        <v>26</v>
      </c>
      <c r="D3339" s="182"/>
      <c r="E3339" s="74"/>
    </row>
    <row r="3340" spans="2:5" ht="16.5">
      <c r="B3340" s="85" t="s">
        <v>1081</v>
      </c>
      <c r="C3340" s="73" t="s">
        <v>37</v>
      </c>
      <c r="D3340" s="182"/>
      <c r="E3340" s="74"/>
    </row>
    <row r="3341" spans="2:5" ht="16.5">
      <c r="B3341" s="85" t="s">
        <v>1082</v>
      </c>
      <c r="C3341" s="73" t="s">
        <v>39</v>
      </c>
      <c r="D3341" s="182"/>
      <c r="E3341" s="74"/>
    </row>
    <row r="3342" spans="2:5" ht="16.5">
      <c r="B3342" s="85" t="s">
        <v>1083</v>
      </c>
      <c r="C3342" s="73" t="s">
        <v>40</v>
      </c>
      <c r="D3342" s="182"/>
      <c r="E3342" s="74"/>
    </row>
    <row r="3343" spans="2:5" ht="16.5">
      <c r="B3343" s="85" t="s">
        <v>1084</v>
      </c>
      <c r="C3343" s="73" t="s">
        <v>41</v>
      </c>
      <c r="D3343" s="182"/>
      <c r="E3343" s="74"/>
    </row>
    <row r="3344" spans="2:5" ht="16.5">
      <c r="B3344" s="85" t="s">
        <v>1085</v>
      </c>
      <c r="C3344" s="73" t="s">
        <v>69</v>
      </c>
      <c r="D3344" s="182"/>
      <c r="E3344" s="74"/>
    </row>
    <row r="3345" spans="2:5" ht="16.5">
      <c r="B3345" s="85" t="s">
        <v>1086</v>
      </c>
      <c r="C3345" s="73" t="s">
        <v>42</v>
      </c>
      <c r="D3345" s="182"/>
      <c r="E3345" s="74"/>
    </row>
    <row r="3346" spans="2:5" ht="16.5">
      <c r="B3346" s="85" t="s">
        <v>1087</v>
      </c>
      <c r="C3346" s="73" t="s">
        <v>43</v>
      </c>
      <c r="D3346" s="182"/>
      <c r="E3346" s="74"/>
    </row>
    <row r="3347" spans="2:5" ht="16.5">
      <c r="B3347" s="85" t="s">
        <v>1088</v>
      </c>
      <c r="C3347" s="73" t="s">
        <v>44</v>
      </c>
      <c r="D3347" s="182"/>
      <c r="E3347" s="74"/>
    </row>
    <row r="3348" spans="2:5" ht="16.5">
      <c r="B3348" s="85" t="s">
        <v>1089</v>
      </c>
      <c r="C3348" s="73" t="s">
        <v>45</v>
      </c>
      <c r="D3348" s="182"/>
      <c r="E3348" s="74"/>
    </row>
    <row r="3349" spans="2:5" ht="16.5">
      <c r="B3349" s="85" t="s">
        <v>1090</v>
      </c>
      <c r="C3349" s="73" t="s">
        <v>46</v>
      </c>
      <c r="D3349" s="182"/>
      <c r="E3349" s="74"/>
    </row>
    <row r="3350" spans="2:5" ht="16.5">
      <c r="B3350" s="85" t="s">
        <v>1091</v>
      </c>
      <c r="C3350" s="73" t="s">
        <v>47</v>
      </c>
      <c r="D3350" s="182"/>
      <c r="E3350" s="74"/>
    </row>
    <row r="3351" spans="2:5" ht="16.5">
      <c r="B3351" s="85" t="s">
        <v>1092</v>
      </c>
      <c r="C3351" s="73" t="s">
        <v>70</v>
      </c>
      <c r="D3351" s="182"/>
      <c r="E3351" s="74"/>
    </row>
    <row r="3352" spans="2:5" ht="16.5">
      <c r="B3352" s="85" t="s">
        <v>1093</v>
      </c>
      <c r="C3352" s="73" t="s">
        <v>48</v>
      </c>
      <c r="D3352" s="182"/>
      <c r="E3352" s="74"/>
    </row>
    <row r="3353" spans="2:5" ht="16.5">
      <c r="B3353" s="85" t="s">
        <v>1094</v>
      </c>
      <c r="C3353" s="73" t="s">
        <v>49</v>
      </c>
      <c r="D3353" s="182"/>
      <c r="E3353" s="74"/>
    </row>
    <row r="3354" spans="2:5" ht="16.5">
      <c r="B3354" s="85" t="s">
        <v>1095</v>
      </c>
      <c r="C3354" s="73" t="s">
        <v>50</v>
      </c>
      <c r="D3354" s="182"/>
      <c r="E3354" s="74"/>
    </row>
    <row r="3355" spans="2:5" ht="16.5">
      <c r="B3355" s="85" t="s">
        <v>1096</v>
      </c>
      <c r="C3355" s="73" t="s">
        <v>51</v>
      </c>
      <c r="D3355" s="182"/>
      <c r="E3355" s="74"/>
    </row>
    <row r="3356" spans="2:5" ht="16.5">
      <c r="B3356" s="85" t="s">
        <v>1097</v>
      </c>
      <c r="C3356" s="73" t="s">
        <v>52</v>
      </c>
      <c r="D3356" s="182"/>
      <c r="E3356" s="74"/>
    </row>
    <row r="3357" spans="2:5" ht="16.5">
      <c r="B3357" s="85" t="s">
        <v>1098</v>
      </c>
      <c r="C3357" s="73" t="s">
        <v>53</v>
      </c>
      <c r="D3357" s="182"/>
      <c r="E3357" s="74"/>
    </row>
    <row r="3358" spans="2:5" ht="16.5">
      <c r="B3358" s="85" t="s">
        <v>1099</v>
      </c>
      <c r="C3358" s="73" t="s">
        <v>54</v>
      </c>
      <c r="D3358" s="182"/>
      <c r="E3358" s="74" t="str">
        <f>IF(D3358=SUM(D3359:D3360),"OK","ERRO AO SOMAR")</f>
        <v>OK</v>
      </c>
    </row>
    <row r="3359" spans="2:5" ht="16.5">
      <c r="B3359" s="85" t="s">
        <v>1366</v>
      </c>
      <c r="C3359" s="73" t="s">
        <v>3040</v>
      </c>
      <c r="D3359" s="182"/>
      <c r="E3359" s="74"/>
    </row>
    <row r="3360" spans="2:5" ht="16.5">
      <c r="B3360" s="85" t="s">
        <v>1367</v>
      </c>
      <c r="C3360" s="73" t="s">
        <v>173</v>
      </c>
      <c r="D3360" s="182"/>
      <c r="E3360" s="74"/>
    </row>
    <row r="3361" spans="2:5" ht="16.5">
      <c r="B3361" s="85" t="s">
        <v>1100</v>
      </c>
      <c r="C3361" s="73" t="s">
        <v>55</v>
      </c>
      <c r="D3361" s="182"/>
      <c r="E3361" s="74"/>
    </row>
    <row r="3362" spans="2:5" ht="16.5">
      <c r="B3362" s="85" t="s">
        <v>1101</v>
      </c>
      <c r="C3362" s="73" t="s">
        <v>56</v>
      </c>
      <c r="D3362" s="182"/>
      <c r="E3362" s="74"/>
    </row>
    <row r="3363" spans="2:5" ht="16.5">
      <c r="B3363" s="85" t="s">
        <v>1102</v>
      </c>
      <c r="C3363" s="73" t="s">
        <v>57</v>
      </c>
      <c r="D3363" s="182"/>
      <c r="E3363" s="74"/>
    </row>
    <row r="3364" spans="2:5" ht="16.5">
      <c r="B3364" s="85" t="s">
        <v>1103</v>
      </c>
      <c r="C3364" s="73" t="s">
        <v>58</v>
      </c>
      <c r="D3364" s="182"/>
      <c r="E3364" s="74"/>
    </row>
    <row r="3365" spans="2:5" ht="16.5">
      <c r="B3365" s="85" t="s">
        <v>1104</v>
      </c>
      <c r="C3365" s="73" t="s">
        <v>59</v>
      </c>
      <c r="D3365" s="182"/>
      <c r="E3365" s="74"/>
    </row>
    <row r="3366" spans="2:5" ht="16.5">
      <c r="B3366" s="85" t="s">
        <v>1105</v>
      </c>
      <c r="C3366" s="73" t="s">
        <v>60</v>
      </c>
      <c r="D3366" s="182"/>
      <c r="E3366" s="74"/>
    </row>
    <row r="3367" spans="2:5" ht="16.5">
      <c r="B3367" s="85" t="s">
        <v>1106</v>
      </c>
      <c r="C3367" s="73" t="s">
        <v>61</v>
      </c>
      <c r="D3367" s="182"/>
      <c r="E3367" s="74"/>
    </row>
    <row r="3368" spans="2:5" ht="16.5">
      <c r="B3368" s="84" t="s">
        <v>155</v>
      </c>
      <c r="C3368" s="70" t="s">
        <v>33</v>
      </c>
      <c r="D3368" s="71"/>
      <c r="E3368" s="72" t="str">
        <f>IF(D3369=D3368,"OK","ERRO AO SOMAR")</f>
        <v>OK</v>
      </c>
    </row>
    <row r="3369" spans="2:5" ht="16.5">
      <c r="B3369" s="84" t="s">
        <v>1302</v>
      </c>
      <c r="C3369" s="70" t="s">
        <v>33</v>
      </c>
      <c r="D3369" s="71"/>
      <c r="E3369" s="72" t="str">
        <f>IF(D3369=SUM(D3370:D3389,D3392:D3398),"OK","ERRO AO SOMAR")</f>
        <v>OK</v>
      </c>
    </row>
    <row r="3370" spans="2:5" ht="16.5">
      <c r="B3370" s="85" t="s">
        <v>1107</v>
      </c>
      <c r="C3370" s="73" t="s">
        <v>26</v>
      </c>
      <c r="D3370" s="182"/>
      <c r="E3370" s="74"/>
    </row>
    <row r="3371" spans="2:5" ht="16.5">
      <c r="B3371" s="85" t="s">
        <v>1108</v>
      </c>
      <c r="C3371" s="73" t="s">
        <v>37</v>
      </c>
      <c r="D3371" s="182"/>
      <c r="E3371" s="74"/>
    </row>
    <row r="3372" spans="2:5" ht="16.5">
      <c r="B3372" s="85" t="s">
        <v>1109</v>
      </c>
      <c r="C3372" s="73" t="s">
        <v>39</v>
      </c>
      <c r="D3372" s="182"/>
      <c r="E3372" s="74"/>
    </row>
    <row r="3373" spans="2:5" ht="16.5">
      <c r="B3373" s="85" t="s">
        <v>1110</v>
      </c>
      <c r="C3373" s="73" t="s">
        <v>40</v>
      </c>
      <c r="D3373" s="182"/>
      <c r="E3373" s="74"/>
    </row>
    <row r="3374" spans="2:5" ht="16.5">
      <c r="B3374" s="85" t="s">
        <v>1111</v>
      </c>
      <c r="C3374" s="73" t="s">
        <v>41</v>
      </c>
      <c r="D3374" s="182"/>
      <c r="E3374" s="74"/>
    </row>
    <row r="3375" spans="2:5" ht="16.5">
      <c r="B3375" s="85" t="s">
        <v>1112</v>
      </c>
      <c r="C3375" s="73" t="s">
        <v>69</v>
      </c>
      <c r="D3375" s="182"/>
      <c r="E3375" s="74"/>
    </row>
    <row r="3376" spans="2:5" ht="16.5">
      <c r="B3376" s="85" t="s">
        <v>1113</v>
      </c>
      <c r="C3376" s="73" t="s">
        <v>42</v>
      </c>
      <c r="D3376" s="182"/>
      <c r="E3376" s="74"/>
    </row>
    <row r="3377" spans="2:5" ht="16.5">
      <c r="B3377" s="85" t="s">
        <v>1114</v>
      </c>
      <c r="C3377" s="73" t="s">
        <v>43</v>
      </c>
      <c r="D3377" s="182"/>
      <c r="E3377" s="74"/>
    </row>
    <row r="3378" spans="2:5" ht="16.5">
      <c r="B3378" s="85" t="s">
        <v>1115</v>
      </c>
      <c r="C3378" s="73" t="s">
        <v>44</v>
      </c>
      <c r="D3378" s="182"/>
      <c r="E3378" s="74"/>
    </row>
    <row r="3379" spans="2:5" ht="16.5">
      <c r="B3379" s="85" t="s">
        <v>1116</v>
      </c>
      <c r="C3379" s="73" t="s">
        <v>45</v>
      </c>
      <c r="D3379" s="182"/>
      <c r="E3379" s="74"/>
    </row>
    <row r="3380" spans="2:5" ht="16.5">
      <c r="B3380" s="85" t="s">
        <v>1117</v>
      </c>
      <c r="C3380" s="73" t="s">
        <v>46</v>
      </c>
      <c r="D3380" s="182"/>
      <c r="E3380" s="74"/>
    </row>
    <row r="3381" spans="2:5" ht="16.5">
      <c r="B3381" s="85" t="s">
        <v>1118</v>
      </c>
      <c r="C3381" s="73" t="s">
        <v>47</v>
      </c>
      <c r="D3381" s="182"/>
      <c r="E3381" s="74"/>
    </row>
    <row r="3382" spans="2:5" ht="16.5">
      <c r="B3382" s="85" t="s">
        <v>1119</v>
      </c>
      <c r="C3382" s="73" t="s">
        <v>70</v>
      </c>
      <c r="D3382" s="182"/>
      <c r="E3382" s="74"/>
    </row>
    <row r="3383" spans="2:5" ht="16.5">
      <c r="B3383" s="85" t="s">
        <v>1120</v>
      </c>
      <c r="C3383" s="73" t="s">
        <v>48</v>
      </c>
      <c r="D3383" s="182"/>
      <c r="E3383" s="74"/>
    </row>
    <row r="3384" spans="2:5" ht="16.5">
      <c r="B3384" s="85" t="s">
        <v>1121</v>
      </c>
      <c r="C3384" s="73" t="s">
        <v>49</v>
      </c>
      <c r="D3384" s="182"/>
      <c r="E3384" s="74"/>
    </row>
    <row r="3385" spans="2:5" ht="16.5">
      <c r="B3385" s="85" t="s">
        <v>1122</v>
      </c>
      <c r="C3385" s="73" t="s">
        <v>50</v>
      </c>
      <c r="D3385" s="182"/>
      <c r="E3385" s="74"/>
    </row>
    <row r="3386" spans="2:5" ht="16.5">
      <c r="B3386" s="85" t="s">
        <v>1123</v>
      </c>
      <c r="C3386" s="73" t="s">
        <v>51</v>
      </c>
      <c r="D3386" s="182"/>
      <c r="E3386" s="74"/>
    </row>
    <row r="3387" spans="2:5" ht="16.5">
      <c r="B3387" s="85" t="s">
        <v>1124</v>
      </c>
      <c r="C3387" s="73" t="s">
        <v>52</v>
      </c>
      <c r="D3387" s="182"/>
      <c r="E3387" s="74"/>
    </row>
    <row r="3388" spans="2:5" ht="16.5">
      <c r="B3388" s="85" t="s">
        <v>1125</v>
      </c>
      <c r="C3388" s="73" t="s">
        <v>53</v>
      </c>
      <c r="D3388" s="182"/>
      <c r="E3388" s="74"/>
    </row>
    <row r="3389" spans="2:5" ht="16.5">
      <c r="B3389" s="85" t="s">
        <v>1126</v>
      </c>
      <c r="C3389" s="73" t="s">
        <v>54</v>
      </c>
      <c r="D3389" s="182"/>
      <c r="E3389" s="74" t="str">
        <f>IF(D3389=SUM(D3390:D3391),"OK","ERRO AO SOMAR")</f>
        <v>OK</v>
      </c>
    </row>
    <row r="3390" spans="2:5" ht="16.5">
      <c r="B3390" s="85" t="s">
        <v>1368</v>
      </c>
      <c r="C3390" s="73" t="s">
        <v>3040</v>
      </c>
      <c r="D3390" s="182"/>
      <c r="E3390" s="74"/>
    </row>
    <row r="3391" spans="2:5" ht="16.5">
      <c r="B3391" s="85" t="s">
        <v>1369</v>
      </c>
      <c r="C3391" s="73" t="s">
        <v>173</v>
      </c>
      <c r="D3391" s="182"/>
      <c r="E3391" s="74"/>
    </row>
    <row r="3392" spans="2:5" ht="16.5">
      <c r="B3392" s="85" t="s">
        <v>1127</v>
      </c>
      <c r="C3392" s="73" t="s">
        <v>55</v>
      </c>
      <c r="D3392" s="182"/>
      <c r="E3392" s="74"/>
    </row>
    <row r="3393" spans="2:5" ht="16.5">
      <c r="B3393" s="85" t="s">
        <v>1128</v>
      </c>
      <c r="C3393" s="73" t="s">
        <v>56</v>
      </c>
      <c r="D3393" s="182"/>
      <c r="E3393" s="74"/>
    </row>
    <row r="3394" spans="2:5" ht="16.5">
      <c r="B3394" s="85" t="s">
        <v>1129</v>
      </c>
      <c r="C3394" s="73" t="s">
        <v>57</v>
      </c>
      <c r="D3394" s="182"/>
      <c r="E3394" s="74"/>
    </row>
    <row r="3395" spans="2:5" ht="16.5">
      <c r="B3395" s="85" t="s">
        <v>1130</v>
      </c>
      <c r="C3395" s="73" t="s">
        <v>58</v>
      </c>
      <c r="D3395" s="182"/>
      <c r="E3395" s="74"/>
    </row>
    <row r="3396" spans="2:5" ht="16.5">
      <c r="B3396" s="85" t="s">
        <v>1131</v>
      </c>
      <c r="C3396" s="73" t="s">
        <v>59</v>
      </c>
      <c r="D3396" s="182"/>
      <c r="E3396" s="74"/>
    </row>
    <row r="3397" spans="2:5" ht="16.5">
      <c r="B3397" s="85" t="s">
        <v>1132</v>
      </c>
      <c r="C3397" s="73" t="s">
        <v>60</v>
      </c>
      <c r="D3397" s="182"/>
      <c r="E3397" s="74"/>
    </row>
    <row r="3398" spans="2:5" ht="16.5">
      <c r="B3398" s="85" t="s">
        <v>1133</v>
      </c>
      <c r="C3398" s="73" t="s">
        <v>61</v>
      </c>
      <c r="D3398" s="182"/>
      <c r="E3398" s="74"/>
    </row>
    <row r="3399" spans="2:5" ht="16.5">
      <c r="B3399" s="84" t="s">
        <v>156</v>
      </c>
      <c r="C3399" s="70" t="s">
        <v>296</v>
      </c>
      <c r="D3399" s="71"/>
      <c r="E3399" s="72" t="str">
        <f>IF(D3400=D3399,"OK","ERRO AO SOMAR")</f>
        <v>OK</v>
      </c>
    </row>
    <row r="3400" spans="2:5" ht="16.5">
      <c r="B3400" s="84" t="s">
        <v>1303</v>
      </c>
      <c r="C3400" s="70" t="s">
        <v>296</v>
      </c>
      <c r="D3400" s="71"/>
      <c r="E3400" s="72" t="str">
        <f>IF(D3400=SUM(D3401:D3420,D3423:D3429),"OK","ERRO AO SOMAR")</f>
        <v>OK</v>
      </c>
    </row>
    <row r="3401" spans="2:5" ht="16.5">
      <c r="B3401" s="85" t="s">
        <v>1134</v>
      </c>
      <c r="C3401" s="73" t="s">
        <v>26</v>
      </c>
      <c r="D3401" s="182"/>
      <c r="E3401" s="74"/>
    </row>
    <row r="3402" spans="2:5" ht="16.5">
      <c r="B3402" s="85" t="s">
        <v>1135</v>
      </c>
      <c r="C3402" s="73" t="s">
        <v>37</v>
      </c>
      <c r="D3402" s="182"/>
      <c r="E3402" s="74"/>
    </row>
    <row r="3403" spans="2:5" ht="16.5">
      <c r="B3403" s="85" t="s">
        <v>1136</v>
      </c>
      <c r="C3403" s="73" t="s">
        <v>39</v>
      </c>
      <c r="D3403" s="182"/>
      <c r="E3403" s="74"/>
    </row>
    <row r="3404" spans="2:5" ht="16.5">
      <c r="B3404" s="85" t="s">
        <v>1137</v>
      </c>
      <c r="C3404" s="73" t="s">
        <v>40</v>
      </c>
      <c r="D3404" s="182"/>
      <c r="E3404" s="74"/>
    </row>
    <row r="3405" spans="2:5" ht="16.5">
      <c r="B3405" s="85" t="s">
        <v>1138</v>
      </c>
      <c r="C3405" s="73" t="s">
        <v>41</v>
      </c>
      <c r="D3405" s="182"/>
      <c r="E3405" s="74"/>
    </row>
    <row r="3406" spans="2:5" ht="16.5">
      <c r="B3406" s="85" t="s">
        <v>1139</v>
      </c>
      <c r="C3406" s="73" t="s">
        <v>69</v>
      </c>
      <c r="D3406" s="182"/>
      <c r="E3406" s="74"/>
    </row>
    <row r="3407" spans="2:5" ht="16.5">
      <c r="B3407" s="85" t="s">
        <v>1140</v>
      </c>
      <c r="C3407" s="73" t="s">
        <v>42</v>
      </c>
      <c r="D3407" s="182"/>
      <c r="E3407" s="74"/>
    </row>
    <row r="3408" spans="2:5" ht="16.5">
      <c r="B3408" s="85" t="s">
        <v>1141</v>
      </c>
      <c r="C3408" s="73" t="s">
        <v>43</v>
      </c>
      <c r="D3408" s="182"/>
      <c r="E3408" s="74"/>
    </row>
    <row r="3409" spans="2:5" ht="16.5">
      <c r="B3409" s="85" t="s">
        <v>1142</v>
      </c>
      <c r="C3409" s="73" t="s">
        <v>44</v>
      </c>
      <c r="D3409" s="182"/>
      <c r="E3409" s="74"/>
    </row>
    <row r="3410" spans="2:5" ht="16.5">
      <c r="B3410" s="85" t="s">
        <v>1143</v>
      </c>
      <c r="C3410" s="73" t="s">
        <v>45</v>
      </c>
      <c r="D3410" s="182"/>
      <c r="E3410" s="74"/>
    </row>
    <row r="3411" spans="2:5" ht="16.5">
      <c r="B3411" s="85" t="s">
        <v>1144</v>
      </c>
      <c r="C3411" s="73" t="s">
        <v>46</v>
      </c>
      <c r="D3411" s="182"/>
      <c r="E3411" s="74"/>
    </row>
    <row r="3412" spans="2:5" ht="16.5">
      <c r="B3412" s="85" t="s">
        <v>1145</v>
      </c>
      <c r="C3412" s="73" t="s">
        <v>47</v>
      </c>
      <c r="D3412" s="182"/>
      <c r="E3412" s="74"/>
    </row>
    <row r="3413" spans="2:5" ht="16.5">
      <c r="B3413" s="85" t="s">
        <v>1146</v>
      </c>
      <c r="C3413" s="73" t="s">
        <v>70</v>
      </c>
      <c r="D3413" s="182"/>
      <c r="E3413" s="74"/>
    </row>
    <row r="3414" spans="2:5" ht="16.5">
      <c r="B3414" s="85" t="s">
        <v>1147</v>
      </c>
      <c r="C3414" s="73" t="s">
        <v>48</v>
      </c>
      <c r="D3414" s="182"/>
      <c r="E3414" s="74"/>
    </row>
    <row r="3415" spans="2:5" ht="16.5">
      <c r="B3415" s="85" t="s">
        <v>1148</v>
      </c>
      <c r="C3415" s="73" t="s">
        <v>49</v>
      </c>
      <c r="D3415" s="182"/>
      <c r="E3415" s="74"/>
    </row>
    <row r="3416" spans="2:5" ht="16.5">
      <c r="B3416" s="85" t="s">
        <v>1149</v>
      </c>
      <c r="C3416" s="73" t="s">
        <v>50</v>
      </c>
      <c r="D3416" s="182"/>
      <c r="E3416" s="74"/>
    </row>
    <row r="3417" spans="2:5" ht="16.5">
      <c r="B3417" s="85" t="s">
        <v>1150</v>
      </c>
      <c r="C3417" s="73" t="s">
        <v>51</v>
      </c>
      <c r="D3417" s="182"/>
      <c r="E3417" s="74"/>
    </row>
    <row r="3418" spans="2:5" ht="16.5">
      <c r="B3418" s="85" t="s">
        <v>1151</v>
      </c>
      <c r="C3418" s="73" t="s">
        <v>52</v>
      </c>
      <c r="D3418" s="182"/>
      <c r="E3418" s="74"/>
    </row>
    <row r="3419" spans="2:5" ht="16.5">
      <c r="B3419" s="85" t="s">
        <v>1152</v>
      </c>
      <c r="C3419" s="73" t="s">
        <v>53</v>
      </c>
      <c r="D3419" s="182"/>
      <c r="E3419" s="74"/>
    </row>
    <row r="3420" spans="2:5" ht="16.5">
      <c r="B3420" s="85" t="s">
        <v>1153</v>
      </c>
      <c r="C3420" s="73" t="s">
        <v>54</v>
      </c>
      <c r="D3420" s="182"/>
      <c r="E3420" s="74" t="str">
        <f>IF(D3420=SUM(D3421:D3422),"OK","ERRO AO SOMAR")</f>
        <v>OK</v>
      </c>
    </row>
    <row r="3421" spans="2:5" ht="16.5">
      <c r="B3421" s="85" t="s">
        <v>1370</v>
      </c>
      <c r="C3421" s="73" t="s">
        <v>3040</v>
      </c>
      <c r="D3421" s="182"/>
      <c r="E3421" s="74"/>
    </row>
    <row r="3422" spans="2:5" ht="16.5">
      <c r="B3422" s="85" t="s">
        <v>1371</v>
      </c>
      <c r="C3422" s="73" t="s">
        <v>173</v>
      </c>
      <c r="D3422" s="182"/>
      <c r="E3422" s="74"/>
    </row>
    <row r="3423" spans="2:5" ht="16.5">
      <c r="B3423" s="85" t="s">
        <v>1154</v>
      </c>
      <c r="C3423" s="73" t="s">
        <v>55</v>
      </c>
      <c r="D3423" s="182"/>
      <c r="E3423" s="74"/>
    </row>
    <row r="3424" spans="2:5" ht="16.5">
      <c r="B3424" s="85" t="s">
        <v>1155</v>
      </c>
      <c r="C3424" s="73" t="s">
        <v>56</v>
      </c>
      <c r="D3424" s="182"/>
      <c r="E3424" s="74"/>
    </row>
    <row r="3425" spans="2:5" ht="16.5">
      <c r="B3425" s="85" t="s">
        <v>1156</v>
      </c>
      <c r="C3425" s="73" t="s">
        <v>57</v>
      </c>
      <c r="D3425" s="182"/>
      <c r="E3425" s="74"/>
    </row>
    <row r="3426" spans="2:5" ht="16.5">
      <c r="B3426" s="85" t="s">
        <v>1157</v>
      </c>
      <c r="C3426" s="73" t="s">
        <v>58</v>
      </c>
      <c r="D3426" s="182"/>
      <c r="E3426" s="74"/>
    </row>
    <row r="3427" spans="2:5" ht="16.5">
      <c r="B3427" s="85" t="s">
        <v>1158</v>
      </c>
      <c r="C3427" s="73" t="s">
        <v>59</v>
      </c>
      <c r="D3427" s="182"/>
      <c r="E3427" s="74"/>
    </row>
    <row r="3428" spans="2:5" ht="16.5">
      <c r="B3428" s="85" t="s">
        <v>1159</v>
      </c>
      <c r="C3428" s="73" t="s">
        <v>60</v>
      </c>
      <c r="D3428" s="182"/>
      <c r="E3428" s="74"/>
    </row>
    <row r="3429" spans="2:5" ht="16.5">
      <c r="B3429" s="85" t="s">
        <v>1160</v>
      </c>
      <c r="C3429" s="73" t="s">
        <v>61</v>
      </c>
      <c r="D3429" s="182"/>
      <c r="E3429" s="74"/>
    </row>
    <row r="3430" spans="2:5" ht="16.5">
      <c r="B3430" s="84" t="s">
        <v>157</v>
      </c>
      <c r="C3430" s="70" t="s">
        <v>35</v>
      </c>
      <c r="D3430" s="71"/>
      <c r="E3430" s="72" t="str">
        <f>IF(D3431=D3430,"OK","ERRO AO SOMAR")</f>
        <v>OK</v>
      </c>
    </row>
    <row r="3431" spans="2:5" ht="16.5">
      <c r="B3431" s="84" t="s">
        <v>1304</v>
      </c>
      <c r="C3431" s="70" t="s">
        <v>35</v>
      </c>
      <c r="D3431" s="71"/>
      <c r="E3431" s="72" t="str">
        <f>IF(D3431=SUM(D3432:D3451,D3454:D3460),"OK","ERRO AO SOMAR")</f>
        <v>OK</v>
      </c>
    </row>
    <row r="3432" spans="2:5" ht="16.5">
      <c r="B3432" s="85" t="s">
        <v>1161</v>
      </c>
      <c r="C3432" s="73" t="s">
        <v>26</v>
      </c>
      <c r="D3432" s="182"/>
      <c r="E3432" s="74"/>
    </row>
    <row r="3433" spans="2:5" ht="16.5">
      <c r="B3433" s="85" t="s">
        <v>1162</v>
      </c>
      <c r="C3433" s="73" t="s">
        <v>37</v>
      </c>
      <c r="D3433" s="182"/>
      <c r="E3433" s="74"/>
    </row>
    <row r="3434" spans="2:5" ht="16.5">
      <c r="B3434" s="85" t="s">
        <v>1163</v>
      </c>
      <c r="C3434" s="73" t="s">
        <v>39</v>
      </c>
      <c r="D3434" s="182"/>
      <c r="E3434" s="74"/>
    </row>
    <row r="3435" spans="2:5" ht="16.5">
      <c r="B3435" s="85" t="s">
        <v>1164</v>
      </c>
      <c r="C3435" s="73" t="s">
        <v>40</v>
      </c>
      <c r="D3435" s="182"/>
      <c r="E3435" s="74"/>
    </row>
    <row r="3436" spans="2:5" ht="16.5">
      <c r="B3436" s="85" t="s">
        <v>1165</v>
      </c>
      <c r="C3436" s="73" t="s">
        <v>41</v>
      </c>
      <c r="D3436" s="182"/>
      <c r="E3436" s="74"/>
    </row>
    <row r="3437" spans="2:5" ht="16.5">
      <c r="B3437" s="85" t="s">
        <v>1166</v>
      </c>
      <c r="C3437" s="73" t="s">
        <v>69</v>
      </c>
      <c r="D3437" s="182"/>
      <c r="E3437" s="74"/>
    </row>
    <row r="3438" spans="2:5" ht="16.5">
      <c r="B3438" s="85" t="s">
        <v>1167</v>
      </c>
      <c r="C3438" s="73" t="s">
        <v>42</v>
      </c>
      <c r="D3438" s="182"/>
      <c r="E3438" s="74"/>
    </row>
    <row r="3439" spans="2:5" ht="16.5">
      <c r="B3439" s="85" t="s">
        <v>1168</v>
      </c>
      <c r="C3439" s="73" t="s">
        <v>43</v>
      </c>
      <c r="D3439" s="182"/>
      <c r="E3439" s="74"/>
    </row>
    <row r="3440" spans="2:5" ht="16.5">
      <c r="B3440" s="85" t="s">
        <v>1169</v>
      </c>
      <c r="C3440" s="73" t="s">
        <v>44</v>
      </c>
      <c r="D3440" s="182"/>
      <c r="E3440" s="74"/>
    </row>
    <row r="3441" spans="2:5" ht="16.5">
      <c r="B3441" s="85" t="s">
        <v>1170</v>
      </c>
      <c r="C3441" s="73" t="s">
        <v>45</v>
      </c>
      <c r="D3441" s="182"/>
      <c r="E3441" s="74"/>
    </row>
    <row r="3442" spans="2:5" ht="16.5">
      <c r="B3442" s="85" t="s">
        <v>1171</v>
      </c>
      <c r="C3442" s="73" t="s">
        <v>46</v>
      </c>
      <c r="D3442" s="182"/>
      <c r="E3442" s="74"/>
    </row>
    <row r="3443" spans="2:5" ht="16.5">
      <c r="B3443" s="85" t="s">
        <v>1172</v>
      </c>
      <c r="C3443" s="73" t="s">
        <v>47</v>
      </c>
      <c r="D3443" s="182"/>
      <c r="E3443" s="74"/>
    </row>
    <row r="3444" spans="2:5" ht="16.5">
      <c r="B3444" s="85" t="s">
        <v>1173</v>
      </c>
      <c r="C3444" s="73" t="s">
        <v>70</v>
      </c>
      <c r="D3444" s="182"/>
      <c r="E3444" s="74"/>
    </row>
    <row r="3445" spans="2:5" ht="16.5">
      <c r="B3445" s="85" t="s">
        <v>1174</v>
      </c>
      <c r="C3445" s="73" t="s">
        <v>48</v>
      </c>
      <c r="D3445" s="182"/>
      <c r="E3445" s="74"/>
    </row>
    <row r="3446" spans="2:5" ht="16.5">
      <c r="B3446" s="85" t="s">
        <v>1175</v>
      </c>
      <c r="C3446" s="73" t="s">
        <v>49</v>
      </c>
      <c r="D3446" s="182"/>
      <c r="E3446" s="74"/>
    </row>
    <row r="3447" spans="2:5" ht="16.5">
      <c r="B3447" s="85" t="s">
        <v>1176</v>
      </c>
      <c r="C3447" s="73" t="s">
        <v>50</v>
      </c>
      <c r="D3447" s="182"/>
      <c r="E3447" s="74"/>
    </row>
    <row r="3448" spans="2:5" ht="16.5">
      <c r="B3448" s="85" t="s">
        <v>1177</v>
      </c>
      <c r="C3448" s="73" t="s">
        <v>51</v>
      </c>
      <c r="D3448" s="182"/>
      <c r="E3448" s="74"/>
    </row>
    <row r="3449" spans="2:5" ht="16.5">
      <c r="B3449" s="85" t="s">
        <v>1178</v>
      </c>
      <c r="C3449" s="73" t="s">
        <v>52</v>
      </c>
      <c r="D3449" s="182"/>
      <c r="E3449" s="74"/>
    </row>
    <row r="3450" spans="2:5" ht="16.5">
      <c r="B3450" s="85" t="s">
        <v>1179</v>
      </c>
      <c r="C3450" s="73" t="s">
        <v>53</v>
      </c>
      <c r="D3450" s="182"/>
      <c r="E3450" s="74"/>
    </row>
    <row r="3451" spans="2:5" ht="16.5">
      <c r="B3451" s="85" t="s">
        <v>1180</v>
      </c>
      <c r="C3451" s="73" t="s">
        <v>54</v>
      </c>
      <c r="D3451" s="182"/>
      <c r="E3451" s="74" t="str">
        <f>IF(D3451=SUM(D3452:D3453),"OK","ERRO AO SOMAR")</f>
        <v>OK</v>
      </c>
    </row>
    <row r="3452" spans="2:5" ht="16.5">
      <c r="B3452" s="85" t="s">
        <v>1372</v>
      </c>
      <c r="C3452" s="73" t="s">
        <v>3040</v>
      </c>
      <c r="D3452" s="182"/>
      <c r="E3452" s="74"/>
    </row>
    <row r="3453" spans="2:5" ht="16.5">
      <c r="B3453" s="85" t="s">
        <v>1373</v>
      </c>
      <c r="C3453" s="73" t="s">
        <v>173</v>
      </c>
      <c r="D3453" s="182"/>
      <c r="E3453" s="74"/>
    </row>
    <row r="3454" spans="2:5" ht="16.5">
      <c r="B3454" s="85" t="s">
        <v>1181</v>
      </c>
      <c r="C3454" s="73" t="s">
        <v>55</v>
      </c>
      <c r="D3454" s="182"/>
      <c r="E3454" s="74"/>
    </row>
    <row r="3455" spans="2:5" ht="16.5">
      <c r="B3455" s="85" t="s">
        <v>1182</v>
      </c>
      <c r="C3455" s="73" t="s">
        <v>56</v>
      </c>
      <c r="D3455" s="182"/>
      <c r="E3455" s="74"/>
    </row>
    <row r="3456" spans="2:5" ht="16.5">
      <c r="B3456" s="85" t="s">
        <v>1183</v>
      </c>
      <c r="C3456" s="73" t="s">
        <v>57</v>
      </c>
      <c r="D3456" s="182"/>
      <c r="E3456" s="74"/>
    </row>
    <row r="3457" spans="2:5" ht="16.5">
      <c r="B3457" s="85" t="s">
        <v>1184</v>
      </c>
      <c r="C3457" s="73" t="s">
        <v>58</v>
      </c>
      <c r="D3457" s="182"/>
      <c r="E3457" s="74"/>
    </row>
    <row r="3458" spans="2:5" ht="16.5">
      <c r="B3458" s="85" t="s">
        <v>1185</v>
      </c>
      <c r="C3458" s="73" t="s">
        <v>59</v>
      </c>
      <c r="D3458" s="182"/>
      <c r="E3458" s="74"/>
    </row>
    <row r="3459" spans="2:5" ht="16.5">
      <c r="B3459" s="85" t="s">
        <v>1186</v>
      </c>
      <c r="C3459" s="73" t="s">
        <v>60</v>
      </c>
      <c r="D3459" s="182"/>
      <c r="E3459" s="74"/>
    </row>
    <row r="3460" spans="2:5" ht="16.5">
      <c r="B3460" s="85" t="s">
        <v>1187</v>
      </c>
      <c r="C3460" s="73" t="s">
        <v>61</v>
      </c>
      <c r="D3460" s="182"/>
      <c r="E3460" s="74"/>
    </row>
    <row r="3461" spans="2:5" ht="16.5">
      <c r="B3461" s="84" t="s">
        <v>158</v>
      </c>
      <c r="C3461" s="70" t="s">
        <v>34</v>
      </c>
      <c r="D3461" s="71"/>
      <c r="E3461" s="72" t="str">
        <f>IF(D3462=D3461,"OK","ERRO AO SOMAR")</f>
        <v>OK</v>
      </c>
    </row>
    <row r="3462" spans="2:5" ht="16.5">
      <c r="B3462" s="84" t="s">
        <v>1305</v>
      </c>
      <c r="C3462" s="70" t="s">
        <v>34</v>
      </c>
      <c r="D3462" s="71"/>
      <c r="E3462" s="72" t="str">
        <f>IF(D3462=SUM(D3463:D3482,D3485:D3491),"OK","ERRO AO SOMAR")</f>
        <v>OK</v>
      </c>
    </row>
    <row r="3463" spans="2:5" ht="16.5">
      <c r="B3463" s="85" t="s">
        <v>1188</v>
      </c>
      <c r="C3463" s="73" t="s">
        <v>26</v>
      </c>
      <c r="D3463" s="182"/>
      <c r="E3463" s="74"/>
    </row>
    <row r="3464" spans="2:5" ht="16.5">
      <c r="B3464" s="85" t="s">
        <v>1189</v>
      </c>
      <c r="C3464" s="73" t="s">
        <v>37</v>
      </c>
      <c r="D3464" s="182"/>
      <c r="E3464" s="74"/>
    </row>
    <row r="3465" spans="2:5" ht="16.5">
      <c r="B3465" s="85" t="s">
        <v>1190</v>
      </c>
      <c r="C3465" s="73" t="s">
        <v>39</v>
      </c>
      <c r="D3465" s="182"/>
      <c r="E3465" s="74"/>
    </row>
    <row r="3466" spans="2:5" ht="16.5">
      <c r="B3466" s="85" t="s">
        <v>1191</v>
      </c>
      <c r="C3466" s="73" t="s">
        <v>40</v>
      </c>
      <c r="D3466" s="182"/>
      <c r="E3466" s="74"/>
    </row>
    <row r="3467" spans="2:5" ht="16.5">
      <c r="B3467" s="85" t="s">
        <v>1192</v>
      </c>
      <c r="C3467" s="73" t="s">
        <v>41</v>
      </c>
      <c r="D3467" s="182"/>
      <c r="E3467" s="74"/>
    </row>
    <row r="3468" spans="2:5" ht="16.5">
      <c r="B3468" s="85" t="s">
        <v>1193</v>
      </c>
      <c r="C3468" s="73" t="s">
        <v>69</v>
      </c>
      <c r="D3468" s="182"/>
      <c r="E3468" s="74"/>
    </row>
    <row r="3469" spans="2:5" ht="16.5">
      <c r="B3469" s="85" t="s">
        <v>1194</v>
      </c>
      <c r="C3469" s="73" t="s">
        <v>42</v>
      </c>
      <c r="D3469" s="182"/>
      <c r="E3469" s="74"/>
    </row>
    <row r="3470" spans="2:5" ht="16.5">
      <c r="B3470" s="85" t="s">
        <v>1195</v>
      </c>
      <c r="C3470" s="73" t="s">
        <v>43</v>
      </c>
      <c r="D3470" s="182"/>
      <c r="E3470" s="74"/>
    </row>
    <row r="3471" spans="2:5" ht="16.5">
      <c r="B3471" s="85" t="s">
        <v>1196</v>
      </c>
      <c r="C3471" s="73" t="s">
        <v>44</v>
      </c>
      <c r="D3471" s="182"/>
      <c r="E3471" s="74"/>
    </row>
    <row r="3472" spans="2:5" ht="16.5">
      <c r="B3472" s="85" t="s">
        <v>1197</v>
      </c>
      <c r="C3472" s="73" t="s">
        <v>45</v>
      </c>
      <c r="D3472" s="182"/>
      <c r="E3472" s="74"/>
    </row>
    <row r="3473" spans="2:5" ht="16.5">
      <c r="B3473" s="85" t="s">
        <v>1198</v>
      </c>
      <c r="C3473" s="73" t="s">
        <v>46</v>
      </c>
      <c r="D3473" s="182"/>
      <c r="E3473" s="74"/>
    </row>
    <row r="3474" spans="2:5" ht="16.5">
      <c r="B3474" s="85" t="s">
        <v>1199</v>
      </c>
      <c r="C3474" s="73" t="s">
        <v>47</v>
      </c>
      <c r="D3474" s="182"/>
      <c r="E3474" s="74"/>
    </row>
    <row r="3475" spans="2:5" ht="16.5">
      <c r="B3475" s="85" t="s">
        <v>1200</v>
      </c>
      <c r="C3475" s="73" t="s">
        <v>70</v>
      </c>
      <c r="D3475" s="182"/>
      <c r="E3475" s="74"/>
    </row>
    <row r="3476" spans="2:5" ht="16.5">
      <c r="B3476" s="85" t="s">
        <v>1201</v>
      </c>
      <c r="C3476" s="73" t="s">
        <v>48</v>
      </c>
      <c r="D3476" s="182"/>
      <c r="E3476" s="74"/>
    </row>
    <row r="3477" spans="2:5" ht="16.5">
      <c r="B3477" s="85" t="s">
        <v>1202</v>
      </c>
      <c r="C3477" s="73" t="s">
        <v>49</v>
      </c>
      <c r="D3477" s="182"/>
      <c r="E3477" s="74"/>
    </row>
    <row r="3478" spans="2:5" ht="16.5">
      <c r="B3478" s="85" t="s">
        <v>1203</v>
      </c>
      <c r="C3478" s="73" t="s">
        <v>50</v>
      </c>
      <c r="D3478" s="182"/>
      <c r="E3478" s="74"/>
    </row>
    <row r="3479" spans="2:5" ht="16.5">
      <c r="B3479" s="85" t="s">
        <v>1204</v>
      </c>
      <c r="C3479" s="73" t="s">
        <v>51</v>
      </c>
      <c r="D3479" s="182"/>
      <c r="E3479" s="74"/>
    </row>
    <row r="3480" spans="2:5" ht="16.5">
      <c r="B3480" s="85" t="s">
        <v>1205</v>
      </c>
      <c r="C3480" s="73" t="s">
        <v>52</v>
      </c>
      <c r="D3480" s="182"/>
      <c r="E3480" s="74"/>
    </row>
    <row r="3481" spans="2:5" ht="16.5">
      <c r="B3481" s="85" t="s">
        <v>1206</v>
      </c>
      <c r="C3481" s="73" t="s">
        <v>53</v>
      </c>
      <c r="D3481" s="182"/>
      <c r="E3481" s="74"/>
    </row>
    <row r="3482" spans="2:5" ht="16.5">
      <c r="B3482" s="85" t="s">
        <v>1207</v>
      </c>
      <c r="C3482" s="73" t="s">
        <v>54</v>
      </c>
      <c r="D3482" s="182"/>
      <c r="E3482" s="74" t="str">
        <f>IF(D3482=SUM(D3483:D3484),"OK","ERRO AO SOMAR")</f>
        <v>OK</v>
      </c>
    </row>
    <row r="3483" spans="2:5" ht="16.5">
      <c r="B3483" s="85" t="s">
        <v>1374</v>
      </c>
      <c r="C3483" s="73" t="s">
        <v>3040</v>
      </c>
      <c r="D3483" s="182"/>
      <c r="E3483" s="74"/>
    </row>
    <row r="3484" spans="2:5" ht="16.5">
      <c r="B3484" s="85" t="s">
        <v>1375</v>
      </c>
      <c r="C3484" s="73" t="s">
        <v>173</v>
      </c>
      <c r="D3484" s="182"/>
      <c r="E3484" s="74"/>
    </row>
    <row r="3485" spans="2:5" ht="16.5">
      <c r="B3485" s="85" t="s">
        <v>1208</v>
      </c>
      <c r="C3485" s="73" t="s">
        <v>55</v>
      </c>
      <c r="D3485" s="182"/>
      <c r="E3485" s="74"/>
    </row>
    <row r="3486" spans="2:5" ht="16.5">
      <c r="B3486" s="85" t="s">
        <v>1209</v>
      </c>
      <c r="C3486" s="73" t="s">
        <v>56</v>
      </c>
      <c r="D3486" s="182"/>
      <c r="E3486" s="74"/>
    </row>
    <row r="3487" spans="2:5" ht="16.5">
      <c r="B3487" s="85" t="s">
        <v>1210</v>
      </c>
      <c r="C3487" s="73" t="s">
        <v>57</v>
      </c>
      <c r="D3487" s="182"/>
      <c r="E3487" s="74"/>
    </row>
    <row r="3488" spans="2:5" ht="16.5">
      <c r="B3488" s="85" t="s">
        <v>1211</v>
      </c>
      <c r="C3488" s="73" t="s">
        <v>58</v>
      </c>
      <c r="D3488" s="182"/>
      <c r="E3488" s="74"/>
    </row>
    <row r="3489" spans="2:5" ht="16.5">
      <c r="B3489" s="85" t="s">
        <v>1212</v>
      </c>
      <c r="C3489" s="73" t="s">
        <v>59</v>
      </c>
      <c r="D3489" s="182"/>
      <c r="E3489" s="74"/>
    </row>
    <row r="3490" spans="2:5" ht="16.5">
      <c r="B3490" s="85" t="s">
        <v>1213</v>
      </c>
      <c r="C3490" s="73" t="s">
        <v>60</v>
      </c>
      <c r="D3490" s="182"/>
      <c r="E3490" s="74"/>
    </row>
    <row r="3491" spans="2:5" ht="16.5">
      <c r="B3491" s="85" t="s">
        <v>1214</v>
      </c>
      <c r="C3491" s="73" t="s">
        <v>61</v>
      </c>
      <c r="D3491" s="182"/>
      <c r="E3491" s="74"/>
    </row>
    <row r="3492" spans="2:5" ht="16.5">
      <c r="B3492" s="84" t="s">
        <v>159</v>
      </c>
      <c r="C3492" s="70" t="s">
        <v>36</v>
      </c>
      <c r="D3492" s="71"/>
      <c r="E3492" s="72" t="str">
        <f>IF(D3493=D3492,"OK","ERRO AO SOMAR")</f>
        <v>OK</v>
      </c>
    </row>
    <row r="3493" spans="2:5" ht="16.5">
      <c r="B3493" s="84" t="s">
        <v>1306</v>
      </c>
      <c r="C3493" s="70" t="s">
        <v>36</v>
      </c>
      <c r="D3493" s="71"/>
      <c r="E3493" s="72" t="str">
        <f>IF(D3493=SUM(D3494:D3513,D3516:D3522),"OK","ERRO AO SOMAR")</f>
        <v>OK</v>
      </c>
    </row>
    <row r="3494" spans="2:5" ht="16.5">
      <c r="B3494" s="85" t="s">
        <v>1215</v>
      </c>
      <c r="C3494" s="73" t="s">
        <v>26</v>
      </c>
      <c r="D3494" s="182"/>
      <c r="E3494" s="74"/>
    </row>
    <row r="3495" spans="2:5" ht="16.5">
      <c r="B3495" s="85" t="s">
        <v>1216</v>
      </c>
      <c r="C3495" s="73" t="s">
        <v>37</v>
      </c>
      <c r="D3495" s="182"/>
      <c r="E3495" s="74"/>
    </row>
    <row r="3496" spans="2:5" ht="16.5">
      <c r="B3496" s="85" t="s">
        <v>1217</v>
      </c>
      <c r="C3496" s="73" t="s">
        <v>39</v>
      </c>
      <c r="D3496" s="182"/>
      <c r="E3496" s="74"/>
    </row>
    <row r="3497" spans="2:5" ht="16.5">
      <c r="B3497" s="85" t="s">
        <v>1218</v>
      </c>
      <c r="C3497" s="73" t="s">
        <v>40</v>
      </c>
      <c r="D3497" s="182"/>
      <c r="E3497" s="74"/>
    </row>
    <row r="3498" spans="2:5" ht="16.5">
      <c r="B3498" s="85" t="s">
        <v>1219</v>
      </c>
      <c r="C3498" s="73" t="s">
        <v>41</v>
      </c>
      <c r="D3498" s="182"/>
      <c r="E3498" s="74"/>
    </row>
    <row r="3499" spans="2:5" ht="16.5">
      <c r="B3499" s="85" t="s">
        <v>1220</v>
      </c>
      <c r="C3499" s="73" t="s">
        <v>69</v>
      </c>
      <c r="D3499" s="182"/>
      <c r="E3499" s="74"/>
    </row>
    <row r="3500" spans="2:5" ht="16.5">
      <c r="B3500" s="85" t="s">
        <v>1221</v>
      </c>
      <c r="C3500" s="73" t="s">
        <v>42</v>
      </c>
      <c r="D3500" s="182"/>
      <c r="E3500" s="74"/>
    </row>
    <row r="3501" spans="2:5" ht="16.5">
      <c r="B3501" s="85" t="s">
        <v>1222</v>
      </c>
      <c r="C3501" s="73" t="s">
        <v>43</v>
      </c>
      <c r="D3501" s="182"/>
      <c r="E3501" s="74"/>
    </row>
    <row r="3502" spans="2:5" ht="16.5">
      <c r="B3502" s="85" t="s">
        <v>1223</v>
      </c>
      <c r="C3502" s="73" t="s">
        <v>44</v>
      </c>
      <c r="D3502" s="182"/>
      <c r="E3502" s="74"/>
    </row>
    <row r="3503" spans="2:5" ht="16.5">
      <c r="B3503" s="85" t="s">
        <v>1224</v>
      </c>
      <c r="C3503" s="73" t="s">
        <v>45</v>
      </c>
      <c r="D3503" s="182"/>
      <c r="E3503" s="74"/>
    </row>
    <row r="3504" spans="2:5" ht="16.5">
      <c r="B3504" s="85" t="s">
        <v>1225</v>
      </c>
      <c r="C3504" s="73" t="s">
        <v>46</v>
      </c>
      <c r="D3504" s="182"/>
      <c r="E3504" s="74"/>
    </row>
    <row r="3505" spans="2:5" ht="16.5">
      <c r="B3505" s="85" t="s">
        <v>1226</v>
      </c>
      <c r="C3505" s="73" t="s">
        <v>47</v>
      </c>
      <c r="D3505" s="182"/>
      <c r="E3505" s="74"/>
    </row>
    <row r="3506" spans="2:5" ht="16.5">
      <c r="B3506" s="85" t="s">
        <v>1227</v>
      </c>
      <c r="C3506" s="73" t="s">
        <v>70</v>
      </c>
      <c r="D3506" s="182"/>
      <c r="E3506" s="74"/>
    </row>
    <row r="3507" spans="2:5" ht="16.5">
      <c r="B3507" s="85" t="s">
        <v>1228</v>
      </c>
      <c r="C3507" s="73" t="s">
        <v>48</v>
      </c>
      <c r="D3507" s="182"/>
      <c r="E3507" s="74"/>
    </row>
    <row r="3508" spans="2:5" ht="16.5">
      <c r="B3508" s="85" t="s">
        <v>1229</v>
      </c>
      <c r="C3508" s="73" t="s">
        <v>49</v>
      </c>
      <c r="D3508" s="182"/>
      <c r="E3508" s="74"/>
    </row>
    <row r="3509" spans="2:5" ht="16.5">
      <c r="B3509" s="85" t="s">
        <v>1230</v>
      </c>
      <c r="C3509" s="73" t="s">
        <v>50</v>
      </c>
      <c r="D3509" s="182"/>
      <c r="E3509" s="74"/>
    </row>
    <row r="3510" spans="2:5" ht="16.5">
      <c r="B3510" s="85" t="s">
        <v>1231</v>
      </c>
      <c r="C3510" s="73" t="s">
        <v>51</v>
      </c>
      <c r="D3510" s="182"/>
      <c r="E3510" s="74"/>
    </row>
    <row r="3511" spans="2:5" ht="16.5">
      <c r="B3511" s="85" t="s">
        <v>1232</v>
      </c>
      <c r="C3511" s="73" t="s">
        <v>52</v>
      </c>
      <c r="D3511" s="182"/>
      <c r="E3511" s="74"/>
    </row>
    <row r="3512" spans="2:5" ht="16.5">
      <c r="B3512" s="85" t="s">
        <v>1233</v>
      </c>
      <c r="C3512" s="73" t="s">
        <v>53</v>
      </c>
      <c r="D3512" s="182"/>
      <c r="E3512" s="74"/>
    </row>
    <row r="3513" spans="2:5" ht="16.5">
      <c r="B3513" s="85" t="s">
        <v>1234</v>
      </c>
      <c r="C3513" s="73" t="s">
        <v>54</v>
      </c>
      <c r="D3513" s="182"/>
      <c r="E3513" s="74" t="str">
        <f>IF(D3513=SUM(D3514:D3515),"OK","ERRO AO SOMAR")</f>
        <v>OK</v>
      </c>
    </row>
    <row r="3514" spans="2:5" ht="16.5">
      <c r="B3514" s="85" t="s">
        <v>1376</v>
      </c>
      <c r="C3514" s="73" t="s">
        <v>3040</v>
      </c>
      <c r="D3514" s="182"/>
      <c r="E3514" s="74"/>
    </row>
    <row r="3515" spans="2:5" ht="16.5">
      <c r="B3515" s="85" t="s">
        <v>1377</v>
      </c>
      <c r="C3515" s="73" t="s">
        <v>173</v>
      </c>
      <c r="D3515" s="182"/>
      <c r="E3515" s="74"/>
    </row>
    <row r="3516" spans="2:5" ht="16.5">
      <c r="B3516" s="85" t="s">
        <v>1235</v>
      </c>
      <c r="C3516" s="73" t="s">
        <v>55</v>
      </c>
      <c r="D3516" s="182"/>
      <c r="E3516" s="74"/>
    </row>
    <row r="3517" spans="2:5" ht="16.5">
      <c r="B3517" s="85" t="s">
        <v>1236</v>
      </c>
      <c r="C3517" s="73" t="s">
        <v>56</v>
      </c>
      <c r="D3517" s="182"/>
      <c r="E3517" s="74"/>
    </row>
    <row r="3518" spans="2:5" ht="16.5">
      <c r="B3518" s="85" t="s">
        <v>1237</v>
      </c>
      <c r="C3518" s="73" t="s">
        <v>57</v>
      </c>
      <c r="D3518" s="182"/>
      <c r="E3518" s="74"/>
    </row>
    <row r="3519" spans="2:5" ht="16.5">
      <c r="B3519" s="85" t="s">
        <v>1238</v>
      </c>
      <c r="C3519" s="73" t="s">
        <v>58</v>
      </c>
      <c r="D3519" s="182"/>
      <c r="E3519" s="74"/>
    </row>
    <row r="3520" spans="2:5" ht="16.5">
      <c r="B3520" s="85" t="s">
        <v>1239</v>
      </c>
      <c r="C3520" s="73" t="s">
        <v>59</v>
      </c>
      <c r="D3520" s="182"/>
      <c r="E3520" s="74"/>
    </row>
    <row r="3521" spans="2:5" ht="16.5">
      <c r="B3521" s="85" t="s">
        <v>1240</v>
      </c>
      <c r="C3521" s="73" t="s">
        <v>60</v>
      </c>
      <c r="D3521" s="182"/>
      <c r="E3521" s="74"/>
    </row>
    <row r="3522" spans="2:5" ht="16.5">
      <c r="B3522" s="85" t="s">
        <v>1241</v>
      </c>
      <c r="C3522" s="73" t="s">
        <v>61</v>
      </c>
      <c r="D3522" s="182"/>
      <c r="E3522" s="74"/>
    </row>
    <row r="3523" spans="2:5" ht="16.5">
      <c r="B3523" s="84" t="s">
        <v>160</v>
      </c>
      <c r="C3523" s="70" t="s">
        <v>3037</v>
      </c>
      <c r="D3523" s="71"/>
      <c r="E3523" s="72" t="str">
        <f>IF(D3524=D3523,"OK","ERRO AO SOMAR")</f>
        <v>OK</v>
      </c>
    </row>
    <row r="3524" spans="2:5" ht="16.5">
      <c r="B3524" s="84" t="s">
        <v>1307</v>
      </c>
      <c r="C3524" s="70" t="s">
        <v>3037</v>
      </c>
      <c r="D3524" s="71"/>
      <c r="E3524" s="72" t="str">
        <f>IF(D3524=SUM(D3525:D3544,D3547:D3553),"OK","ERRO AO SOMAR")</f>
        <v>OK</v>
      </c>
    </row>
    <row r="3525" spans="2:5" ht="16.5">
      <c r="B3525" s="85" t="s">
        <v>1242</v>
      </c>
      <c r="C3525" s="73" t="s">
        <v>26</v>
      </c>
      <c r="D3525" s="182"/>
      <c r="E3525" s="74"/>
    </row>
    <row r="3526" spans="2:5" ht="16.5">
      <c r="B3526" s="85" t="s">
        <v>1243</v>
      </c>
      <c r="C3526" s="73" t="s">
        <v>37</v>
      </c>
      <c r="D3526" s="182"/>
      <c r="E3526" s="74"/>
    </row>
    <row r="3527" spans="2:5" ht="16.5">
      <c r="B3527" s="85" t="s">
        <v>1244</v>
      </c>
      <c r="C3527" s="73" t="s">
        <v>39</v>
      </c>
      <c r="D3527" s="182"/>
      <c r="E3527" s="74"/>
    </row>
    <row r="3528" spans="2:5" ht="16.5">
      <c r="B3528" s="85" t="s">
        <v>1245</v>
      </c>
      <c r="C3528" s="73" t="s">
        <v>40</v>
      </c>
      <c r="D3528" s="182"/>
      <c r="E3528" s="74"/>
    </row>
    <row r="3529" spans="2:5" ht="16.5">
      <c r="B3529" s="85" t="s">
        <v>1246</v>
      </c>
      <c r="C3529" s="73" t="s">
        <v>41</v>
      </c>
      <c r="D3529" s="182"/>
      <c r="E3529" s="74"/>
    </row>
    <row r="3530" spans="2:5" ht="16.5">
      <c r="B3530" s="85" t="s">
        <v>1247</v>
      </c>
      <c r="C3530" s="73" t="s">
        <v>69</v>
      </c>
      <c r="D3530" s="182"/>
      <c r="E3530" s="74"/>
    </row>
    <row r="3531" spans="2:5" ht="16.5">
      <c r="B3531" s="85" t="s">
        <v>1248</v>
      </c>
      <c r="C3531" s="73" t="s">
        <v>42</v>
      </c>
      <c r="D3531" s="182"/>
      <c r="E3531" s="74"/>
    </row>
    <row r="3532" spans="2:5" ht="16.5">
      <c r="B3532" s="85" t="s">
        <v>1249</v>
      </c>
      <c r="C3532" s="73" t="s">
        <v>43</v>
      </c>
      <c r="D3532" s="182"/>
      <c r="E3532" s="74"/>
    </row>
    <row r="3533" spans="2:5" ht="16.5">
      <c r="B3533" s="85" t="s">
        <v>1250</v>
      </c>
      <c r="C3533" s="73" t="s">
        <v>44</v>
      </c>
      <c r="D3533" s="182"/>
      <c r="E3533" s="74"/>
    </row>
    <row r="3534" spans="2:5" ht="16.5">
      <c r="B3534" s="85" t="s">
        <v>1251</v>
      </c>
      <c r="C3534" s="73" t="s">
        <v>45</v>
      </c>
      <c r="D3534" s="182"/>
      <c r="E3534" s="74"/>
    </row>
    <row r="3535" spans="2:5" ht="16.5">
      <c r="B3535" s="85" t="s">
        <v>1252</v>
      </c>
      <c r="C3535" s="73" t="s">
        <v>46</v>
      </c>
      <c r="D3535" s="182"/>
      <c r="E3535" s="74"/>
    </row>
    <row r="3536" spans="2:5" ht="16.5">
      <c r="B3536" s="85" t="s">
        <v>1253</v>
      </c>
      <c r="C3536" s="73" t="s">
        <v>47</v>
      </c>
      <c r="D3536" s="182"/>
      <c r="E3536" s="74"/>
    </row>
    <row r="3537" spans="2:5" ht="16.5">
      <c r="B3537" s="85" t="s">
        <v>1254</v>
      </c>
      <c r="C3537" s="73" t="s">
        <v>70</v>
      </c>
      <c r="D3537" s="182"/>
      <c r="E3537" s="74"/>
    </row>
    <row r="3538" spans="2:5" ht="16.5">
      <c r="B3538" s="85" t="s">
        <v>1255</v>
      </c>
      <c r="C3538" s="73" t="s">
        <v>48</v>
      </c>
      <c r="D3538" s="182"/>
      <c r="E3538" s="74"/>
    </row>
    <row r="3539" spans="2:5" ht="16.5">
      <c r="B3539" s="85" t="s">
        <v>1256</v>
      </c>
      <c r="C3539" s="73" t="s">
        <v>49</v>
      </c>
      <c r="D3539" s="182"/>
      <c r="E3539" s="74"/>
    </row>
    <row r="3540" spans="2:5" ht="16.5">
      <c r="B3540" s="85" t="s">
        <v>1257</v>
      </c>
      <c r="C3540" s="73" t="s">
        <v>50</v>
      </c>
      <c r="D3540" s="182"/>
      <c r="E3540" s="74"/>
    </row>
    <row r="3541" spans="2:5" ht="16.5">
      <c r="B3541" s="85" t="s">
        <v>1258</v>
      </c>
      <c r="C3541" s="73" t="s">
        <v>51</v>
      </c>
      <c r="D3541" s="182"/>
      <c r="E3541" s="74"/>
    </row>
    <row r="3542" spans="2:5" ht="16.5">
      <c r="B3542" s="85" t="s">
        <v>1259</v>
      </c>
      <c r="C3542" s="73" t="s">
        <v>52</v>
      </c>
      <c r="D3542" s="182"/>
      <c r="E3542" s="74"/>
    </row>
    <row r="3543" spans="2:5" ht="16.5">
      <c r="B3543" s="85" t="s">
        <v>1260</v>
      </c>
      <c r="C3543" s="73" t="s">
        <v>53</v>
      </c>
      <c r="D3543" s="182"/>
      <c r="E3543" s="74"/>
    </row>
    <row r="3544" spans="2:5" ht="16.5">
      <c r="B3544" s="85" t="s">
        <v>1261</v>
      </c>
      <c r="C3544" s="73" t="s">
        <v>54</v>
      </c>
      <c r="D3544" s="182"/>
      <c r="E3544" s="74" t="str">
        <f>IF(D3544=SUM(D3545:D3546),"OK","ERRO AO SOMAR")</f>
        <v>OK</v>
      </c>
    </row>
    <row r="3545" spans="2:5" ht="16.5">
      <c r="B3545" s="85" t="s">
        <v>1378</v>
      </c>
      <c r="C3545" s="73" t="s">
        <v>3040</v>
      </c>
      <c r="D3545" s="182"/>
      <c r="E3545" s="74"/>
    </row>
    <row r="3546" spans="2:5" ht="16.5">
      <c r="B3546" s="85" t="s">
        <v>1379</v>
      </c>
      <c r="C3546" s="73" t="s">
        <v>173</v>
      </c>
      <c r="D3546" s="182"/>
      <c r="E3546" s="74"/>
    </row>
    <row r="3547" spans="2:5" ht="16.5">
      <c r="B3547" s="85" t="s">
        <v>1262</v>
      </c>
      <c r="C3547" s="73" t="s">
        <v>55</v>
      </c>
      <c r="D3547" s="182"/>
      <c r="E3547" s="74"/>
    </row>
    <row r="3548" spans="2:5" ht="16.5">
      <c r="B3548" s="85" t="s">
        <v>1263</v>
      </c>
      <c r="C3548" s="73" t="s">
        <v>56</v>
      </c>
      <c r="D3548" s="182"/>
      <c r="E3548" s="74"/>
    </row>
    <row r="3549" spans="2:5" ht="16.5">
      <c r="B3549" s="85" t="s">
        <v>1264</v>
      </c>
      <c r="C3549" s="73" t="s">
        <v>57</v>
      </c>
      <c r="D3549" s="182"/>
      <c r="E3549" s="74"/>
    </row>
    <row r="3550" spans="2:5" ht="16.5">
      <c r="B3550" s="85" t="s">
        <v>1265</v>
      </c>
      <c r="C3550" s="73" t="s">
        <v>58</v>
      </c>
      <c r="D3550" s="182"/>
      <c r="E3550" s="74"/>
    </row>
    <row r="3551" spans="2:5" ht="16.5">
      <c r="B3551" s="85" t="s">
        <v>1266</v>
      </c>
      <c r="C3551" s="73" t="s">
        <v>59</v>
      </c>
      <c r="D3551" s="182"/>
      <c r="E3551" s="74"/>
    </row>
    <row r="3552" spans="2:5" ht="16.5">
      <c r="B3552" s="85" t="s">
        <v>1267</v>
      </c>
      <c r="C3552" s="73" t="s">
        <v>60</v>
      </c>
      <c r="D3552" s="182"/>
      <c r="E3552" s="74"/>
    </row>
    <row r="3553" spans="2:5" ht="16.5">
      <c r="B3553" s="85" t="s">
        <v>1268</v>
      </c>
      <c r="C3553" s="73" t="s">
        <v>61</v>
      </c>
      <c r="D3553" s="182"/>
      <c r="E3553" s="74"/>
    </row>
    <row r="3554" spans="2:5" ht="16.5">
      <c r="B3554" s="84" t="s">
        <v>2387</v>
      </c>
      <c r="C3554" s="70" t="s">
        <v>2824</v>
      </c>
      <c r="D3554" s="71"/>
      <c r="E3554" s="72" t="str">
        <f>IF(D3555=D3554,"OK","ERRO AO SOMAR")</f>
        <v>OK</v>
      </c>
    </row>
    <row r="3555" spans="2:5" ht="16.5">
      <c r="B3555" s="84" t="s">
        <v>2388</v>
      </c>
      <c r="C3555" s="70" t="s">
        <v>2824</v>
      </c>
      <c r="D3555" s="71"/>
      <c r="E3555" s="72" t="str">
        <f>IF(D3555=SUM(D3556:D3575,D3578:D3584),"OK","ERRO AO SOMAR")</f>
        <v>OK</v>
      </c>
    </row>
    <row r="3556" spans="2:5" ht="16.5">
      <c r="B3556" s="85" t="s">
        <v>2389</v>
      </c>
      <c r="C3556" s="73" t="s">
        <v>26</v>
      </c>
      <c r="D3556" s="182"/>
      <c r="E3556" s="74"/>
    </row>
    <row r="3557" spans="2:5" ht="16.5">
      <c r="B3557" s="85" t="s">
        <v>2390</v>
      </c>
      <c r="C3557" s="73" t="s">
        <v>37</v>
      </c>
      <c r="D3557" s="182"/>
      <c r="E3557" s="74"/>
    </row>
    <row r="3558" spans="2:5" ht="16.5">
      <c r="B3558" s="85" t="s">
        <v>2391</v>
      </c>
      <c r="C3558" s="73" t="s">
        <v>39</v>
      </c>
      <c r="D3558" s="182"/>
      <c r="E3558" s="74"/>
    </row>
    <row r="3559" spans="2:5" ht="16.5">
      <c r="B3559" s="85" t="s">
        <v>2392</v>
      </c>
      <c r="C3559" s="73" t="s">
        <v>40</v>
      </c>
      <c r="D3559" s="182"/>
      <c r="E3559" s="74"/>
    </row>
    <row r="3560" spans="2:5" ht="16.5">
      <c r="B3560" s="85" t="s">
        <v>2393</v>
      </c>
      <c r="C3560" s="73" t="s">
        <v>41</v>
      </c>
      <c r="D3560" s="182"/>
      <c r="E3560" s="74"/>
    </row>
    <row r="3561" spans="2:5" ht="16.5">
      <c r="B3561" s="85" t="s">
        <v>2394</v>
      </c>
      <c r="C3561" s="73" t="s">
        <v>69</v>
      </c>
      <c r="D3561" s="182"/>
      <c r="E3561" s="74"/>
    </row>
    <row r="3562" spans="2:5" ht="16.5">
      <c r="B3562" s="85" t="s">
        <v>2416</v>
      </c>
      <c r="C3562" s="73" t="s">
        <v>42</v>
      </c>
      <c r="D3562" s="182"/>
      <c r="E3562" s="74"/>
    </row>
    <row r="3563" spans="2:5" ht="16.5">
      <c r="B3563" s="85" t="s">
        <v>2395</v>
      </c>
      <c r="C3563" s="73" t="s">
        <v>43</v>
      </c>
      <c r="D3563" s="182"/>
      <c r="E3563" s="74"/>
    </row>
    <row r="3564" spans="2:5" ht="16.5">
      <c r="B3564" s="85" t="s">
        <v>2396</v>
      </c>
      <c r="C3564" s="73" t="s">
        <v>44</v>
      </c>
      <c r="D3564" s="182"/>
      <c r="E3564" s="74"/>
    </row>
    <row r="3565" spans="2:5" ht="16.5">
      <c r="B3565" s="85" t="s">
        <v>2397</v>
      </c>
      <c r="C3565" s="73" t="s">
        <v>45</v>
      </c>
      <c r="D3565" s="182"/>
      <c r="E3565" s="74"/>
    </row>
    <row r="3566" spans="2:5" ht="16.5">
      <c r="B3566" s="85" t="s">
        <v>2398</v>
      </c>
      <c r="C3566" s="73" t="s">
        <v>46</v>
      </c>
      <c r="D3566" s="182"/>
      <c r="E3566" s="74"/>
    </row>
    <row r="3567" spans="2:5" ht="16.5">
      <c r="B3567" s="85" t="s">
        <v>2399</v>
      </c>
      <c r="C3567" s="73" t="s">
        <v>47</v>
      </c>
      <c r="D3567" s="182"/>
      <c r="E3567" s="74"/>
    </row>
    <row r="3568" spans="2:5" ht="16.5">
      <c r="B3568" s="85" t="s">
        <v>2400</v>
      </c>
      <c r="C3568" s="73" t="s">
        <v>70</v>
      </c>
      <c r="D3568" s="182"/>
      <c r="E3568" s="74"/>
    </row>
    <row r="3569" spans="2:5" ht="16.5">
      <c r="B3569" s="85" t="s">
        <v>2417</v>
      </c>
      <c r="C3569" s="73" t="s">
        <v>48</v>
      </c>
      <c r="D3569" s="182"/>
      <c r="E3569" s="74"/>
    </row>
    <row r="3570" spans="2:5" ht="16.5">
      <c r="B3570" s="85" t="s">
        <v>2401</v>
      </c>
      <c r="C3570" s="73" t="s">
        <v>49</v>
      </c>
      <c r="D3570" s="182"/>
      <c r="E3570" s="74"/>
    </row>
    <row r="3571" spans="2:5" ht="16.5">
      <c r="B3571" s="85" t="s">
        <v>2402</v>
      </c>
      <c r="C3571" s="73" t="s">
        <v>50</v>
      </c>
      <c r="D3571" s="182"/>
      <c r="E3571" s="74"/>
    </row>
    <row r="3572" spans="2:5" ht="16.5">
      <c r="B3572" s="85" t="s">
        <v>2403</v>
      </c>
      <c r="C3572" s="73" t="s">
        <v>51</v>
      </c>
      <c r="D3572" s="182"/>
      <c r="E3572" s="74"/>
    </row>
    <row r="3573" spans="2:5" ht="16.5">
      <c r="B3573" s="85" t="s">
        <v>2404</v>
      </c>
      <c r="C3573" s="73" t="s">
        <v>52</v>
      </c>
      <c r="D3573" s="182"/>
      <c r="E3573" s="74"/>
    </row>
    <row r="3574" spans="2:5" ht="16.5">
      <c r="B3574" s="85" t="s">
        <v>2405</v>
      </c>
      <c r="C3574" s="73" t="s">
        <v>53</v>
      </c>
      <c r="D3574" s="182"/>
      <c r="E3574" s="74"/>
    </row>
    <row r="3575" spans="2:5" ht="16.5">
      <c r="B3575" s="85" t="s">
        <v>2406</v>
      </c>
      <c r="C3575" s="73" t="s">
        <v>54</v>
      </c>
      <c r="D3575" s="182"/>
      <c r="E3575" s="74" t="str">
        <f>IF(D3575=SUM(D3576:D3577),"OK","ERRO AO SOMAR")</f>
        <v>OK</v>
      </c>
    </row>
    <row r="3576" spans="2:5" ht="16.5">
      <c r="B3576" s="85" t="s">
        <v>2407</v>
      </c>
      <c r="C3576" s="73" t="s">
        <v>3040</v>
      </c>
      <c r="D3576" s="182"/>
      <c r="E3576" s="74"/>
    </row>
    <row r="3577" spans="2:5" ht="16.5">
      <c r="B3577" s="85" t="s">
        <v>2408</v>
      </c>
      <c r="C3577" s="73" t="s">
        <v>173</v>
      </c>
      <c r="D3577" s="182"/>
      <c r="E3577" s="74"/>
    </row>
    <row r="3578" spans="2:5" ht="16.5">
      <c r="B3578" s="85" t="s">
        <v>2409</v>
      </c>
      <c r="C3578" s="73" t="s">
        <v>55</v>
      </c>
      <c r="D3578" s="182"/>
      <c r="E3578" s="74"/>
    </row>
    <row r="3579" spans="2:5" ht="16.5">
      <c r="B3579" s="85" t="s">
        <v>2410</v>
      </c>
      <c r="C3579" s="73" t="s">
        <v>56</v>
      </c>
      <c r="D3579" s="182"/>
      <c r="E3579" s="74"/>
    </row>
    <row r="3580" spans="2:5" ht="16.5">
      <c r="B3580" s="85" t="s">
        <v>2411</v>
      </c>
      <c r="C3580" s="73" t="s">
        <v>57</v>
      </c>
      <c r="D3580" s="182"/>
      <c r="E3580" s="74"/>
    </row>
    <row r="3581" spans="2:5" ht="16.5">
      <c r="B3581" s="85" t="s">
        <v>2412</v>
      </c>
      <c r="C3581" s="73" t="s">
        <v>58</v>
      </c>
      <c r="D3581" s="182"/>
      <c r="E3581" s="74"/>
    </row>
    <row r="3582" spans="2:5" ht="16.5">
      <c r="B3582" s="85" t="s">
        <v>2413</v>
      </c>
      <c r="C3582" s="73" t="s">
        <v>59</v>
      </c>
      <c r="D3582" s="182"/>
      <c r="E3582" s="74"/>
    </row>
    <row r="3583" spans="2:5" ht="16.5">
      <c r="B3583" s="85" t="s">
        <v>2414</v>
      </c>
      <c r="C3583" s="73" t="s">
        <v>60</v>
      </c>
      <c r="D3583" s="182"/>
      <c r="E3583" s="74"/>
    </row>
    <row r="3584" spans="2:5" ht="16.5">
      <c r="B3584" s="85" t="s">
        <v>2415</v>
      </c>
      <c r="C3584" s="73" t="s">
        <v>61</v>
      </c>
      <c r="D3584" s="182"/>
      <c r="E3584" s="74"/>
    </row>
    <row r="3585" spans="2:5" ht="16.5">
      <c r="B3585" s="84" t="s">
        <v>2922</v>
      </c>
      <c r="C3585" s="70" t="s">
        <v>2233</v>
      </c>
      <c r="D3585" s="71"/>
      <c r="E3585" s="72" t="str">
        <f>IF(D3586=D3585,"OK","ERRO AO SOMAR")</f>
        <v>OK</v>
      </c>
    </row>
    <row r="3586" spans="2:5" ht="16.5">
      <c r="B3586" s="84" t="s">
        <v>2923</v>
      </c>
      <c r="C3586" s="70" t="s">
        <v>2233</v>
      </c>
      <c r="D3586" s="71"/>
      <c r="E3586" s="72" t="str">
        <f>IF(D3586=SUM(D3587:D3606,D3609:D3615),"OK","ERRO AO SOMAR")</f>
        <v>OK</v>
      </c>
    </row>
    <row r="3587" spans="2:5" ht="16.5">
      <c r="B3587" s="85" t="s">
        <v>2924</v>
      </c>
      <c r="C3587" s="73" t="s">
        <v>26</v>
      </c>
      <c r="D3587" s="182"/>
      <c r="E3587" s="74"/>
    </row>
    <row r="3588" spans="2:5" ht="16.5">
      <c r="B3588" s="85" t="s">
        <v>2925</v>
      </c>
      <c r="C3588" s="73" t="s">
        <v>37</v>
      </c>
      <c r="D3588" s="182"/>
      <c r="E3588" s="74"/>
    </row>
    <row r="3589" spans="2:5" ht="16.5">
      <c r="B3589" s="85" t="s">
        <v>2926</v>
      </c>
      <c r="C3589" s="73" t="s">
        <v>39</v>
      </c>
      <c r="D3589" s="182"/>
      <c r="E3589" s="74"/>
    </row>
    <row r="3590" spans="2:5" ht="16.5">
      <c r="B3590" s="85" t="s">
        <v>2927</v>
      </c>
      <c r="C3590" s="73" t="s">
        <v>40</v>
      </c>
      <c r="D3590" s="182"/>
      <c r="E3590" s="74"/>
    </row>
    <row r="3591" spans="2:5" ht="16.5">
      <c r="B3591" s="85" t="s">
        <v>2928</v>
      </c>
      <c r="C3591" s="73" t="s">
        <v>41</v>
      </c>
      <c r="D3591" s="182"/>
      <c r="E3591" s="74"/>
    </row>
    <row r="3592" spans="2:5" ht="16.5">
      <c r="B3592" s="85" t="s">
        <v>2929</v>
      </c>
      <c r="C3592" s="73" t="s">
        <v>69</v>
      </c>
      <c r="D3592" s="182"/>
      <c r="E3592" s="74"/>
    </row>
    <row r="3593" spans="2:5" ht="16.5">
      <c r="B3593" s="85" t="s">
        <v>2930</v>
      </c>
      <c r="C3593" s="73" t="s">
        <v>42</v>
      </c>
      <c r="D3593" s="182"/>
      <c r="E3593" s="74"/>
    </row>
    <row r="3594" spans="2:5" ht="16.5">
      <c r="B3594" s="85" t="s">
        <v>2931</v>
      </c>
      <c r="C3594" s="73" t="s">
        <v>43</v>
      </c>
      <c r="D3594" s="182"/>
      <c r="E3594" s="74"/>
    </row>
    <row r="3595" spans="2:5" ht="16.5">
      <c r="B3595" s="85" t="s">
        <v>2932</v>
      </c>
      <c r="C3595" s="73" t="s">
        <v>44</v>
      </c>
      <c r="D3595" s="182"/>
      <c r="E3595" s="74"/>
    </row>
    <row r="3596" spans="2:5" ht="16.5">
      <c r="B3596" s="85" t="s">
        <v>2933</v>
      </c>
      <c r="C3596" s="73" t="s">
        <v>45</v>
      </c>
      <c r="D3596" s="182"/>
      <c r="E3596" s="74"/>
    </row>
    <row r="3597" spans="2:5" ht="16.5">
      <c r="B3597" s="85" t="s">
        <v>2934</v>
      </c>
      <c r="C3597" s="73" t="s">
        <v>46</v>
      </c>
      <c r="D3597" s="182"/>
      <c r="E3597" s="74"/>
    </row>
    <row r="3598" spans="2:5" ht="16.5">
      <c r="B3598" s="85" t="s">
        <v>2935</v>
      </c>
      <c r="C3598" s="73" t="s">
        <v>47</v>
      </c>
      <c r="D3598" s="182"/>
      <c r="E3598" s="74"/>
    </row>
    <row r="3599" spans="2:5" ht="16.5">
      <c r="B3599" s="85" t="s">
        <v>2936</v>
      </c>
      <c r="C3599" s="73" t="s">
        <v>70</v>
      </c>
      <c r="D3599" s="182"/>
      <c r="E3599" s="74"/>
    </row>
    <row r="3600" spans="2:5" ht="16.5">
      <c r="B3600" s="85" t="s">
        <v>2937</v>
      </c>
      <c r="C3600" s="73" t="s">
        <v>48</v>
      </c>
      <c r="D3600" s="182"/>
      <c r="E3600" s="74"/>
    </row>
    <row r="3601" spans="2:5" ht="16.5">
      <c r="B3601" s="85" t="s">
        <v>2952</v>
      </c>
      <c r="C3601" s="73" t="s">
        <v>49</v>
      </c>
      <c r="D3601" s="182"/>
      <c r="E3601" s="74"/>
    </row>
    <row r="3602" spans="2:5" ht="16.5">
      <c r="B3602" s="85" t="s">
        <v>2938</v>
      </c>
      <c r="C3602" s="73" t="s">
        <v>50</v>
      </c>
      <c r="D3602" s="182"/>
      <c r="E3602" s="74"/>
    </row>
    <row r="3603" spans="2:5" ht="16.5">
      <c r="B3603" s="85" t="s">
        <v>2939</v>
      </c>
      <c r="C3603" s="73" t="s">
        <v>51</v>
      </c>
      <c r="D3603" s="182"/>
      <c r="E3603" s="74"/>
    </row>
    <row r="3604" spans="2:5" ht="16.5">
      <c r="B3604" s="85" t="s">
        <v>2940</v>
      </c>
      <c r="C3604" s="73" t="s">
        <v>52</v>
      </c>
      <c r="D3604" s="182"/>
      <c r="E3604" s="74"/>
    </row>
    <row r="3605" spans="2:5" ht="16.5">
      <c r="B3605" s="85" t="s">
        <v>2941</v>
      </c>
      <c r="C3605" s="73" t="s">
        <v>53</v>
      </c>
      <c r="D3605" s="182"/>
      <c r="E3605" s="74"/>
    </row>
    <row r="3606" spans="2:5" ht="16.5">
      <c r="B3606" s="85" t="s">
        <v>2942</v>
      </c>
      <c r="C3606" s="73" t="s">
        <v>54</v>
      </c>
      <c r="D3606" s="182"/>
      <c r="E3606" s="74" t="str">
        <f>IF(D3606=SUM(D3607:D3608),"OK","ERRO AO SOMAR")</f>
        <v>OK</v>
      </c>
    </row>
    <row r="3607" spans="2:5" ht="16.5">
      <c r="B3607" s="85" t="s">
        <v>2943</v>
      </c>
      <c r="C3607" s="73" t="s">
        <v>3040</v>
      </c>
      <c r="D3607" s="182"/>
      <c r="E3607" s="74"/>
    </row>
    <row r="3608" spans="2:5" ht="16.5">
      <c r="B3608" s="85" t="s">
        <v>2944</v>
      </c>
      <c r="C3608" s="73" t="s">
        <v>173</v>
      </c>
      <c r="D3608" s="182"/>
      <c r="E3608" s="74"/>
    </row>
    <row r="3609" spans="2:5" ht="16.5">
      <c r="B3609" s="85" t="s">
        <v>2945</v>
      </c>
      <c r="C3609" s="73" t="s">
        <v>55</v>
      </c>
      <c r="D3609" s="182"/>
      <c r="E3609" s="74"/>
    </row>
    <row r="3610" spans="2:5" ht="16.5">
      <c r="B3610" s="85" t="s">
        <v>2946</v>
      </c>
      <c r="C3610" s="73" t="s">
        <v>56</v>
      </c>
      <c r="D3610" s="182"/>
      <c r="E3610" s="74"/>
    </row>
    <row r="3611" spans="2:5" ht="16.5">
      <c r="B3611" s="85" t="s">
        <v>2947</v>
      </c>
      <c r="C3611" s="73" t="s">
        <v>57</v>
      </c>
      <c r="D3611" s="182"/>
      <c r="E3611" s="74"/>
    </row>
    <row r="3612" spans="2:5" ht="16.5">
      <c r="B3612" s="85" t="s">
        <v>2948</v>
      </c>
      <c r="C3612" s="73" t="s">
        <v>58</v>
      </c>
      <c r="D3612" s="182"/>
      <c r="E3612" s="74"/>
    </row>
    <row r="3613" spans="2:5" ht="16.5">
      <c r="B3613" s="85" t="s">
        <v>2949</v>
      </c>
      <c r="C3613" s="73" t="s">
        <v>59</v>
      </c>
      <c r="D3613" s="182"/>
      <c r="E3613" s="74"/>
    </row>
    <row r="3614" spans="2:5" ht="16.5">
      <c r="B3614" s="85" t="s">
        <v>2950</v>
      </c>
      <c r="C3614" s="73" t="s">
        <v>60</v>
      </c>
      <c r="D3614" s="182"/>
      <c r="E3614" s="74"/>
    </row>
    <row r="3615" spans="2:5" ht="16.5">
      <c r="B3615" s="85" t="s">
        <v>2951</v>
      </c>
      <c r="C3615" s="73" t="s">
        <v>61</v>
      </c>
      <c r="D3615" s="182"/>
      <c r="E3615" s="74"/>
    </row>
    <row r="3616" spans="2:5" ht="16.5">
      <c r="B3616" s="84" t="s">
        <v>2012</v>
      </c>
      <c r="C3616" s="70" t="s">
        <v>2828</v>
      </c>
      <c r="D3616" s="71"/>
      <c r="E3616" s="72" t="str">
        <f>IF(D3616=SUM(D3617,D3648,D3709,D3800,D3891,D3952,D3983,D4014),"OK","ERRO AO SOMAR")</f>
        <v>OK</v>
      </c>
    </row>
    <row r="3617" spans="2:5" ht="16.5">
      <c r="B3617" s="84" t="s">
        <v>1887</v>
      </c>
      <c r="C3617" s="70" t="s">
        <v>9</v>
      </c>
      <c r="D3617" s="71"/>
      <c r="E3617" s="72" t="str">
        <f>IF(D3617=D3618,"OK","ERRO AO SOMAR")</f>
        <v>OK</v>
      </c>
    </row>
    <row r="3618" spans="2:5" ht="16.5">
      <c r="B3618" s="84" t="s">
        <v>1888</v>
      </c>
      <c r="C3618" s="70" t="s">
        <v>9</v>
      </c>
      <c r="D3618" s="71"/>
      <c r="E3618" s="72" t="str">
        <f>IF(D3618=SUM(D3619:D3638,D3641:D3647),"OK","ERRO AO SOMAR")</f>
        <v>OK</v>
      </c>
    </row>
    <row r="3619" spans="2:5" ht="16.5">
      <c r="B3619" s="85" t="s">
        <v>1889</v>
      </c>
      <c r="C3619" s="73" t="s">
        <v>26</v>
      </c>
      <c r="D3619" s="182"/>
      <c r="E3619" s="74"/>
    </row>
    <row r="3620" spans="2:5" ht="16.5">
      <c r="B3620" s="85" t="s">
        <v>1890</v>
      </c>
      <c r="C3620" s="73" t="s">
        <v>37</v>
      </c>
      <c r="D3620" s="182"/>
      <c r="E3620" s="74"/>
    </row>
    <row r="3621" spans="2:5" ht="16.5">
      <c r="B3621" s="85" t="s">
        <v>1891</v>
      </c>
      <c r="C3621" s="73" t="s">
        <v>39</v>
      </c>
      <c r="D3621" s="182"/>
      <c r="E3621" s="74"/>
    </row>
    <row r="3622" spans="2:5" ht="16.5">
      <c r="B3622" s="85" t="s">
        <v>1892</v>
      </c>
      <c r="C3622" s="73" t="s">
        <v>40</v>
      </c>
      <c r="D3622" s="182"/>
      <c r="E3622" s="74"/>
    </row>
    <row r="3623" spans="2:5" ht="16.5">
      <c r="B3623" s="85" t="s">
        <v>1893</v>
      </c>
      <c r="C3623" s="73" t="s">
        <v>41</v>
      </c>
      <c r="D3623" s="182"/>
      <c r="E3623" s="74"/>
    </row>
    <row r="3624" spans="2:5" ht="16.5">
      <c r="B3624" s="85" t="s">
        <v>1894</v>
      </c>
      <c r="C3624" s="73" t="s">
        <v>69</v>
      </c>
      <c r="D3624" s="182"/>
      <c r="E3624" s="74"/>
    </row>
    <row r="3625" spans="2:5" ht="16.5">
      <c r="B3625" s="85" t="s">
        <v>1895</v>
      </c>
      <c r="C3625" s="73" t="s">
        <v>42</v>
      </c>
      <c r="D3625" s="182"/>
      <c r="E3625" s="74"/>
    </row>
    <row r="3626" spans="2:5" ht="16.5">
      <c r="B3626" s="85" t="s">
        <v>1896</v>
      </c>
      <c r="C3626" s="73" t="s">
        <v>43</v>
      </c>
      <c r="D3626" s="182"/>
      <c r="E3626" s="74"/>
    </row>
    <row r="3627" spans="2:5" ht="16.5">
      <c r="B3627" s="85" t="s">
        <v>1897</v>
      </c>
      <c r="C3627" s="73" t="s">
        <v>44</v>
      </c>
      <c r="D3627" s="182"/>
      <c r="E3627" s="74"/>
    </row>
    <row r="3628" spans="2:5" ht="16.5">
      <c r="B3628" s="85" t="s">
        <v>1898</v>
      </c>
      <c r="C3628" s="73" t="s">
        <v>45</v>
      </c>
      <c r="D3628" s="182"/>
      <c r="E3628" s="74"/>
    </row>
    <row r="3629" spans="2:5" ht="16.5">
      <c r="B3629" s="85" t="s">
        <v>1899</v>
      </c>
      <c r="C3629" s="73" t="s">
        <v>46</v>
      </c>
      <c r="D3629" s="182"/>
      <c r="E3629" s="74"/>
    </row>
    <row r="3630" spans="2:5" ht="16.5">
      <c r="B3630" s="85" t="s">
        <v>1900</v>
      </c>
      <c r="C3630" s="73" t="s">
        <v>47</v>
      </c>
      <c r="D3630" s="182"/>
      <c r="E3630" s="74"/>
    </row>
    <row r="3631" spans="2:5" ht="16.5">
      <c r="B3631" s="85" t="s">
        <v>1901</v>
      </c>
      <c r="C3631" s="73" t="s">
        <v>70</v>
      </c>
      <c r="D3631" s="182"/>
      <c r="E3631" s="74"/>
    </row>
    <row r="3632" spans="2:5" ht="16.5">
      <c r="B3632" s="85" t="s">
        <v>1902</v>
      </c>
      <c r="C3632" s="73" t="s">
        <v>48</v>
      </c>
      <c r="D3632" s="182"/>
      <c r="E3632" s="74"/>
    </row>
    <row r="3633" spans="2:5" ht="16.5">
      <c r="B3633" s="85" t="s">
        <v>1903</v>
      </c>
      <c r="C3633" s="73" t="s">
        <v>49</v>
      </c>
      <c r="D3633" s="182"/>
      <c r="E3633" s="74"/>
    </row>
    <row r="3634" spans="2:5" ht="16.5">
      <c r="B3634" s="85" t="s">
        <v>1904</v>
      </c>
      <c r="C3634" s="73" t="s">
        <v>50</v>
      </c>
      <c r="D3634" s="182"/>
      <c r="E3634" s="74"/>
    </row>
    <row r="3635" spans="2:5" ht="16.5">
      <c r="B3635" s="85" t="s">
        <v>1905</v>
      </c>
      <c r="C3635" s="73" t="s">
        <v>51</v>
      </c>
      <c r="D3635" s="182"/>
      <c r="E3635" s="74"/>
    </row>
    <row r="3636" spans="2:5" ht="16.5">
      <c r="B3636" s="85" t="s">
        <v>1906</v>
      </c>
      <c r="C3636" s="73" t="s">
        <v>52</v>
      </c>
      <c r="D3636" s="182"/>
      <c r="E3636" s="74"/>
    </row>
    <row r="3637" spans="2:5" ht="16.5">
      <c r="B3637" s="85" t="s">
        <v>1907</v>
      </c>
      <c r="C3637" s="73" t="s">
        <v>53</v>
      </c>
      <c r="D3637" s="182"/>
      <c r="E3637" s="74"/>
    </row>
    <row r="3638" spans="2:5" ht="16.5">
      <c r="B3638" s="85" t="s">
        <v>1908</v>
      </c>
      <c r="C3638" s="73" t="s">
        <v>54</v>
      </c>
      <c r="D3638" s="182"/>
      <c r="E3638" s="74" t="str">
        <f>IF(D3638=SUM(D3639:D3640),"OK","ERRO AO SOMAR")</f>
        <v>OK</v>
      </c>
    </row>
    <row r="3639" spans="2:5" ht="16.5">
      <c r="B3639" s="85" t="s">
        <v>1909</v>
      </c>
      <c r="C3639" s="73" t="s">
        <v>3040</v>
      </c>
      <c r="D3639" s="182"/>
      <c r="E3639" s="74"/>
    </row>
    <row r="3640" spans="2:5" ht="16.5">
      <c r="B3640" s="85" t="s">
        <v>1910</v>
      </c>
      <c r="C3640" s="73" t="s">
        <v>173</v>
      </c>
      <c r="D3640" s="182"/>
      <c r="E3640" s="74"/>
    </row>
    <row r="3641" spans="2:5" ht="16.5">
      <c r="B3641" s="85" t="s">
        <v>1911</v>
      </c>
      <c r="C3641" s="73" t="s">
        <v>55</v>
      </c>
      <c r="D3641" s="182"/>
      <c r="E3641" s="74"/>
    </row>
    <row r="3642" spans="2:5" ht="16.5">
      <c r="B3642" s="85" t="s">
        <v>1912</v>
      </c>
      <c r="C3642" s="73" t="s">
        <v>56</v>
      </c>
      <c r="D3642" s="182"/>
      <c r="E3642" s="74"/>
    </row>
    <row r="3643" spans="2:5" ht="16.5">
      <c r="B3643" s="85" t="s">
        <v>1913</v>
      </c>
      <c r="C3643" s="73" t="s">
        <v>57</v>
      </c>
      <c r="D3643" s="182"/>
      <c r="E3643" s="74"/>
    </row>
    <row r="3644" spans="2:5" ht="16.5">
      <c r="B3644" s="85" t="s">
        <v>1914</v>
      </c>
      <c r="C3644" s="73" t="s">
        <v>58</v>
      </c>
      <c r="D3644" s="182"/>
      <c r="E3644" s="74"/>
    </row>
    <row r="3645" spans="2:5" ht="16.5">
      <c r="B3645" s="85" t="s">
        <v>1915</v>
      </c>
      <c r="C3645" s="73" t="s">
        <v>59</v>
      </c>
      <c r="D3645" s="182"/>
      <c r="E3645" s="74"/>
    </row>
    <row r="3646" spans="2:5" ht="16.5">
      <c r="B3646" s="85" t="s">
        <v>1916</v>
      </c>
      <c r="C3646" s="73" t="s">
        <v>60</v>
      </c>
      <c r="D3646" s="182"/>
      <c r="E3646" s="74"/>
    </row>
    <row r="3647" spans="2:5" ht="16.5">
      <c r="B3647" s="85" t="s">
        <v>1917</v>
      </c>
      <c r="C3647" s="73" t="s">
        <v>61</v>
      </c>
      <c r="D3647" s="182"/>
      <c r="E3647" s="74"/>
    </row>
    <row r="3648" spans="2:5" ht="16.5">
      <c r="B3648" s="84" t="s">
        <v>1918</v>
      </c>
      <c r="C3648" s="70" t="s">
        <v>1448</v>
      </c>
      <c r="D3648" s="71"/>
      <c r="E3648" s="72" t="str">
        <f>IF(SUM(D3649,D3679)=D3648,"OK","ERRO AO SOMAR")</f>
        <v>OK</v>
      </c>
    </row>
    <row r="3649" spans="2:5" ht="16.5">
      <c r="B3649" s="84" t="s">
        <v>4407</v>
      </c>
      <c r="C3649" s="70" t="s">
        <v>4485</v>
      </c>
      <c r="D3649" s="71"/>
      <c r="E3649" s="72" t="str">
        <f>IF(D3649=SUM(D3650:D3669,D3672:D3678),"OK","ERRO AO SOMAR")</f>
        <v>OK</v>
      </c>
    </row>
    <row r="3650" spans="2:5" ht="16.5">
      <c r="B3650" s="85" t="s">
        <v>4408</v>
      </c>
      <c r="C3650" s="73" t="s">
        <v>26</v>
      </c>
      <c r="D3650" s="182"/>
      <c r="E3650" s="74"/>
    </row>
    <row r="3651" spans="2:5" ht="16.5">
      <c r="B3651" s="85" t="s">
        <v>4409</v>
      </c>
      <c r="C3651" s="73" t="s">
        <v>37</v>
      </c>
      <c r="D3651" s="182"/>
      <c r="E3651" s="74"/>
    </row>
    <row r="3652" spans="2:5" ht="16.5">
      <c r="B3652" s="85" t="s">
        <v>4410</v>
      </c>
      <c r="C3652" s="73" t="s">
        <v>39</v>
      </c>
      <c r="D3652" s="182"/>
      <c r="E3652" s="74"/>
    </row>
    <row r="3653" spans="2:5" ht="16.5">
      <c r="B3653" s="85" t="s">
        <v>4411</v>
      </c>
      <c r="C3653" s="73" t="s">
        <v>40</v>
      </c>
      <c r="D3653" s="182"/>
      <c r="E3653" s="74"/>
    </row>
    <row r="3654" spans="2:5" ht="16.5">
      <c r="B3654" s="85" t="s">
        <v>4412</v>
      </c>
      <c r="C3654" s="73" t="s">
        <v>41</v>
      </c>
      <c r="D3654" s="182"/>
      <c r="E3654" s="74"/>
    </row>
    <row r="3655" spans="2:5" ht="16.5">
      <c r="B3655" s="85" t="s">
        <v>4413</v>
      </c>
      <c r="C3655" s="73" t="s">
        <v>69</v>
      </c>
      <c r="D3655" s="182"/>
      <c r="E3655" s="74"/>
    </row>
    <row r="3656" spans="2:5" ht="16.5">
      <c r="B3656" s="85" t="s">
        <v>4414</v>
      </c>
      <c r="C3656" s="73" t="s">
        <v>42</v>
      </c>
      <c r="D3656" s="182"/>
      <c r="E3656" s="74"/>
    </row>
    <row r="3657" spans="2:5" ht="16.5">
      <c r="B3657" s="85" t="s">
        <v>4415</v>
      </c>
      <c r="C3657" s="73" t="s">
        <v>43</v>
      </c>
      <c r="D3657" s="182"/>
      <c r="E3657" s="74"/>
    </row>
    <row r="3658" spans="2:5" ht="16.5">
      <c r="B3658" s="85" t="s">
        <v>4416</v>
      </c>
      <c r="C3658" s="73" t="s">
        <v>44</v>
      </c>
      <c r="D3658" s="182"/>
      <c r="E3658" s="74"/>
    </row>
    <row r="3659" spans="2:5" ht="16.5">
      <c r="B3659" s="85" t="s">
        <v>4417</v>
      </c>
      <c r="C3659" s="73" t="s">
        <v>45</v>
      </c>
      <c r="D3659" s="182"/>
      <c r="E3659" s="74"/>
    </row>
    <row r="3660" spans="2:5" ht="16.5">
      <c r="B3660" s="85" t="s">
        <v>4418</v>
      </c>
      <c r="C3660" s="73" t="s">
        <v>46</v>
      </c>
      <c r="D3660" s="182"/>
      <c r="E3660" s="74"/>
    </row>
    <row r="3661" spans="2:5" ht="16.5">
      <c r="B3661" s="85" t="s">
        <v>4419</v>
      </c>
      <c r="C3661" s="73" t="s">
        <v>47</v>
      </c>
      <c r="D3661" s="182"/>
      <c r="E3661" s="74"/>
    </row>
    <row r="3662" spans="2:5" ht="16.5">
      <c r="B3662" s="85" t="s">
        <v>4420</v>
      </c>
      <c r="C3662" s="73" t="s">
        <v>70</v>
      </c>
      <c r="D3662" s="182"/>
      <c r="E3662" s="74"/>
    </row>
    <row r="3663" spans="2:5" ht="16.5">
      <c r="B3663" s="85" t="s">
        <v>4421</v>
      </c>
      <c r="C3663" s="73" t="s">
        <v>48</v>
      </c>
      <c r="D3663" s="182"/>
      <c r="E3663" s="74"/>
    </row>
    <row r="3664" spans="2:5" ht="16.5">
      <c r="B3664" s="85" t="s">
        <v>4422</v>
      </c>
      <c r="C3664" s="73" t="s">
        <v>49</v>
      </c>
      <c r="D3664" s="182"/>
      <c r="E3664" s="74"/>
    </row>
    <row r="3665" spans="2:5" ht="16.5">
      <c r="B3665" s="85" t="s">
        <v>4423</v>
      </c>
      <c r="C3665" s="73" t="s">
        <v>50</v>
      </c>
      <c r="D3665" s="182"/>
      <c r="E3665" s="74"/>
    </row>
    <row r="3666" spans="2:5" ht="16.5">
      <c r="B3666" s="85" t="s">
        <v>4424</v>
      </c>
      <c r="C3666" s="73" t="s">
        <v>51</v>
      </c>
      <c r="D3666" s="182"/>
      <c r="E3666" s="74"/>
    </row>
    <row r="3667" spans="2:5" ht="16.5">
      <c r="B3667" s="85" t="s">
        <v>4425</v>
      </c>
      <c r="C3667" s="73" t="s">
        <v>52</v>
      </c>
      <c r="D3667" s="182"/>
      <c r="E3667" s="74"/>
    </row>
    <row r="3668" spans="2:5" ht="16.5">
      <c r="B3668" s="85" t="s">
        <v>4426</v>
      </c>
      <c r="C3668" s="73" t="s">
        <v>53</v>
      </c>
      <c r="D3668" s="182"/>
      <c r="E3668" s="74"/>
    </row>
    <row r="3669" spans="2:5" ht="16.5">
      <c r="B3669" s="85" t="s">
        <v>4427</v>
      </c>
      <c r="C3669" s="73" t="s">
        <v>54</v>
      </c>
      <c r="D3669" s="182"/>
      <c r="E3669" s="74" t="str">
        <f>IF(D3669=SUM(D3670:D3671),"OK","ERRO AO SOMAR")</f>
        <v>OK</v>
      </c>
    </row>
    <row r="3670" spans="2:5" ht="16.5">
      <c r="B3670" s="85" t="s">
        <v>4428</v>
      </c>
      <c r="C3670" s="73" t="s">
        <v>3040</v>
      </c>
      <c r="D3670" s="182"/>
      <c r="E3670" s="74"/>
    </row>
    <row r="3671" spans="2:5" ht="16.5">
      <c r="B3671" s="85" t="s">
        <v>4429</v>
      </c>
      <c r="C3671" s="73" t="s">
        <v>173</v>
      </c>
      <c r="D3671" s="182"/>
      <c r="E3671" s="74"/>
    </row>
    <row r="3672" spans="2:5" ht="16.5">
      <c r="B3672" s="85" t="s">
        <v>4430</v>
      </c>
      <c r="C3672" s="73" t="s">
        <v>55</v>
      </c>
      <c r="D3672" s="182"/>
      <c r="E3672" s="74"/>
    </row>
    <row r="3673" spans="2:5" ht="16.5">
      <c r="B3673" s="85" t="s">
        <v>4431</v>
      </c>
      <c r="C3673" s="73" t="s">
        <v>56</v>
      </c>
      <c r="D3673" s="182"/>
      <c r="E3673" s="74"/>
    </row>
    <row r="3674" spans="2:5" ht="16.5">
      <c r="B3674" s="85" t="s">
        <v>4432</v>
      </c>
      <c r="C3674" s="73" t="s">
        <v>57</v>
      </c>
      <c r="D3674" s="182"/>
      <c r="E3674" s="74"/>
    </row>
    <row r="3675" spans="2:5" ht="16.5">
      <c r="B3675" s="85" t="s">
        <v>4433</v>
      </c>
      <c r="C3675" s="73" t="s">
        <v>58</v>
      </c>
      <c r="D3675" s="182"/>
      <c r="E3675" s="74"/>
    </row>
    <row r="3676" spans="2:5" ht="16.5">
      <c r="B3676" s="85" t="s">
        <v>4434</v>
      </c>
      <c r="C3676" s="73" t="s">
        <v>59</v>
      </c>
      <c r="D3676" s="182"/>
      <c r="E3676" s="74"/>
    </row>
    <row r="3677" spans="2:5" ht="16.5">
      <c r="B3677" s="85" t="s">
        <v>4435</v>
      </c>
      <c r="C3677" s="73" t="s">
        <v>60</v>
      </c>
      <c r="D3677" s="182"/>
      <c r="E3677" s="74"/>
    </row>
    <row r="3678" spans="2:5" ht="16.5">
      <c r="B3678" s="85" t="s">
        <v>4436</v>
      </c>
      <c r="C3678" s="73" t="s">
        <v>61</v>
      </c>
      <c r="D3678" s="182"/>
      <c r="E3678" s="74"/>
    </row>
    <row r="3679" spans="2:5" ht="16.5">
      <c r="B3679" s="84" t="s">
        <v>4437</v>
      </c>
      <c r="C3679" s="70" t="s">
        <v>4486</v>
      </c>
      <c r="D3679" s="71"/>
      <c r="E3679" s="72" t="str">
        <f>IF(D3679=SUM(D3680:D3699,D3702:D3708),"OK","ERRO AO SOMAR")</f>
        <v>OK</v>
      </c>
    </row>
    <row r="3680" spans="2:5" ht="16.5">
      <c r="B3680" s="85" t="s">
        <v>4438</v>
      </c>
      <c r="C3680" s="73" t="s">
        <v>26</v>
      </c>
      <c r="D3680" s="182"/>
      <c r="E3680" s="74"/>
    </row>
    <row r="3681" spans="2:5" ht="16.5">
      <c r="B3681" s="85" t="s">
        <v>4439</v>
      </c>
      <c r="C3681" s="73" t="s">
        <v>37</v>
      </c>
      <c r="D3681" s="182"/>
      <c r="E3681" s="74"/>
    </row>
    <row r="3682" spans="2:5" ht="16.5">
      <c r="B3682" s="85" t="s">
        <v>4440</v>
      </c>
      <c r="C3682" s="73" t="s">
        <v>39</v>
      </c>
      <c r="D3682" s="182"/>
      <c r="E3682" s="74"/>
    </row>
    <row r="3683" spans="2:5" ht="16.5">
      <c r="B3683" s="85" t="s">
        <v>4441</v>
      </c>
      <c r="C3683" s="73" t="s">
        <v>40</v>
      </c>
      <c r="D3683" s="182"/>
      <c r="E3683" s="74"/>
    </row>
    <row r="3684" spans="2:5" ht="16.5">
      <c r="B3684" s="85" t="s">
        <v>4442</v>
      </c>
      <c r="C3684" s="73" t="s">
        <v>41</v>
      </c>
      <c r="D3684" s="182"/>
      <c r="E3684" s="74"/>
    </row>
    <row r="3685" spans="2:5" ht="16.5">
      <c r="B3685" s="85" t="s">
        <v>4443</v>
      </c>
      <c r="C3685" s="73" t="s">
        <v>69</v>
      </c>
      <c r="D3685" s="182"/>
      <c r="E3685" s="74"/>
    </row>
    <row r="3686" spans="2:5" ht="16.5">
      <c r="B3686" s="85" t="s">
        <v>4444</v>
      </c>
      <c r="C3686" s="73" t="s">
        <v>42</v>
      </c>
      <c r="D3686" s="182"/>
      <c r="E3686" s="74"/>
    </row>
    <row r="3687" spans="2:5" ht="16.5">
      <c r="B3687" s="85" t="s">
        <v>4445</v>
      </c>
      <c r="C3687" s="73" t="s">
        <v>43</v>
      </c>
      <c r="D3687" s="182"/>
      <c r="E3687" s="74"/>
    </row>
    <row r="3688" spans="2:5" ht="16.5">
      <c r="B3688" s="85" t="s">
        <v>4446</v>
      </c>
      <c r="C3688" s="73" t="s">
        <v>44</v>
      </c>
      <c r="D3688" s="182"/>
      <c r="E3688" s="74"/>
    </row>
    <row r="3689" spans="2:5" ht="16.5">
      <c r="B3689" s="85" t="s">
        <v>4447</v>
      </c>
      <c r="C3689" s="73" t="s">
        <v>45</v>
      </c>
      <c r="D3689" s="182"/>
      <c r="E3689" s="74"/>
    </row>
    <row r="3690" spans="2:5" ht="16.5">
      <c r="B3690" s="85" t="s">
        <v>4448</v>
      </c>
      <c r="C3690" s="73" t="s">
        <v>46</v>
      </c>
      <c r="D3690" s="182"/>
      <c r="E3690" s="74"/>
    </row>
    <row r="3691" spans="2:5" ht="16.5">
      <c r="B3691" s="85" t="s">
        <v>4449</v>
      </c>
      <c r="C3691" s="73" t="s">
        <v>47</v>
      </c>
      <c r="D3691" s="182"/>
      <c r="E3691" s="74"/>
    </row>
    <row r="3692" spans="2:5" ht="16.5">
      <c r="B3692" s="85" t="s">
        <v>4450</v>
      </c>
      <c r="C3692" s="73" t="s">
        <v>70</v>
      </c>
      <c r="D3692" s="182"/>
      <c r="E3692" s="74"/>
    </row>
    <row r="3693" spans="2:5" ht="16.5">
      <c r="B3693" s="85" t="s">
        <v>4451</v>
      </c>
      <c r="C3693" s="73" t="s">
        <v>48</v>
      </c>
      <c r="D3693" s="182"/>
      <c r="E3693" s="74"/>
    </row>
    <row r="3694" spans="2:5" ht="16.5">
      <c r="B3694" s="85" t="s">
        <v>4452</v>
      </c>
      <c r="C3694" s="73" t="s">
        <v>49</v>
      </c>
      <c r="D3694" s="182"/>
      <c r="E3694" s="74"/>
    </row>
    <row r="3695" spans="2:5" ht="16.5">
      <c r="B3695" s="85" t="s">
        <v>4453</v>
      </c>
      <c r="C3695" s="73" t="s">
        <v>50</v>
      </c>
      <c r="D3695" s="182"/>
      <c r="E3695" s="74"/>
    </row>
    <row r="3696" spans="2:5" ht="16.5">
      <c r="B3696" s="85" t="s">
        <v>4454</v>
      </c>
      <c r="C3696" s="73" t="s">
        <v>51</v>
      </c>
      <c r="D3696" s="182"/>
      <c r="E3696" s="74"/>
    </row>
    <row r="3697" spans="2:5" ht="16.5">
      <c r="B3697" s="85" t="s">
        <v>4455</v>
      </c>
      <c r="C3697" s="73" t="s">
        <v>52</v>
      </c>
      <c r="D3697" s="182"/>
      <c r="E3697" s="74"/>
    </row>
    <row r="3698" spans="2:5" ht="16.5">
      <c r="B3698" s="85" t="s">
        <v>4456</v>
      </c>
      <c r="C3698" s="73" t="s">
        <v>53</v>
      </c>
      <c r="D3698" s="182"/>
      <c r="E3698" s="74"/>
    </row>
    <row r="3699" spans="2:5" ht="16.5">
      <c r="B3699" s="85" t="s">
        <v>4457</v>
      </c>
      <c r="C3699" s="73" t="s">
        <v>54</v>
      </c>
      <c r="D3699" s="182"/>
      <c r="E3699" s="74" t="str">
        <f>IF(D3699=SUM(D3700:D3701),"OK","ERRO AO SOMAR")</f>
        <v>OK</v>
      </c>
    </row>
    <row r="3700" spans="2:5" ht="16.5">
      <c r="B3700" s="85" t="s">
        <v>4458</v>
      </c>
      <c r="C3700" s="73" t="s">
        <v>3040</v>
      </c>
      <c r="D3700" s="182"/>
      <c r="E3700" s="74"/>
    </row>
    <row r="3701" spans="2:5" ht="16.5">
      <c r="B3701" s="85" t="s">
        <v>4459</v>
      </c>
      <c r="C3701" s="73" t="s">
        <v>173</v>
      </c>
      <c r="D3701" s="182"/>
      <c r="E3701" s="74"/>
    </row>
    <row r="3702" spans="2:5" ht="16.5">
      <c r="B3702" s="85" t="s">
        <v>4460</v>
      </c>
      <c r="C3702" s="73" t="s">
        <v>55</v>
      </c>
      <c r="D3702" s="182"/>
      <c r="E3702" s="74"/>
    </row>
    <row r="3703" spans="2:5" ht="16.5">
      <c r="B3703" s="85" t="s">
        <v>4461</v>
      </c>
      <c r="C3703" s="73" t="s">
        <v>56</v>
      </c>
      <c r="D3703" s="182"/>
      <c r="E3703" s="74"/>
    </row>
    <row r="3704" spans="2:5" ht="16.5">
      <c r="B3704" s="85" t="s">
        <v>4462</v>
      </c>
      <c r="C3704" s="73" t="s">
        <v>57</v>
      </c>
      <c r="D3704" s="182"/>
      <c r="E3704" s="74"/>
    </row>
    <row r="3705" spans="2:5" ht="16.5">
      <c r="B3705" s="85" t="s">
        <v>4463</v>
      </c>
      <c r="C3705" s="73" t="s">
        <v>58</v>
      </c>
      <c r="D3705" s="182"/>
      <c r="E3705" s="74"/>
    </row>
    <row r="3706" spans="2:5" ht="16.5">
      <c r="B3706" s="85" t="s">
        <v>4464</v>
      </c>
      <c r="C3706" s="73" t="s">
        <v>59</v>
      </c>
      <c r="D3706" s="182"/>
      <c r="E3706" s="74"/>
    </row>
    <row r="3707" spans="2:5" ht="16.5">
      <c r="B3707" s="85" t="s">
        <v>4465</v>
      </c>
      <c r="C3707" s="73" t="s">
        <v>60</v>
      </c>
      <c r="D3707" s="182"/>
      <c r="E3707" s="74"/>
    </row>
    <row r="3708" spans="2:5" ht="16.5">
      <c r="B3708" s="85" t="s">
        <v>4466</v>
      </c>
      <c r="C3708" s="73" t="s">
        <v>61</v>
      </c>
      <c r="D3708" s="182"/>
      <c r="E3708" s="74"/>
    </row>
    <row r="3709" spans="2:5" ht="16.5">
      <c r="B3709" s="84" t="s">
        <v>1919</v>
      </c>
      <c r="C3709" s="70" t="s">
        <v>1482</v>
      </c>
      <c r="D3709" s="71"/>
      <c r="E3709" s="72" t="str">
        <f>IF(D3709=SUM(D3710,D3740,D3770),"OK","ERRO AO SOMAR")</f>
        <v>OK</v>
      </c>
    </row>
    <row r="3710" spans="2:5" ht="16.5">
      <c r="B3710" s="84" t="s">
        <v>1920</v>
      </c>
      <c r="C3710" s="70" t="s">
        <v>2825</v>
      </c>
      <c r="D3710" s="71"/>
      <c r="E3710" s="72" t="str">
        <f>IF(D3710=SUM(D3711:D3730,D3733:D3739),"OK","ERRO AO SOMAR")</f>
        <v>OK</v>
      </c>
    </row>
    <row r="3711" spans="2:5" ht="16.5">
      <c r="B3711" s="85" t="s">
        <v>1921</v>
      </c>
      <c r="C3711" s="73" t="s">
        <v>26</v>
      </c>
      <c r="D3711" s="182"/>
      <c r="E3711" s="74"/>
    </row>
    <row r="3712" spans="2:5" ht="16.5">
      <c r="B3712" s="85" t="s">
        <v>1922</v>
      </c>
      <c r="C3712" s="73" t="s">
        <v>37</v>
      </c>
      <c r="D3712" s="182"/>
      <c r="E3712" s="74"/>
    </row>
    <row r="3713" spans="2:5" ht="16.5">
      <c r="B3713" s="85" t="s">
        <v>1923</v>
      </c>
      <c r="C3713" s="73" t="s">
        <v>39</v>
      </c>
      <c r="D3713" s="182"/>
      <c r="E3713" s="74"/>
    </row>
    <row r="3714" spans="2:5" ht="16.5">
      <c r="B3714" s="85" t="s">
        <v>1924</v>
      </c>
      <c r="C3714" s="73" t="s">
        <v>40</v>
      </c>
      <c r="D3714" s="182"/>
      <c r="E3714" s="74"/>
    </row>
    <row r="3715" spans="2:5" ht="16.5">
      <c r="B3715" s="85" t="s">
        <v>1925</v>
      </c>
      <c r="C3715" s="73" t="s">
        <v>41</v>
      </c>
      <c r="D3715" s="182"/>
      <c r="E3715" s="74"/>
    </row>
    <row r="3716" spans="2:5" ht="16.5">
      <c r="B3716" s="85" t="s">
        <v>1926</v>
      </c>
      <c r="C3716" s="73" t="s">
        <v>69</v>
      </c>
      <c r="D3716" s="182"/>
      <c r="E3716" s="74"/>
    </row>
    <row r="3717" spans="2:5" ht="16.5">
      <c r="B3717" s="85" t="s">
        <v>1927</v>
      </c>
      <c r="C3717" s="73" t="s">
        <v>42</v>
      </c>
      <c r="D3717" s="182"/>
      <c r="E3717" s="74"/>
    </row>
    <row r="3718" spans="2:5" ht="16.5">
      <c r="B3718" s="85" t="s">
        <v>1928</v>
      </c>
      <c r="C3718" s="73" t="s">
        <v>43</v>
      </c>
      <c r="D3718" s="182"/>
      <c r="E3718" s="74"/>
    </row>
    <row r="3719" spans="2:5" ht="16.5">
      <c r="B3719" s="85" t="s">
        <v>1929</v>
      </c>
      <c r="C3719" s="73" t="s">
        <v>44</v>
      </c>
      <c r="D3719" s="182"/>
      <c r="E3719" s="74"/>
    </row>
    <row r="3720" spans="2:5" ht="16.5">
      <c r="B3720" s="85" t="s">
        <v>1930</v>
      </c>
      <c r="C3720" s="73" t="s">
        <v>45</v>
      </c>
      <c r="D3720" s="182"/>
      <c r="E3720" s="74"/>
    </row>
    <row r="3721" spans="2:5" ht="16.5">
      <c r="B3721" s="85" t="s">
        <v>1931</v>
      </c>
      <c r="C3721" s="73" t="s">
        <v>46</v>
      </c>
      <c r="D3721" s="182"/>
      <c r="E3721" s="74"/>
    </row>
    <row r="3722" spans="2:5" ht="16.5">
      <c r="B3722" s="85" t="s">
        <v>1932</v>
      </c>
      <c r="C3722" s="73" t="s">
        <v>47</v>
      </c>
      <c r="D3722" s="182"/>
      <c r="E3722" s="74"/>
    </row>
    <row r="3723" spans="2:5" ht="16.5">
      <c r="B3723" s="85" t="s">
        <v>1933</v>
      </c>
      <c r="C3723" s="73" t="s">
        <v>70</v>
      </c>
      <c r="D3723" s="182"/>
      <c r="E3723" s="74"/>
    </row>
    <row r="3724" spans="2:5" ht="16.5">
      <c r="B3724" s="85" t="s">
        <v>1934</v>
      </c>
      <c r="C3724" s="73" t="s">
        <v>48</v>
      </c>
      <c r="D3724" s="182"/>
      <c r="E3724" s="74"/>
    </row>
    <row r="3725" spans="2:5" ht="16.5">
      <c r="B3725" s="85" t="s">
        <v>1935</v>
      </c>
      <c r="C3725" s="73" t="s">
        <v>49</v>
      </c>
      <c r="D3725" s="182"/>
      <c r="E3725" s="74"/>
    </row>
    <row r="3726" spans="2:5" ht="16.5">
      <c r="B3726" s="85" t="s">
        <v>1936</v>
      </c>
      <c r="C3726" s="73" t="s">
        <v>50</v>
      </c>
      <c r="D3726" s="182"/>
      <c r="E3726" s="74"/>
    </row>
    <row r="3727" spans="2:5" ht="16.5">
      <c r="B3727" s="85" t="s">
        <v>1937</v>
      </c>
      <c r="C3727" s="73" t="s">
        <v>51</v>
      </c>
      <c r="D3727" s="182"/>
      <c r="E3727" s="74"/>
    </row>
    <row r="3728" spans="2:5" ht="16.5">
      <c r="B3728" s="85" t="s">
        <v>1938</v>
      </c>
      <c r="C3728" s="73" t="s">
        <v>52</v>
      </c>
      <c r="D3728" s="182"/>
      <c r="E3728" s="74"/>
    </row>
    <row r="3729" spans="2:5" ht="16.5">
      <c r="B3729" s="85" t="s">
        <v>1939</v>
      </c>
      <c r="C3729" s="73" t="s">
        <v>53</v>
      </c>
      <c r="D3729" s="182"/>
      <c r="E3729" s="74"/>
    </row>
    <row r="3730" spans="2:5" ht="16.5">
      <c r="B3730" s="85" t="s">
        <v>1940</v>
      </c>
      <c r="C3730" s="73" t="s">
        <v>54</v>
      </c>
      <c r="D3730" s="182"/>
      <c r="E3730" s="74" t="str">
        <f>IF(D3730=SUM(D3731:D3732),"OK","ERRO AO SOMAR")</f>
        <v>OK</v>
      </c>
    </row>
    <row r="3731" spans="2:5" ht="16.5">
      <c r="B3731" s="85" t="s">
        <v>1941</v>
      </c>
      <c r="C3731" s="73" t="s">
        <v>3040</v>
      </c>
      <c r="D3731" s="182"/>
      <c r="E3731" s="74"/>
    </row>
    <row r="3732" spans="2:5" ht="16.5">
      <c r="B3732" s="85" t="s">
        <v>1942</v>
      </c>
      <c r="C3732" s="73" t="s">
        <v>173</v>
      </c>
      <c r="D3732" s="182"/>
      <c r="E3732" s="74"/>
    </row>
    <row r="3733" spans="2:5" ht="16.5">
      <c r="B3733" s="85" t="s">
        <v>1943</v>
      </c>
      <c r="C3733" s="73" t="s">
        <v>55</v>
      </c>
      <c r="D3733" s="182"/>
      <c r="E3733" s="74"/>
    </row>
    <row r="3734" spans="2:5" ht="16.5">
      <c r="B3734" s="85" t="s">
        <v>1944</v>
      </c>
      <c r="C3734" s="73" t="s">
        <v>56</v>
      </c>
      <c r="D3734" s="182"/>
      <c r="E3734" s="74"/>
    </row>
    <row r="3735" spans="2:5" ht="16.5">
      <c r="B3735" s="85" t="s">
        <v>1945</v>
      </c>
      <c r="C3735" s="73" t="s">
        <v>57</v>
      </c>
      <c r="D3735" s="182"/>
      <c r="E3735" s="74"/>
    </row>
    <row r="3736" spans="2:5" ht="16.5">
      <c r="B3736" s="85" t="s">
        <v>1946</v>
      </c>
      <c r="C3736" s="73" t="s">
        <v>58</v>
      </c>
      <c r="D3736" s="182"/>
      <c r="E3736" s="74"/>
    </row>
    <row r="3737" spans="2:5" ht="16.5">
      <c r="B3737" s="85" t="s">
        <v>1947</v>
      </c>
      <c r="C3737" s="73" t="s">
        <v>59</v>
      </c>
      <c r="D3737" s="182"/>
      <c r="E3737" s="74"/>
    </row>
    <row r="3738" spans="2:5" ht="16.5">
      <c r="B3738" s="85" t="s">
        <v>1948</v>
      </c>
      <c r="C3738" s="73" t="s">
        <v>60</v>
      </c>
      <c r="D3738" s="182"/>
      <c r="E3738" s="74"/>
    </row>
    <row r="3739" spans="2:5" ht="16.5">
      <c r="B3739" s="85" t="s">
        <v>1949</v>
      </c>
      <c r="C3739" s="73" t="s">
        <v>61</v>
      </c>
      <c r="D3739" s="182"/>
      <c r="E3739" s="74"/>
    </row>
    <row r="3740" spans="2:5" ht="16.5">
      <c r="B3740" s="84" t="s">
        <v>1950</v>
      </c>
      <c r="C3740" s="70" t="s">
        <v>2826</v>
      </c>
      <c r="D3740" s="71"/>
      <c r="E3740" s="72" t="str">
        <f>IF(D3740=SUM(D3741:D3760,D3763:D3769),"OK","ERRO AO SOMAR")</f>
        <v>OK</v>
      </c>
    </row>
    <row r="3741" spans="2:5" ht="16.5">
      <c r="B3741" s="85" t="s">
        <v>1951</v>
      </c>
      <c r="C3741" s="73" t="s">
        <v>26</v>
      </c>
      <c r="D3741" s="182"/>
      <c r="E3741" s="74"/>
    </row>
    <row r="3742" spans="2:5" ht="16.5">
      <c r="B3742" s="85" t="s">
        <v>1952</v>
      </c>
      <c r="C3742" s="73" t="s">
        <v>37</v>
      </c>
      <c r="D3742" s="182"/>
      <c r="E3742" s="74"/>
    </row>
    <row r="3743" spans="2:5" ht="16.5">
      <c r="B3743" s="85" t="s">
        <v>1953</v>
      </c>
      <c r="C3743" s="73" t="s">
        <v>39</v>
      </c>
      <c r="D3743" s="182"/>
      <c r="E3743" s="74"/>
    </row>
    <row r="3744" spans="2:5" ht="16.5">
      <c r="B3744" s="85" t="s">
        <v>1954</v>
      </c>
      <c r="C3744" s="73" t="s">
        <v>40</v>
      </c>
      <c r="D3744" s="182"/>
      <c r="E3744" s="74"/>
    </row>
    <row r="3745" spans="2:5" ht="16.5">
      <c r="B3745" s="85" t="s">
        <v>1955</v>
      </c>
      <c r="C3745" s="73" t="s">
        <v>41</v>
      </c>
      <c r="D3745" s="182"/>
      <c r="E3745" s="74"/>
    </row>
    <row r="3746" spans="2:5" ht="16.5">
      <c r="B3746" s="85" t="s">
        <v>1956</v>
      </c>
      <c r="C3746" s="73" t="s">
        <v>69</v>
      </c>
      <c r="D3746" s="182"/>
      <c r="E3746" s="74"/>
    </row>
    <row r="3747" spans="2:5" ht="16.5">
      <c r="B3747" s="85" t="s">
        <v>1957</v>
      </c>
      <c r="C3747" s="73" t="s">
        <v>42</v>
      </c>
      <c r="D3747" s="182"/>
      <c r="E3747" s="74"/>
    </row>
    <row r="3748" spans="2:5" ht="16.5">
      <c r="B3748" s="85" t="s">
        <v>1958</v>
      </c>
      <c r="C3748" s="73" t="s">
        <v>43</v>
      </c>
      <c r="D3748" s="182"/>
      <c r="E3748" s="74"/>
    </row>
    <row r="3749" spans="2:5" ht="16.5">
      <c r="B3749" s="85" t="s">
        <v>1959</v>
      </c>
      <c r="C3749" s="73" t="s">
        <v>44</v>
      </c>
      <c r="D3749" s="182"/>
      <c r="E3749" s="74"/>
    </row>
    <row r="3750" spans="2:5" ht="16.5">
      <c r="B3750" s="85" t="s">
        <v>1960</v>
      </c>
      <c r="C3750" s="73" t="s">
        <v>45</v>
      </c>
      <c r="D3750" s="182"/>
      <c r="E3750" s="74"/>
    </row>
    <row r="3751" spans="2:5" ht="16.5">
      <c r="B3751" s="85" t="s">
        <v>1961</v>
      </c>
      <c r="C3751" s="73" t="s">
        <v>46</v>
      </c>
      <c r="D3751" s="182"/>
      <c r="E3751" s="74"/>
    </row>
    <row r="3752" spans="2:5" ht="16.5">
      <c r="B3752" s="85" t="s">
        <v>1962</v>
      </c>
      <c r="C3752" s="73" t="s">
        <v>47</v>
      </c>
      <c r="D3752" s="182"/>
      <c r="E3752" s="74"/>
    </row>
    <row r="3753" spans="2:5" ht="16.5">
      <c r="B3753" s="85" t="s">
        <v>1963</v>
      </c>
      <c r="C3753" s="73" t="s">
        <v>70</v>
      </c>
      <c r="D3753" s="182"/>
      <c r="E3753" s="74"/>
    </row>
    <row r="3754" spans="2:5" ht="16.5">
      <c r="B3754" s="85" t="s">
        <v>1964</v>
      </c>
      <c r="C3754" s="73" t="s">
        <v>48</v>
      </c>
      <c r="D3754" s="182"/>
      <c r="E3754" s="74"/>
    </row>
    <row r="3755" spans="2:5" ht="16.5">
      <c r="B3755" s="85" t="s">
        <v>1965</v>
      </c>
      <c r="C3755" s="73" t="s">
        <v>49</v>
      </c>
      <c r="D3755" s="182"/>
      <c r="E3755" s="74"/>
    </row>
    <row r="3756" spans="2:5" ht="16.5">
      <c r="B3756" s="85" t="s">
        <v>1966</v>
      </c>
      <c r="C3756" s="73" t="s">
        <v>50</v>
      </c>
      <c r="D3756" s="182"/>
      <c r="E3756" s="74"/>
    </row>
    <row r="3757" spans="2:5" ht="16.5">
      <c r="B3757" s="85" t="s">
        <v>1967</v>
      </c>
      <c r="C3757" s="73" t="s">
        <v>51</v>
      </c>
      <c r="D3757" s="182"/>
      <c r="E3757" s="74"/>
    </row>
    <row r="3758" spans="2:5" ht="16.5">
      <c r="B3758" s="85" t="s">
        <v>1968</v>
      </c>
      <c r="C3758" s="73" t="s">
        <v>52</v>
      </c>
      <c r="D3758" s="182"/>
      <c r="E3758" s="74"/>
    </row>
    <row r="3759" spans="2:5" ht="16.5">
      <c r="B3759" s="85" t="s">
        <v>1969</v>
      </c>
      <c r="C3759" s="73" t="s">
        <v>53</v>
      </c>
      <c r="D3759" s="182"/>
      <c r="E3759" s="74"/>
    </row>
    <row r="3760" spans="2:5" ht="16.5">
      <c r="B3760" s="85" t="s">
        <v>1970</v>
      </c>
      <c r="C3760" s="73" t="s">
        <v>54</v>
      </c>
      <c r="D3760" s="182"/>
      <c r="E3760" s="74" t="str">
        <f>IF(D3760=SUM(D3761:D3762),"OK","ERRO AO SOMAR")</f>
        <v>OK</v>
      </c>
    </row>
    <row r="3761" spans="2:5" ht="16.5">
      <c r="B3761" s="85" t="s">
        <v>1971</v>
      </c>
      <c r="C3761" s="73" t="s">
        <v>3040</v>
      </c>
      <c r="D3761" s="182"/>
      <c r="E3761" s="74"/>
    </row>
    <row r="3762" spans="2:5" ht="16.5">
      <c r="B3762" s="85" t="s">
        <v>1972</v>
      </c>
      <c r="C3762" s="73" t="s">
        <v>173</v>
      </c>
      <c r="D3762" s="182"/>
      <c r="E3762" s="74"/>
    </row>
    <row r="3763" spans="2:5" ht="16.5">
      <c r="B3763" s="85" t="s">
        <v>1973</v>
      </c>
      <c r="C3763" s="73" t="s">
        <v>55</v>
      </c>
      <c r="D3763" s="182"/>
      <c r="E3763" s="74"/>
    </row>
    <row r="3764" spans="2:5" ht="16.5">
      <c r="B3764" s="85" t="s">
        <v>1974</v>
      </c>
      <c r="C3764" s="73" t="s">
        <v>56</v>
      </c>
      <c r="D3764" s="182"/>
      <c r="E3764" s="74"/>
    </row>
    <row r="3765" spans="2:5" ht="16.5">
      <c r="B3765" s="85" t="s">
        <v>1975</v>
      </c>
      <c r="C3765" s="73" t="s">
        <v>57</v>
      </c>
      <c r="D3765" s="182"/>
      <c r="E3765" s="74"/>
    </row>
    <row r="3766" spans="2:5" ht="16.5">
      <c r="B3766" s="85" t="s">
        <v>1976</v>
      </c>
      <c r="C3766" s="73" t="s">
        <v>58</v>
      </c>
      <c r="D3766" s="182"/>
      <c r="E3766" s="74"/>
    </row>
    <row r="3767" spans="2:5" ht="16.5">
      <c r="B3767" s="85" t="s">
        <v>1977</v>
      </c>
      <c r="C3767" s="73" t="s">
        <v>59</v>
      </c>
      <c r="D3767" s="182"/>
      <c r="E3767" s="74"/>
    </row>
    <row r="3768" spans="2:5" ht="16.5">
      <c r="B3768" s="85" t="s">
        <v>1978</v>
      </c>
      <c r="C3768" s="73" t="s">
        <v>60</v>
      </c>
      <c r="D3768" s="182"/>
      <c r="E3768" s="74"/>
    </row>
    <row r="3769" spans="2:5" ht="16.5">
      <c r="B3769" s="85" t="s">
        <v>1979</v>
      </c>
      <c r="C3769" s="73" t="s">
        <v>61</v>
      </c>
      <c r="D3769" s="182"/>
      <c r="E3769" s="74"/>
    </row>
    <row r="3770" spans="2:5" ht="16.5">
      <c r="B3770" s="84" t="s">
        <v>1980</v>
      </c>
      <c r="C3770" s="70" t="s">
        <v>2827</v>
      </c>
      <c r="D3770" s="71"/>
      <c r="E3770" s="72" t="str">
        <f>IF(D3770=SUM(D3771:D3790,D3793:D3799),"OK","ERRO AO SOMAR")</f>
        <v>OK</v>
      </c>
    </row>
    <row r="3771" spans="2:5" ht="16.5">
      <c r="B3771" s="85" t="s">
        <v>1981</v>
      </c>
      <c r="C3771" s="73" t="s">
        <v>26</v>
      </c>
      <c r="D3771" s="182"/>
      <c r="E3771" s="74"/>
    </row>
    <row r="3772" spans="2:5" ht="16.5">
      <c r="B3772" s="85" t="s">
        <v>1982</v>
      </c>
      <c r="C3772" s="73" t="s">
        <v>37</v>
      </c>
      <c r="D3772" s="182"/>
      <c r="E3772" s="74"/>
    </row>
    <row r="3773" spans="2:5" ht="16.5">
      <c r="B3773" s="85" t="s">
        <v>1983</v>
      </c>
      <c r="C3773" s="73" t="s">
        <v>39</v>
      </c>
      <c r="D3773" s="182"/>
      <c r="E3773" s="74"/>
    </row>
    <row r="3774" spans="2:5" ht="16.5">
      <c r="B3774" s="85" t="s">
        <v>1984</v>
      </c>
      <c r="C3774" s="73" t="s">
        <v>40</v>
      </c>
      <c r="D3774" s="182"/>
      <c r="E3774" s="74"/>
    </row>
    <row r="3775" spans="2:5" ht="16.5">
      <c r="B3775" s="85" t="s">
        <v>1985</v>
      </c>
      <c r="C3775" s="73" t="s">
        <v>41</v>
      </c>
      <c r="D3775" s="182"/>
      <c r="E3775" s="74"/>
    </row>
    <row r="3776" spans="2:5" ht="16.5">
      <c r="B3776" s="85" t="s">
        <v>1986</v>
      </c>
      <c r="C3776" s="73" t="s">
        <v>69</v>
      </c>
      <c r="D3776" s="182"/>
      <c r="E3776" s="74"/>
    </row>
    <row r="3777" spans="2:5" ht="16.5">
      <c r="B3777" s="85" t="s">
        <v>1987</v>
      </c>
      <c r="C3777" s="73" t="s">
        <v>42</v>
      </c>
      <c r="D3777" s="182"/>
      <c r="E3777" s="74"/>
    </row>
    <row r="3778" spans="2:5" ht="16.5">
      <c r="B3778" s="85" t="s">
        <v>1988</v>
      </c>
      <c r="C3778" s="73" t="s">
        <v>43</v>
      </c>
      <c r="D3778" s="182"/>
      <c r="E3778" s="74"/>
    </row>
    <row r="3779" spans="2:5" ht="16.5">
      <c r="B3779" s="85" t="s">
        <v>1989</v>
      </c>
      <c r="C3779" s="73" t="s">
        <v>44</v>
      </c>
      <c r="D3779" s="182"/>
      <c r="E3779" s="74"/>
    </row>
    <row r="3780" spans="2:5" ht="16.5">
      <c r="B3780" s="85" t="s">
        <v>1990</v>
      </c>
      <c r="C3780" s="73" t="s">
        <v>45</v>
      </c>
      <c r="D3780" s="182"/>
      <c r="E3780" s="74"/>
    </row>
    <row r="3781" spans="2:5" ht="16.5">
      <c r="B3781" s="85" t="s">
        <v>1991</v>
      </c>
      <c r="C3781" s="73" t="s">
        <v>46</v>
      </c>
      <c r="D3781" s="182"/>
      <c r="E3781" s="74"/>
    </row>
    <row r="3782" spans="2:5" ht="16.5">
      <c r="B3782" s="85" t="s">
        <v>1992</v>
      </c>
      <c r="C3782" s="73" t="s">
        <v>47</v>
      </c>
      <c r="D3782" s="182"/>
      <c r="E3782" s="74"/>
    </row>
    <row r="3783" spans="2:5" ht="16.5">
      <c r="B3783" s="85" t="s">
        <v>1993</v>
      </c>
      <c r="C3783" s="73" t="s">
        <v>70</v>
      </c>
      <c r="D3783" s="182"/>
      <c r="E3783" s="74"/>
    </row>
    <row r="3784" spans="2:5" ht="16.5">
      <c r="B3784" s="85" t="s">
        <v>1994</v>
      </c>
      <c r="C3784" s="73" t="s">
        <v>48</v>
      </c>
      <c r="D3784" s="182"/>
      <c r="E3784" s="74"/>
    </row>
    <row r="3785" spans="2:5" ht="16.5">
      <c r="B3785" s="85" t="s">
        <v>1995</v>
      </c>
      <c r="C3785" s="73" t="s">
        <v>49</v>
      </c>
      <c r="D3785" s="182"/>
      <c r="E3785" s="74"/>
    </row>
    <row r="3786" spans="2:5" ht="16.5">
      <c r="B3786" s="85" t="s">
        <v>1996</v>
      </c>
      <c r="C3786" s="73" t="s">
        <v>50</v>
      </c>
      <c r="D3786" s="182"/>
      <c r="E3786" s="74"/>
    </row>
    <row r="3787" spans="2:5" ht="16.5">
      <c r="B3787" s="85" t="s">
        <v>1997</v>
      </c>
      <c r="C3787" s="73" t="s">
        <v>51</v>
      </c>
      <c r="D3787" s="182"/>
      <c r="E3787" s="74"/>
    </row>
    <row r="3788" spans="2:5" ht="16.5">
      <c r="B3788" s="85" t="s">
        <v>1998</v>
      </c>
      <c r="C3788" s="73" t="s">
        <v>52</v>
      </c>
      <c r="D3788" s="182"/>
      <c r="E3788" s="74"/>
    </row>
    <row r="3789" spans="2:5" ht="16.5">
      <c r="B3789" s="85" t="s">
        <v>1999</v>
      </c>
      <c r="C3789" s="73" t="s">
        <v>53</v>
      </c>
      <c r="D3789" s="182"/>
      <c r="E3789" s="74"/>
    </row>
    <row r="3790" spans="2:5" ht="16.5">
      <c r="B3790" s="85" t="s">
        <v>2000</v>
      </c>
      <c r="C3790" s="73" t="s">
        <v>54</v>
      </c>
      <c r="D3790" s="182"/>
      <c r="E3790" s="74" t="str">
        <f>IF(D3790=SUM(D3791:D3792),"OK","ERRO AO SOMAR")</f>
        <v>OK</v>
      </c>
    </row>
    <row r="3791" spans="2:5" ht="16.5">
      <c r="B3791" s="85" t="s">
        <v>2001</v>
      </c>
      <c r="C3791" s="73" t="s">
        <v>3040</v>
      </c>
      <c r="D3791" s="182"/>
      <c r="E3791" s="74"/>
    </row>
    <row r="3792" spans="2:5" ht="16.5">
      <c r="B3792" s="85" t="s">
        <v>2002</v>
      </c>
      <c r="C3792" s="73" t="s">
        <v>173</v>
      </c>
      <c r="D3792" s="182"/>
      <c r="E3792" s="74"/>
    </row>
    <row r="3793" spans="2:5" ht="16.5">
      <c r="B3793" s="85" t="s">
        <v>2003</v>
      </c>
      <c r="C3793" s="73" t="s">
        <v>55</v>
      </c>
      <c r="D3793" s="182"/>
      <c r="E3793" s="74"/>
    </row>
    <row r="3794" spans="2:5" ht="16.5">
      <c r="B3794" s="85" t="s">
        <v>2004</v>
      </c>
      <c r="C3794" s="73" t="s">
        <v>56</v>
      </c>
      <c r="D3794" s="182"/>
      <c r="E3794" s="74"/>
    </row>
    <row r="3795" spans="2:5" ht="16.5">
      <c r="B3795" s="85" t="s">
        <v>2005</v>
      </c>
      <c r="C3795" s="73" t="s">
        <v>57</v>
      </c>
      <c r="D3795" s="182"/>
      <c r="E3795" s="74"/>
    </row>
    <row r="3796" spans="2:5" ht="16.5">
      <c r="B3796" s="85" t="s">
        <v>2006</v>
      </c>
      <c r="C3796" s="73" t="s">
        <v>58</v>
      </c>
      <c r="D3796" s="182"/>
      <c r="E3796" s="74"/>
    </row>
    <row r="3797" spans="2:5" ht="16.5">
      <c r="B3797" s="85" t="s">
        <v>2007</v>
      </c>
      <c r="C3797" s="73" t="s">
        <v>59</v>
      </c>
      <c r="D3797" s="182"/>
      <c r="E3797" s="74"/>
    </row>
    <row r="3798" spans="2:5" ht="16.5">
      <c r="B3798" s="85" t="s">
        <v>2008</v>
      </c>
      <c r="C3798" s="73" t="s">
        <v>60</v>
      </c>
      <c r="D3798" s="182"/>
      <c r="E3798" s="74"/>
    </row>
    <row r="3799" spans="2:5" ht="16.5">
      <c r="B3799" s="85" t="s">
        <v>2009</v>
      </c>
      <c r="C3799" s="73" t="s">
        <v>61</v>
      </c>
      <c r="D3799" s="182"/>
      <c r="E3799" s="74"/>
    </row>
    <row r="3800" spans="2:5" ht="16.5">
      <c r="B3800" s="84" t="s">
        <v>2010</v>
      </c>
      <c r="C3800" s="70" t="s">
        <v>3317</v>
      </c>
      <c r="D3800" s="71"/>
      <c r="E3800" s="72" t="str">
        <f>IF(SUM(D3801,D3831,D3861)=D3800,"OK","ERRO AO SOMAR")</f>
        <v>OK</v>
      </c>
    </row>
    <row r="3801" spans="2:5" ht="16.5">
      <c r="B3801" s="84" t="s">
        <v>3992</v>
      </c>
      <c r="C3801" s="70" t="s">
        <v>4478</v>
      </c>
      <c r="D3801" s="71"/>
      <c r="E3801" s="72" t="str">
        <f>IF(D3801=SUM(D3802:D3821,D3824:D3830),"OK","ERRO AO SOMAR")</f>
        <v>OK</v>
      </c>
    </row>
    <row r="3802" spans="2:5" ht="16.5">
      <c r="B3802" s="85" t="s">
        <v>3993</v>
      </c>
      <c r="C3802" s="73" t="s">
        <v>26</v>
      </c>
      <c r="D3802" s="182"/>
      <c r="E3802" s="74"/>
    </row>
    <row r="3803" spans="2:5" ht="16.5">
      <c r="B3803" s="85" t="s">
        <v>3994</v>
      </c>
      <c r="C3803" s="73" t="s">
        <v>37</v>
      </c>
      <c r="D3803" s="182"/>
      <c r="E3803" s="74"/>
    </row>
    <row r="3804" spans="2:5" ht="16.5">
      <c r="B3804" s="85" t="s">
        <v>3995</v>
      </c>
      <c r="C3804" s="73" t="s">
        <v>39</v>
      </c>
      <c r="D3804" s="182"/>
      <c r="E3804" s="74"/>
    </row>
    <row r="3805" spans="2:5" ht="16.5">
      <c r="B3805" s="85" t="s">
        <v>3996</v>
      </c>
      <c r="C3805" s="73" t="s">
        <v>40</v>
      </c>
      <c r="D3805" s="182"/>
      <c r="E3805" s="74"/>
    </row>
    <row r="3806" spans="2:5" ht="16.5">
      <c r="B3806" s="85" t="s">
        <v>3997</v>
      </c>
      <c r="C3806" s="73" t="s">
        <v>41</v>
      </c>
      <c r="D3806" s="182"/>
      <c r="E3806" s="74"/>
    </row>
    <row r="3807" spans="2:5" ht="16.5">
      <c r="B3807" s="85" t="s">
        <v>3998</v>
      </c>
      <c r="C3807" s="73" t="s">
        <v>69</v>
      </c>
      <c r="D3807" s="182"/>
      <c r="E3807" s="74"/>
    </row>
    <row r="3808" spans="2:5" ht="16.5">
      <c r="B3808" s="85" t="s">
        <v>3999</v>
      </c>
      <c r="C3808" s="73" t="s">
        <v>42</v>
      </c>
      <c r="D3808" s="182"/>
      <c r="E3808" s="74"/>
    </row>
    <row r="3809" spans="2:5" ht="16.5">
      <c r="B3809" s="85" t="s">
        <v>4000</v>
      </c>
      <c r="C3809" s="73" t="s">
        <v>43</v>
      </c>
      <c r="D3809" s="182"/>
      <c r="E3809" s="74"/>
    </row>
    <row r="3810" spans="2:5" ht="16.5">
      <c r="B3810" s="85" t="s">
        <v>4001</v>
      </c>
      <c r="C3810" s="73" t="s">
        <v>44</v>
      </c>
      <c r="D3810" s="182"/>
      <c r="E3810" s="74"/>
    </row>
    <row r="3811" spans="2:5" ht="16.5">
      <c r="B3811" s="85" t="s">
        <v>4002</v>
      </c>
      <c r="C3811" s="73" t="s">
        <v>45</v>
      </c>
      <c r="D3811" s="182"/>
      <c r="E3811" s="74"/>
    </row>
    <row r="3812" spans="2:5" ht="16.5">
      <c r="B3812" s="85" t="s">
        <v>4003</v>
      </c>
      <c r="C3812" s="73" t="s">
        <v>46</v>
      </c>
      <c r="D3812" s="182"/>
      <c r="E3812" s="74"/>
    </row>
    <row r="3813" spans="2:5" ht="16.5">
      <c r="B3813" s="85" t="s">
        <v>4004</v>
      </c>
      <c r="C3813" s="73" t="s">
        <v>47</v>
      </c>
      <c r="D3813" s="182"/>
      <c r="E3813" s="74"/>
    </row>
    <row r="3814" spans="2:5" ht="16.5">
      <c r="B3814" s="85" t="s">
        <v>4005</v>
      </c>
      <c r="C3814" s="73" t="s">
        <v>70</v>
      </c>
      <c r="D3814" s="182"/>
      <c r="E3814" s="74"/>
    </row>
    <row r="3815" spans="2:5" ht="16.5">
      <c r="B3815" s="85" t="s">
        <v>4006</v>
      </c>
      <c r="C3815" s="73" t="s">
        <v>48</v>
      </c>
      <c r="D3815" s="182"/>
      <c r="E3815" s="74"/>
    </row>
    <row r="3816" spans="2:5" ht="16.5">
      <c r="B3816" s="85" t="s">
        <v>4007</v>
      </c>
      <c r="C3816" s="73" t="s">
        <v>49</v>
      </c>
      <c r="D3816" s="182"/>
      <c r="E3816" s="74"/>
    </row>
    <row r="3817" spans="2:5" ht="16.5">
      <c r="B3817" s="85" t="s">
        <v>4008</v>
      </c>
      <c r="C3817" s="73" t="s">
        <v>50</v>
      </c>
      <c r="D3817" s="182"/>
      <c r="E3817" s="74"/>
    </row>
    <row r="3818" spans="2:5" ht="16.5">
      <c r="B3818" s="85" t="s">
        <v>4009</v>
      </c>
      <c r="C3818" s="73" t="s">
        <v>51</v>
      </c>
      <c r="D3818" s="182"/>
      <c r="E3818" s="74"/>
    </row>
    <row r="3819" spans="2:5" ht="16.5">
      <c r="B3819" s="85" t="s">
        <v>4010</v>
      </c>
      <c r="C3819" s="73" t="s">
        <v>52</v>
      </c>
      <c r="D3819" s="182"/>
      <c r="E3819" s="74"/>
    </row>
    <row r="3820" spans="2:5" ht="16.5">
      <c r="B3820" s="85" t="s">
        <v>4011</v>
      </c>
      <c r="C3820" s="73" t="s">
        <v>53</v>
      </c>
      <c r="D3820" s="182"/>
      <c r="E3820" s="74"/>
    </row>
    <row r="3821" spans="2:5" ht="16.5">
      <c r="B3821" s="85" t="s">
        <v>4012</v>
      </c>
      <c r="C3821" s="73" t="s">
        <v>54</v>
      </c>
      <c r="D3821" s="182"/>
      <c r="E3821" s="74" t="str">
        <f>IF(D3821=SUM(D3822:D3823),"OK","ERRO AO SOMAR")</f>
        <v>OK</v>
      </c>
    </row>
    <row r="3822" spans="2:5" ht="16.5">
      <c r="B3822" s="85" t="s">
        <v>4013</v>
      </c>
      <c r="C3822" s="73" t="s">
        <v>3040</v>
      </c>
      <c r="D3822" s="182"/>
      <c r="E3822" s="74"/>
    </row>
    <row r="3823" spans="2:5" ht="16.5">
      <c r="B3823" s="85" t="s">
        <v>4014</v>
      </c>
      <c r="C3823" s="73" t="s">
        <v>173</v>
      </c>
      <c r="D3823" s="182"/>
      <c r="E3823" s="74"/>
    </row>
    <row r="3824" spans="2:5" ht="16.5">
      <c r="B3824" s="85" t="s">
        <v>4015</v>
      </c>
      <c r="C3824" s="73" t="s">
        <v>55</v>
      </c>
      <c r="D3824" s="182"/>
      <c r="E3824" s="74"/>
    </row>
    <row r="3825" spans="2:5" ht="16.5">
      <c r="B3825" s="85" t="s">
        <v>4016</v>
      </c>
      <c r="C3825" s="73" t="s">
        <v>56</v>
      </c>
      <c r="D3825" s="182"/>
      <c r="E3825" s="74"/>
    </row>
    <row r="3826" spans="2:5" ht="16.5">
      <c r="B3826" s="85" t="s">
        <v>4017</v>
      </c>
      <c r="C3826" s="73" t="s">
        <v>57</v>
      </c>
      <c r="D3826" s="182"/>
      <c r="E3826" s="74"/>
    </row>
    <row r="3827" spans="2:5" ht="16.5">
      <c r="B3827" s="85" t="s">
        <v>4018</v>
      </c>
      <c r="C3827" s="73" t="s">
        <v>58</v>
      </c>
      <c r="D3827" s="182"/>
      <c r="E3827" s="74"/>
    </row>
    <row r="3828" spans="2:5" ht="16.5">
      <c r="B3828" s="85" t="s">
        <v>4019</v>
      </c>
      <c r="C3828" s="73" t="s">
        <v>59</v>
      </c>
      <c r="D3828" s="182"/>
      <c r="E3828" s="74"/>
    </row>
    <row r="3829" spans="2:5" ht="16.5">
      <c r="B3829" s="85" t="s">
        <v>4020</v>
      </c>
      <c r="C3829" s="73" t="s">
        <v>60</v>
      </c>
      <c r="D3829" s="182"/>
      <c r="E3829" s="74"/>
    </row>
    <row r="3830" spans="2:5" ht="16.5">
      <c r="B3830" s="85" t="s">
        <v>4021</v>
      </c>
      <c r="C3830" s="73" t="s">
        <v>61</v>
      </c>
      <c r="D3830" s="182"/>
      <c r="E3830" s="74"/>
    </row>
    <row r="3831" spans="2:5" ht="16.5">
      <c r="B3831" s="84" t="s">
        <v>4022</v>
      </c>
      <c r="C3831" s="70" t="s">
        <v>4477</v>
      </c>
      <c r="D3831" s="71"/>
      <c r="E3831" s="72" t="str">
        <f>IF(D3831=SUM(D3832:D3851,D3854:D3860),"OK","ERRO AO SOMAR")</f>
        <v>OK</v>
      </c>
    </row>
    <row r="3832" spans="2:5" ht="16.5">
      <c r="B3832" s="85" t="s">
        <v>4023</v>
      </c>
      <c r="C3832" s="73" t="s">
        <v>26</v>
      </c>
      <c r="D3832" s="182"/>
      <c r="E3832" s="74"/>
    </row>
    <row r="3833" spans="2:5" ht="16.5">
      <c r="B3833" s="85" t="s">
        <v>4024</v>
      </c>
      <c r="C3833" s="73" t="s">
        <v>37</v>
      </c>
      <c r="D3833" s="182"/>
      <c r="E3833" s="74"/>
    </row>
    <row r="3834" spans="2:5" ht="16.5">
      <c r="B3834" s="85" t="s">
        <v>4025</v>
      </c>
      <c r="C3834" s="73" t="s">
        <v>39</v>
      </c>
      <c r="D3834" s="182"/>
      <c r="E3834" s="74"/>
    </row>
    <row r="3835" spans="2:5" ht="16.5">
      <c r="B3835" s="85" t="s">
        <v>4026</v>
      </c>
      <c r="C3835" s="73" t="s">
        <v>40</v>
      </c>
      <c r="D3835" s="182"/>
      <c r="E3835" s="74"/>
    </row>
    <row r="3836" spans="2:5" ht="16.5">
      <c r="B3836" s="85" t="s">
        <v>4027</v>
      </c>
      <c r="C3836" s="73" t="s">
        <v>41</v>
      </c>
      <c r="D3836" s="182"/>
      <c r="E3836" s="74"/>
    </row>
    <row r="3837" spans="2:5" ht="16.5">
      <c r="B3837" s="85" t="s">
        <v>4028</v>
      </c>
      <c r="C3837" s="73" t="s">
        <v>69</v>
      </c>
      <c r="D3837" s="182"/>
      <c r="E3837" s="74"/>
    </row>
    <row r="3838" spans="2:5" ht="16.5">
      <c r="B3838" s="85" t="s">
        <v>4029</v>
      </c>
      <c r="C3838" s="73" t="s">
        <v>42</v>
      </c>
      <c r="D3838" s="182"/>
      <c r="E3838" s="74"/>
    </row>
    <row r="3839" spans="2:5" ht="16.5">
      <c r="B3839" s="85" t="s">
        <v>4030</v>
      </c>
      <c r="C3839" s="73" t="s">
        <v>43</v>
      </c>
      <c r="D3839" s="182"/>
      <c r="E3839" s="74"/>
    </row>
    <row r="3840" spans="2:5" ht="16.5">
      <c r="B3840" s="85" t="s">
        <v>4031</v>
      </c>
      <c r="C3840" s="73" t="s">
        <v>44</v>
      </c>
      <c r="D3840" s="182"/>
      <c r="E3840" s="74"/>
    </row>
    <row r="3841" spans="2:5" ht="16.5">
      <c r="B3841" s="85" t="s">
        <v>4032</v>
      </c>
      <c r="C3841" s="73" t="s">
        <v>45</v>
      </c>
      <c r="D3841" s="182"/>
      <c r="E3841" s="74"/>
    </row>
    <row r="3842" spans="2:5" ht="16.5">
      <c r="B3842" s="85" t="s">
        <v>4033</v>
      </c>
      <c r="C3842" s="73" t="s">
        <v>46</v>
      </c>
      <c r="D3842" s="182"/>
      <c r="E3842" s="74"/>
    </row>
    <row r="3843" spans="2:5" ht="16.5">
      <c r="B3843" s="85" t="s">
        <v>4034</v>
      </c>
      <c r="C3843" s="73" t="s">
        <v>47</v>
      </c>
      <c r="D3843" s="182"/>
      <c r="E3843" s="74"/>
    </row>
    <row r="3844" spans="2:5" ht="16.5">
      <c r="B3844" s="85" t="s">
        <v>4035</v>
      </c>
      <c r="C3844" s="73" t="s">
        <v>70</v>
      </c>
      <c r="D3844" s="182"/>
      <c r="E3844" s="74"/>
    </row>
    <row r="3845" spans="2:5" ht="16.5">
      <c r="B3845" s="85" t="s">
        <v>4036</v>
      </c>
      <c r="C3845" s="73" t="s">
        <v>48</v>
      </c>
      <c r="D3845" s="182"/>
      <c r="E3845" s="74"/>
    </row>
    <row r="3846" spans="2:5" ht="16.5">
      <c r="B3846" s="85" t="s">
        <v>4037</v>
      </c>
      <c r="C3846" s="73" t="s">
        <v>49</v>
      </c>
      <c r="D3846" s="182"/>
      <c r="E3846" s="74"/>
    </row>
    <row r="3847" spans="2:5" ht="16.5">
      <c r="B3847" s="85" t="s">
        <v>4038</v>
      </c>
      <c r="C3847" s="73" t="s">
        <v>50</v>
      </c>
      <c r="D3847" s="182"/>
      <c r="E3847" s="74"/>
    </row>
    <row r="3848" spans="2:5" ht="16.5">
      <c r="B3848" s="85" t="s">
        <v>4039</v>
      </c>
      <c r="C3848" s="73" t="s">
        <v>51</v>
      </c>
      <c r="D3848" s="182"/>
      <c r="E3848" s="74"/>
    </row>
    <row r="3849" spans="2:5" ht="16.5">
      <c r="B3849" s="85" t="s">
        <v>4040</v>
      </c>
      <c r="C3849" s="73" t="s">
        <v>52</v>
      </c>
      <c r="D3849" s="182"/>
      <c r="E3849" s="74"/>
    </row>
    <row r="3850" spans="2:5" ht="16.5">
      <c r="B3850" s="85" t="s">
        <v>4041</v>
      </c>
      <c r="C3850" s="73" t="s">
        <v>53</v>
      </c>
      <c r="D3850" s="182"/>
      <c r="E3850" s="74"/>
    </row>
    <row r="3851" spans="2:5" ht="16.5">
      <c r="B3851" s="85" t="s">
        <v>4042</v>
      </c>
      <c r="C3851" s="73" t="s">
        <v>54</v>
      </c>
      <c r="D3851" s="182"/>
      <c r="E3851" s="74" t="str">
        <f>IF(D3851=SUM(D3852:D3853),"OK","ERRO AO SOMAR")</f>
        <v>OK</v>
      </c>
    </row>
    <row r="3852" spans="2:5" ht="16.5">
      <c r="B3852" s="85" t="s">
        <v>4043</v>
      </c>
      <c r="C3852" s="73" t="s">
        <v>3040</v>
      </c>
      <c r="D3852" s="182"/>
      <c r="E3852" s="74"/>
    </row>
    <row r="3853" spans="2:5" ht="16.5">
      <c r="B3853" s="85" t="s">
        <v>4044</v>
      </c>
      <c r="C3853" s="73" t="s">
        <v>173</v>
      </c>
      <c r="D3853" s="182"/>
      <c r="E3853" s="74"/>
    </row>
    <row r="3854" spans="2:5" ht="16.5">
      <c r="B3854" s="85" t="s">
        <v>4045</v>
      </c>
      <c r="C3854" s="73" t="s">
        <v>55</v>
      </c>
      <c r="D3854" s="182"/>
      <c r="E3854" s="74"/>
    </row>
    <row r="3855" spans="2:5" ht="16.5">
      <c r="B3855" s="85" t="s">
        <v>4046</v>
      </c>
      <c r="C3855" s="73" t="s">
        <v>56</v>
      </c>
      <c r="D3855" s="182"/>
      <c r="E3855" s="74"/>
    </row>
    <row r="3856" spans="2:5" ht="16.5">
      <c r="B3856" s="85" t="s">
        <v>4047</v>
      </c>
      <c r="C3856" s="73" t="s">
        <v>57</v>
      </c>
      <c r="D3856" s="182"/>
      <c r="E3856" s="74"/>
    </row>
    <row r="3857" spans="2:5" ht="16.5">
      <c r="B3857" s="85" t="s">
        <v>4048</v>
      </c>
      <c r="C3857" s="73" t="s">
        <v>58</v>
      </c>
      <c r="D3857" s="182"/>
      <c r="E3857" s="74"/>
    </row>
    <row r="3858" spans="2:5" ht="16.5">
      <c r="B3858" s="85" t="s">
        <v>4049</v>
      </c>
      <c r="C3858" s="73" t="s">
        <v>59</v>
      </c>
      <c r="D3858" s="182"/>
      <c r="E3858" s="74"/>
    </row>
    <row r="3859" spans="2:5" ht="16.5">
      <c r="B3859" s="85" t="s">
        <v>4050</v>
      </c>
      <c r="C3859" s="73" t="s">
        <v>60</v>
      </c>
      <c r="D3859" s="182"/>
      <c r="E3859" s="74"/>
    </row>
    <row r="3860" spans="2:5" ht="16.5">
      <c r="B3860" s="85" t="s">
        <v>4051</v>
      </c>
      <c r="C3860" s="73" t="s">
        <v>61</v>
      </c>
      <c r="D3860" s="182"/>
      <c r="E3860" s="74"/>
    </row>
    <row r="3861" spans="2:5" ht="16.5">
      <c r="B3861" s="84" t="s">
        <v>4052</v>
      </c>
      <c r="C3861" s="70" t="s">
        <v>4481</v>
      </c>
      <c r="D3861" s="71"/>
      <c r="E3861" s="72" t="str">
        <f>IF(D3861=SUM(D3862:D3881,D3884:D3890),"OK","ERRO AO SOMAR")</f>
        <v>OK</v>
      </c>
    </row>
    <row r="3862" spans="2:5" ht="16.5">
      <c r="B3862" s="85" t="s">
        <v>4053</v>
      </c>
      <c r="C3862" s="73" t="s">
        <v>26</v>
      </c>
      <c r="D3862" s="182"/>
      <c r="E3862" s="74"/>
    </row>
    <row r="3863" spans="2:5" ht="16.5">
      <c r="B3863" s="85" t="s">
        <v>4054</v>
      </c>
      <c r="C3863" s="73" t="s">
        <v>37</v>
      </c>
      <c r="D3863" s="182"/>
      <c r="E3863" s="74"/>
    </row>
    <row r="3864" spans="2:5" ht="16.5">
      <c r="B3864" s="85" t="s">
        <v>4055</v>
      </c>
      <c r="C3864" s="73" t="s">
        <v>39</v>
      </c>
      <c r="D3864" s="182"/>
      <c r="E3864" s="74"/>
    </row>
    <row r="3865" spans="2:5" ht="16.5">
      <c r="B3865" s="85" t="s">
        <v>4056</v>
      </c>
      <c r="C3865" s="73" t="s">
        <v>40</v>
      </c>
      <c r="D3865" s="182"/>
      <c r="E3865" s="74"/>
    </row>
    <row r="3866" spans="2:5" ht="16.5">
      <c r="B3866" s="85" t="s">
        <v>4057</v>
      </c>
      <c r="C3866" s="73" t="s">
        <v>41</v>
      </c>
      <c r="D3866" s="182"/>
      <c r="E3866" s="74"/>
    </row>
    <row r="3867" spans="2:5" ht="16.5">
      <c r="B3867" s="85" t="s">
        <v>4058</v>
      </c>
      <c r="C3867" s="73" t="s">
        <v>69</v>
      </c>
      <c r="D3867" s="182"/>
      <c r="E3867" s="74"/>
    </row>
    <row r="3868" spans="2:5" ht="16.5">
      <c r="B3868" s="85" t="s">
        <v>4059</v>
      </c>
      <c r="C3868" s="73" t="s">
        <v>42</v>
      </c>
      <c r="D3868" s="182"/>
      <c r="E3868" s="74"/>
    </row>
    <row r="3869" spans="2:5" ht="16.5">
      <c r="B3869" s="85" t="s">
        <v>4060</v>
      </c>
      <c r="C3869" s="73" t="s">
        <v>43</v>
      </c>
      <c r="D3869" s="182"/>
      <c r="E3869" s="74"/>
    </row>
    <row r="3870" spans="2:5" ht="16.5">
      <c r="B3870" s="85" t="s">
        <v>4061</v>
      </c>
      <c r="C3870" s="73" t="s">
        <v>44</v>
      </c>
      <c r="D3870" s="182"/>
      <c r="E3870" s="74"/>
    </row>
    <row r="3871" spans="2:5" ht="16.5">
      <c r="B3871" s="85" t="s">
        <v>4062</v>
      </c>
      <c r="C3871" s="73" t="s">
        <v>45</v>
      </c>
      <c r="D3871" s="182"/>
      <c r="E3871" s="74"/>
    </row>
    <row r="3872" spans="2:5" ht="16.5">
      <c r="B3872" s="85" t="s">
        <v>4063</v>
      </c>
      <c r="C3872" s="73" t="s">
        <v>46</v>
      </c>
      <c r="D3872" s="182"/>
      <c r="E3872" s="74"/>
    </row>
    <row r="3873" spans="2:5" ht="16.5">
      <c r="B3873" s="85" t="s">
        <v>4064</v>
      </c>
      <c r="C3873" s="73" t="s">
        <v>47</v>
      </c>
      <c r="D3873" s="182"/>
      <c r="E3873" s="74"/>
    </row>
    <row r="3874" spans="2:5" ht="16.5">
      <c r="B3874" s="85" t="s">
        <v>4065</v>
      </c>
      <c r="C3874" s="73" t="s">
        <v>70</v>
      </c>
      <c r="D3874" s="182"/>
      <c r="E3874" s="74"/>
    </row>
    <row r="3875" spans="2:5" ht="16.5">
      <c r="B3875" s="85" t="s">
        <v>4066</v>
      </c>
      <c r="C3875" s="73" t="s">
        <v>48</v>
      </c>
      <c r="D3875" s="182"/>
      <c r="E3875" s="74"/>
    </row>
    <row r="3876" spans="2:5" ht="16.5">
      <c r="B3876" s="85" t="s">
        <v>4067</v>
      </c>
      <c r="C3876" s="73" t="s">
        <v>49</v>
      </c>
      <c r="D3876" s="182"/>
      <c r="E3876" s="74"/>
    </row>
    <row r="3877" spans="2:5" ht="16.5">
      <c r="B3877" s="85" t="s">
        <v>4068</v>
      </c>
      <c r="C3877" s="73" t="s">
        <v>50</v>
      </c>
      <c r="D3877" s="182"/>
      <c r="E3877" s="74"/>
    </row>
    <row r="3878" spans="2:5" ht="16.5">
      <c r="B3878" s="85" t="s">
        <v>4069</v>
      </c>
      <c r="C3878" s="73" t="s">
        <v>51</v>
      </c>
      <c r="D3878" s="182"/>
      <c r="E3878" s="74"/>
    </row>
    <row r="3879" spans="2:5" ht="16.5">
      <c r="B3879" s="85" t="s">
        <v>4070</v>
      </c>
      <c r="C3879" s="73" t="s">
        <v>52</v>
      </c>
      <c r="D3879" s="182"/>
      <c r="E3879" s="74"/>
    </row>
    <row r="3880" spans="2:5" ht="16.5">
      <c r="B3880" s="85" t="s">
        <v>4071</v>
      </c>
      <c r="C3880" s="73" t="s">
        <v>53</v>
      </c>
      <c r="D3880" s="182"/>
      <c r="E3880" s="74"/>
    </row>
    <row r="3881" spans="2:5" ht="16.5">
      <c r="B3881" s="85" t="s">
        <v>4072</v>
      </c>
      <c r="C3881" s="73" t="s">
        <v>54</v>
      </c>
      <c r="D3881" s="182"/>
      <c r="E3881" s="74" t="str">
        <f>IF(D3881=SUM(D3882:D3883),"OK","ERRO AO SOMAR")</f>
        <v>OK</v>
      </c>
    </row>
    <row r="3882" spans="2:5" ht="16.5">
      <c r="B3882" s="85" t="s">
        <v>4073</v>
      </c>
      <c r="C3882" s="73" t="s">
        <v>3040</v>
      </c>
      <c r="D3882" s="182"/>
      <c r="E3882" s="74"/>
    </row>
    <row r="3883" spans="2:5" ht="16.5">
      <c r="B3883" s="85" t="s">
        <v>4074</v>
      </c>
      <c r="C3883" s="73" t="s">
        <v>173</v>
      </c>
      <c r="D3883" s="182"/>
      <c r="E3883" s="74"/>
    </row>
    <row r="3884" spans="2:5" ht="16.5">
      <c r="B3884" s="85" t="s">
        <v>4075</v>
      </c>
      <c r="C3884" s="73" t="s">
        <v>55</v>
      </c>
      <c r="D3884" s="182"/>
      <c r="E3884" s="74"/>
    </row>
    <row r="3885" spans="2:5" ht="16.5">
      <c r="B3885" s="85" t="s">
        <v>4076</v>
      </c>
      <c r="C3885" s="73" t="s">
        <v>56</v>
      </c>
      <c r="D3885" s="182"/>
      <c r="E3885" s="74"/>
    </row>
    <row r="3886" spans="2:5" ht="16.5">
      <c r="B3886" s="85" t="s">
        <v>4077</v>
      </c>
      <c r="C3886" s="73" t="s">
        <v>57</v>
      </c>
      <c r="D3886" s="182"/>
      <c r="E3886" s="74"/>
    </row>
    <row r="3887" spans="2:5" ht="16.5">
      <c r="B3887" s="85" t="s">
        <v>4078</v>
      </c>
      <c r="C3887" s="73" t="s">
        <v>58</v>
      </c>
      <c r="D3887" s="182"/>
      <c r="E3887" s="74"/>
    </row>
    <row r="3888" spans="2:5" ht="16.5">
      <c r="B3888" s="85" t="s">
        <v>4079</v>
      </c>
      <c r="C3888" s="73" t="s">
        <v>59</v>
      </c>
      <c r="D3888" s="182"/>
      <c r="E3888" s="74"/>
    </row>
    <row r="3889" spans="2:5" ht="16.5">
      <c r="B3889" s="85" t="s">
        <v>4080</v>
      </c>
      <c r="C3889" s="73" t="s">
        <v>60</v>
      </c>
      <c r="D3889" s="182"/>
      <c r="E3889" s="74"/>
    </row>
    <row r="3890" spans="2:5" ht="16.5">
      <c r="B3890" s="85" t="s">
        <v>4081</v>
      </c>
      <c r="C3890" s="73" t="s">
        <v>61</v>
      </c>
      <c r="D3890" s="182"/>
      <c r="E3890" s="74"/>
    </row>
    <row r="3891" spans="2:5" ht="16.5">
      <c r="B3891" s="84" t="s">
        <v>2011</v>
      </c>
      <c r="C3891" s="70" t="s">
        <v>1543</v>
      </c>
      <c r="D3891" s="71"/>
      <c r="E3891" s="72" t="str">
        <f>IF(SUM(D3892,D3922)=D3891,"OK","ERRO AO SOMAR")</f>
        <v>OK</v>
      </c>
    </row>
    <row r="3892" spans="2:5" ht="16.5">
      <c r="B3892" s="84" t="s">
        <v>4082</v>
      </c>
      <c r="C3892" s="70" t="s">
        <v>3423</v>
      </c>
      <c r="D3892" s="71"/>
      <c r="E3892" s="72" t="str">
        <f>IF(D3892=SUM(D3893:D3912,D3915:D3921),"OK","ERRO AO SOMAR")</f>
        <v>OK</v>
      </c>
    </row>
    <row r="3893" spans="2:5" ht="16.5">
      <c r="B3893" s="85" t="s">
        <v>4083</v>
      </c>
      <c r="C3893" s="73" t="s">
        <v>26</v>
      </c>
      <c r="D3893" s="182"/>
      <c r="E3893" s="74"/>
    </row>
    <row r="3894" spans="2:5" ht="16.5">
      <c r="B3894" s="85" t="s">
        <v>4084</v>
      </c>
      <c r="C3894" s="73" t="s">
        <v>37</v>
      </c>
      <c r="D3894" s="182"/>
      <c r="E3894" s="74"/>
    </row>
    <row r="3895" spans="2:5" ht="16.5">
      <c r="B3895" s="85" t="s">
        <v>4085</v>
      </c>
      <c r="C3895" s="73" t="s">
        <v>39</v>
      </c>
      <c r="D3895" s="182"/>
      <c r="E3895" s="74"/>
    </row>
    <row r="3896" spans="2:5" ht="16.5">
      <c r="B3896" s="85" t="s">
        <v>4086</v>
      </c>
      <c r="C3896" s="73" t="s">
        <v>40</v>
      </c>
      <c r="D3896" s="182"/>
      <c r="E3896" s="74"/>
    </row>
    <row r="3897" spans="2:5" ht="16.5">
      <c r="B3897" s="85" t="s">
        <v>4087</v>
      </c>
      <c r="C3897" s="73" t="s">
        <v>41</v>
      </c>
      <c r="D3897" s="182"/>
      <c r="E3897" s="74"/>
    </row>
    <row r="3898" spans="2:5" ht="16.5">
      <c r="B3898" s="85" t="s">
        <v>4088</v>
      </c>
      <c r="C3898" s="73" t="s">
        <v>69</v>
      </c>
      <c r="D3898" s="182"/>
      <c r="E3898" s="74"/>
    </row>
    <row r="3899" spans="2:5" ht="16.5">
      <c r="B3899" s="85" t="s">
        <v>4089</v>
      </c>
      <c r="C3899" s="73" t="s">
        <v>42</v>
      </c>
      <c r="D3899" s="182"/>
      <c r="E3899" s="74"/>
    </row>
    <row r="3900" spans="2:5" ht="16.5">
      <c r="B3900" s="85" t="s">
        <v>4090</v>
      </c>
      <c r="C3900" s="73" t="s">
        <v>43</v>
      </c>
      <c r="D3900" s="182"/>
      <c r="E3900" s="74"/>
    </row>
    <row r="3901" spans="2:5" ht="16.5">
      <c r="B3901" s="85" t="s">
        <v>4091</v>
      </c>
      <c r="C3901" s="73" t="s">
        <v>44</v>
      </c>
      <c r="D3901" s="182"/>
      <c r="E3901" s="74"/>
    </row>
    <row r="3902" spans="2:5" ht="16.5">
      <c r="B3902" s="85" t="s">
        <v>4092</v>
      </c>
      <c r="C3902" s="73" t="s">
        <v>45</v>
      </c>
      <c r="D3902" s="182"/>
      <c r="E3902" s="74"/>
    </row>
    <row r="3903" spans="2:5" ht="16.5">
      <c r="B3903" s="85" t="s">
        <v>4093</v>
      </c>
      <c r="C3903" s="73" t="s">
        <v>46</v>
      </c>
      <c r="D3903" s="182"/>
      <c r="E3903" s="74"/>
    </row>
    <row r="3904" spans="2:5" ht="16.5">
      <c r="B3904" s="85" t="s">
        <v>4094</v>
      </c>
      <c r="C3904" s="73" t="s">
        <v>47</v>
      </c>
      <c r="D3904" s="182"/>
      <c r="E3904" s="74"/>
    </row>
    <row r="3905" spans="2:5" ht="16.5">
      <c r="B3905" s="85" t="s">
        <v>4095</v>
      </c>
      <c r="C3905" s="73" t="s">
        <v>70</v>
      </c>
      <c r="D3905" s="182"/>
      <c r="E3905" s="74"/>
    </row>
    <row r="3906" spans="2:5" ht="16.5">
      <c r="B3906" s="85" t="s">
        <v>4096</v>
      </c>
      <c r="C3906" s="73" t="s">
        <v>48</v>
      </c>
      <c r="D3906" s="182"/>
      <c r="E3906" s="74"/>
    </row>
    <row r="3907" spans="2:5" ht="16.5">
      <c r="B3907" s="85" t="s">
        <v>4097</v>
      </c>
      <c r="C3907" s="73" t="s">
        <v>49</v>
      </c>
      <c r="D3907" s="182"/>
      <c r="E3907" s="74"/>
    </row>
    <row r="3908" spans="2:5" ht="16.5">
      <c r="B3908" s="85" t="s">
        <v>4098</v>
      </c>
      <c r="C3908" s="73" t="s">
        <v>50</v>
      </c>
      <c r="D3908" s="182"/>
      <c r="E3908" s="74"/>
    </row>
    <row r="3909" spans="2:5" ht="16.5">
      <c r="B3909" s="85" t="s">
        <v>4099</v>
      </c>
      <c r="C3909" s="73" t="s">
        <v>51</v>
      </c>
      <c r="D3909" s="182"/>
      <c r="E3909" s="74"/>
    </row>
    <row r="3910" spans="2:5" ht="16.5">
      <c r="B3910" s="85" t="s">
        <v>4100</v>
      </c>
      <c r="C3910" s="73" t="s">
        <v>52</v>
      </c>
      <c r="D3910" s="182"/>
      <c r="E3910" s="74"/>
    </row>
    <row r="3911" spans="2:5" ht="16.5">
      <c r="B3911" s="85" t="s">
        <v>4101</v>
      </c>
      <c r="C3911" s="73" t="s">
        <v>53</v>
      </c>
      <c r="D3911" s="182"/>
      <c r="E3911" s="74"/>
    </row>
    <row r="3912" spans="2:5" ht="16.5">
      <c r="B3912" s="85" t="s">
        <v>4102</v>
      </c>
      <c r="C3912" s="73" t="s">
        <v>54</v>
      </c>
      <c r="D3912" s="182"/>
      <c r="E3912" s="74" t="str">
        <f>IF(D3912=SUM(D3913:D3914),"OK","ERRO AO SOMAR")</f>
        <v>OK</v>
      </c>
    </row>
    <row r="3913" spans="2:5" ht="16.5">
      <c r="B3913" s="85" t="s">
        <v>4103</v>
      </c>
      <c r="C3913" s="73" t="s">
        <v>3040</v>
      </c>
      <c r="D3913" s="182"/>
      <c r="E3913" s="74"/>
    </row>
    <row r="3914" spans="2:5" ht="16.5">
      <c r="B3914" s="85" t="s">
        <v>4104</v>
      </c>
      <c r="C3914" s="73" t="s">
        <v>173</v>
      </c>
      <c r="D3914" s="182"/>
      <c r="E3914" s="74"/>
    </row>
    <row r="3915" spans="2:5" ht="16.5">
      <c r="B3915" s="85" t="s">
        <v>4105</v>
      </c>
      <c r="C3915" s="73" t="s">
        <v>55</v>
      </c>
      <c r="D3915" s="182"/>
      <c r="E3915" s="74"/>
    </row>
    <row r="3916" spans="2:5" ht="16.5">
      <c r="B3916" s="85" t="s">
        <v>4106</v>
      </c>
      <c r="C3916" s="73" t="s">
        <v>56</v>
      </c>
      <c r="D3916" s="182"/>
      <c r="E3916" s="74"/>
    </row>
    <row r="3917" spans="2:5" ht="16.5">
      <c r="B3917" s="85" t="s">
        <v>4107</v>
      </c>
      <c r="C3917" s="73" t="s">
        <v>57</v>
      </c>
      <c r="D3917" s="182"/>
      <c r="E3917" s="74"/>
    </row>
    <row r="3918" spans="2:5" ht="16.5">
      <c r="B3918" s="85" t="s">
        <v>4108</v>
      </c>
      <c r="C3918" s="73" t="s">
        <v>58</v>
      </c>
      <c r="D3918" s="182"/>
      <c r="E3918" s="74"/>
    </row>
    <row r="3919" spans="2:5" ht="16.5">
      <c r="B3919" s="85" t="s">
        <v>4109</v>
      </c>
      <c r="C3919" s="73" t="s">
        <v>59</v>
      </c>
      <c r="D3919" s="182"/>
      <c r="E3919" s="74"/>
    </row>
    <row r="3920" spans="2:5" ht="16.5">
      <c r="B3920" s="85" t="s">
        <v>4110</v>
      </c>
      <c r="C3920" s="73" t="s">
        <v>60</v>
      </c>
      <c r="D3920" s="182"/>
      <c r="E3920" s="74"/>
    </row>
    <row r="3921" spans="2:5" ht="16.5">
      <c r="B3921" s="85" t="s">
        <v>2190</v>
      </c>
      <c r="C3921" s="73" t="s">
        <v>61</v>
      </c>
      <c r="D3921" s="182"/>
      <c r="E3921" s="74"/>
    </row>
    <row r="3922" spans="2:5" ht="16.5">
      <c r="B3922" s="84" t="s">
        <v>4113</v>
      </c>
      <c r="C3922" s="70" t="s">
        <v>3422</v>
      </c>
      <c r="D3922" s="71"/>
      <c r="E3922" s="72" t="str">
        <f>IF(D3922=SUM(D3923:D3942,D3945:D3951),"OK","ERRO AO SOMAR")</f>
        <v>OK</v>
      </c>
    </row>
    <row r="3923" spans="2:5" ht="16.5">
      <c r="B3923" s="85" t="s">
        <v>4114</v>
      </c>
      <c r="C3923" s="73" t="s">
        <v>26</v>
      </c>
      <c r="D3923" s="182"/>
      <c r="E3923" s="74"/>
    </row>
    <row r="3924" spans="2:5" ht="16.5">
      <c r="B3924" s="85" t="s">
        <v>4115</v>
      </c>
      <c r="C3924" s="73" t="s">
        <v>37</v>
      </c>
      <c r="D3924" s="182"/>
      <c r="E3924" s="74"/>
    </row>
    <row r="3925" spans="2:5" ht="16.5">
      <c r="B3925" s="85" t="s">
        <v>4116</v>
      </c>
      <c r="C3925" s="73" t="s">
        <v>39</v>
      </c>
      <c r="D3925" s="182"/>
      <c r="E3925" s="74"/>
    </row>
    <row r="3926" spans="2:5" ht="16.5">
      <c r="B3926" s="85" t="s">
        <v>4117</v>
      </c>
      <c r="C3926" s="73" t="s">
        <v>40</v>
      </c>
      <c r="D3926" s="182"/>
      <c r="E3926" s="74"/>
    </row>
    <row r="3927" spans="2:5" ht="16.5">
      <c r="B3927" s="85" t="s">
        <v>4118</v>
      </c>
      <c r="C3927" s="73" t="s">
        <v>41</v>
      </c>
      <c r="D3927" s="182"/>
      <c r="E3927" s="74"/>
    </row>
    <row r="3928" spans="2:5" ht="16.5">
      <c r="B3928" s="85" t="s">
        <v>4119</v>
      </c>
      <c r="C3928" s="73" t="s">
        <v>69</v>
      </c>
      <c r="D3928" s="182"/>
      <c r="E3928" s="74"/>
    </row>
    <row r="3929" spans="2:5" ht="16.5">
      <c r="B3929" s="85" t="s">
        <v>4120</v>
      </c>
      <c r="C3929" s="73" t="s">
        <v>42</v>
      </c>
      <c r="D3929" s="182"/>
      <c r="E3929" s="74"/>
    </row>
    <row r="3930" spans="2:5" ht="16.5">
      <c r="B3930" s="85" t="s">
        <v>4121</v>
      </c>
      <c r="C3930" s="73" t="s">
        <v>43</v>
      </c>
      <c r="D3930" s="182"/>
      <c r="E3930" s="74"/>
    </row>
    <row r="3931" spans="2:5" ht="16.5">
      <c r="B3931" s="85" t="s">
        <v>4122</v>
      </c>
      <c r="C3931" s="73" t="s">
        <v>44</v>
      </c>
      <c r="D3931" s="182"/>
      <c r="E3931" s="74"/>
    </row>
    <row r="3932" spans="2:5" ht="16.5">
      <c r="B3932" s="85" t="s">
        <v>4123</v>
      </c>
      <c r="C3932" s="73" t="s">
        <v>45</v>
      </c>
      <c r="D3932" s="182"/>
      <c r="E3932" s="74"/>
    </row>
    <row r="3933" spans="2:5" ht="16.5">
      <c r="B3933" s="85" t="s">
        <v>4124</v>
      </c>
      <c r="C3933" s="73" t="s">
        <v>46</v>
      </c>
      <c r="D3933" s="182"/>
      <c r="E3933" s="74"/>
    </row>
    <row r="3934" spans="2:5" ht="16.5">
      <c r="B3934" s="85" t="s">
        <v>4125</v>
      </c>
      <c r="C3934" s="73" t="s">
        <v>47</v>
      </c>
      <c r="D3934" s="182"/>
      <c r="E3934" s="74"/>
    </row>
    <row r="3935" spans="2:5" ht="16.5">
      <c r="B3935" s="85" t="s">
        <v>4126</v>
      </c>
      <c r="C3935" s="73" t="s">
        <v>70</v>
      </c>
      <c r="D3935" s="182"/>
      <c r="E3935" s="74"/>
    </row>
    <row r="3936" spans="2:5" ht="16.5">
      <c r="B3936" s="85" t="s">
        <v>4127</v>
      </c>
      <c r="C3936" s="73" t="s">
        <v>48</v>
      </c>
      <c r="D3936" s="182"/>
      <c r="E3936" s="74"/>
    </row>
    <row r="3937" spans="2:5" ht="16.5">
      <c r="B3937" s="85" t="s">
        <v>4128</v>
      </c>
      <c r="C3937" s="73" t="s">
        <v>49</v>
      </c>
      <c r="D3937" s="182"/>
      <c r="E3937" s="74"/>
    </row>
    <row r="3938" spans="2:5" ht="16.5">
      <c r="B3938" s="85" t="s">
        <v>4129</v>
      </c>
      <c r="C3938" s="73" t="s">
        <v>50</v>
      </c>
      <c r="D3938" s="182"/>
      <c r="E3938" s="74"/>
    </row>
    <row r="3939" spans="2:5" ht="16.5">
      <c r="B3939" s="85" t="s">
        <v>4130</v>
      </c>
      <c r="C3939" s="73" t="s">
        <v>51</v>
      </c>
      <c r="D3939" s="182"/>
      <c r="E3939" s="74"/>
    </row>
    <row r="3940" spans="2:5" ht="16.5">
      <c r="B3940" s="85" t="s">
        <v>4131</v>
      </c>
      <c r="C3940" s="73" t="s">
        <v>52</v>
      </c>
      <c r="D3940" s="182"/>
      <c r="E3940" s="74"/>
    </row>
    <row r="3941" spans="2:5" ht="16.5">
      <c r="B3941" s="85" t="s">
        <v>4132</v>
      </c>
      <c r="C3941" s="73" t="s">
        <v>53</v>
      </c>
      <c r="D3941" s="182"/>
      <c r="E3941" s="74"/>
    </row>
    <row r="3942" spans="2:5" ht="16.5">
      <c r="B3942" s="85" t="s">
        <v>4133</v>
      </c>
      <c r="C3942" s="73" t="s">
        <v>54</v>
      </c>
      <c r="D3942" s="182"/>
      <c r="E3942" s="74" t="str">
        <f>IF(D3942=SUM(D3943:D3944),"OK","ERRO AO SOMAR")</f>
        <v>OK</v>
      </c>
    </row>
    <row r="3943" spans="2:5" ht="16.5">
      <c r="B3943" s="85" t="s">
        <v>4134</v>
      </c>
      <c r="C3943" s="73" t="s">
        <v>3040</v>
      </c>
      <c r="D3943" s="182"/>
      <c r="E3943" s="74"/>
    </row>
    <row r="3944" spans="2:5" ht="16.5">
      <c r="B3944" s="85" t="s">
        <v>4135</v>
      </c>
      <c r="C3944" s="73" t="s">
        <v>173</v>
      </c>
      <c r="D3944" s="182"/>
      <c r="E3944" s="74"/>
    </row>
    <row r="3945" spans="2:5" ht="16.5">
      <c r="B3945" s="85" t="s">
        <v>4136</v>
      </c>
      <c r="C3945" s="73" t="s">
        <v>55</v>
      </c>
      <c r="D3945" s="182"/>
      <c r="E3945" s="74"/>
    </row>
    <row r="3946" spans="2:5" ht="16.5">
      <c r="B3946" s="85" t="s">
        <v>4137</v>
      </c>
      <c r="C3946" s="73" t="s">
        <v>56</v>
      </c>
      <c r="D3946" s="182"/>
      <c r="E3946" s="74"/>
    </row>
    <row r="3947" spans="2:5" ht="16.5">
      <c r="B3947" s="85" t="s">
        <v>4138</v>
      </c>
      <c r="C3947" s="73" t="s">
        <v>57</v>
      </c>
      <c r="D3947" s="182"/>
      <c r="E3947" s="74"/>
    </row>
    <row r="3948" spans="2:5" ht="16.5">
      <c r="B3948" s="85" t="s">
        <v>4139</v>
      </c>
      <c r="C3948" s="73" t="s">
        <v>58</v>
      </c>
      <c r="D3948" s="182"/>
      <c r="E3948" s="74"/>
    </row>
    <row r="3949" spans="2:5" ht="16.5">
      <c r="B3949" s="85" t="s">
        <v>4140</v>
      </c>
      <c r="C3949" s="73" t="s">
        <v>59</v>
      </c>
      <c r="D3949" s="182"/>
      <c r="E3949" s="74"/>
    </row>
    <row r="3950" spans="2:5" ht="16.5">
      <c r="B3950" s="85" t="s">
        <v>4141</v>
      </c>
      <c r="C3950" s="73" t="s">
        <v>60</v>
      </c>
      <c r="D3950" s="182"/>
      <c r="E3950" s="74"/>
    </row>
    <row r="3951" spans="2:5" ht="16.5">
      <c r="B3951" s="85" t="s">
        <v>4142</v>
      </c>
      <c r="C3951" s="73" t="s">
        <v>61</v>
      </c>
      <c r="D3951" s="182"/>
      <c r="E3951" s="74"/>
    </row>
    <row r="3952" spans="2:5" ht="16.5">
      <c r="B3952" s="84" t="s">
        <v>2418</v>
      </c>
      <c r="C3952" s="70" t="s">
        <v>3046</v>
      </c>
      <c r="D3952" s="71"/>
      <c r="E3952" s="72" t="str">
        <f>IF(D3953=D3952,"OK","ERRO AO SOMAR")</f>
        <v>OK</v>
      </c>
    </row>
    <row r="3953" spans="2:5" ht="16.5">
      <c r="B3953" s="84" t="s">
        <v>2419</v>
      </c>
      <c r="C3953" s="70" t="s">
        <v>3046</v>
      </c>
      <c r="D3953" s="71"/>
      <c r="E3953" s="72" t="str">
        <f>IF(D3953=SUM(D3954:D3973,D3976:D3982),"OK","ERRO AO SOMAR")</f>
        <v>OK</v>
      </c>
    </row>
    <row r="3954" spans="2:5" ht="16.5">
      <c r="B3954" s="85" t="s">
        <v>2420</v>
      </c>
      <c r="C3954" s="73" t="s">
        <v>26</v>
      </c>
      <c r="D3954" s="182"/>
      <c r="E3954" s="74"/>
    </row>
    <row r="3955" spans="2:5" ht="16.5">
      <c r="B3955" s="85" t="s">
        <v>2421</v>
      </c>
      <c r="C3955" s="73" t="s">
        <v>37</v>
      </c>
      <c r="D3955" s="182"/>
      <c r="E3955" s="74"/>
    </row>
    <row r="3956" spans="2:5" ht="16.5">
      <c r="B3956" s="85" t="s">
        <v>2422</v>
      </c>
      <c r="C3956" s="73" t="s">
        <v>39</v>
      </c>
      <c r="D3956" s="182"/>
      <c r="E3956" s="74"/>
    </row>
    <row r="3957" spans="2:5" ht="16.5">
      <c r="B3957" s="85" t="s">
        <v>2423</v>
      </c>
      <c r="C3957" s="73" t="s">
        <v>40</v>
      </c>
      <c r="D3957" s="182"/>
      <c r="E3957" s="74"/>
    </row>
    <row r="3958" spans="2:5" ht="16.5">
      <c r="B3958" s="85" t="s">
        <v>2440</v>
      </c>
      <c r="C3958" s="73" t="s">
        <v>41</v>
      </c>
      <c r="D3958" s="182"/>
      <c r="E3958" s="74"/>
    </row>
    <row r="3959" spans="2:5" ht="16.5">
      <c r="B3959" s="85" t="s">
        <v>2424</v>
      </c>
      <c r="C3959" s="73" t="s">
        <v>69</v>
      </c>
      <c r="D3959" s="182"/>
      <c r="E3959" s="74"/>
    </row>
    <row r="3960" spans="2:5" ht="16.5">
      <c r="B3960" s="85" t="s">
        <v>2425</v>
      </c>
      <c r="C3960" s="73" t="s">
        <v>42</v>
      </c>
      <c r="D3960" s="182"/>
      <c r="E3960" s="74"/>
    </row>
    <row r="3961" spans="2:5" ht="16.5">
      <c r="B3961" s="85" t="s">
        <v>2426</v>
      </c>
      <c r="C3961" s="73" t="s">
        <v>43</v>
      </c>
      <c r="D3961" s="182"/>
      <c r="E3961" s="74"/>
    </row>
    <row r="3962" spans="2:5" ht="16.5">
      <c r="B3962" s="85" t="s">
        <v>2427</v>
      </c>
      <c r="C3962" s="73" t="s">
        <v>44</v>
      </c>
      <c r="D3962" s="182"/>
      <c r="E3962" s="74"/>
    </row>
    <row r="3963" spans="2:5" ht="16.5">
      <c r="B3963" s="85" t="s">
        <v>2428</v>
      </c>
      <c r="C3963" s="73" t="s">
        <v>45</v>
      </c>
      <c r="D3963" s="182"/>
      <c r="E3963" s="74"/>
    </row>
    <row r="3964" spans="2:5" ht="16.5">
      <c r="B3964" s="85" t="s">
        <v>2429</v>
      </c>
      <c r="C3964" s="73" t="s">
        <v>46</v>
      </c>
      <c r="D3964" s="182"/>
      <c r="E3964" s="74"/>
    </row>
    <row r="3965" spans="2:5" ht="16.5">
      <c r="B3965" s="85" t="s">
        <v>2441</v>
      </c>
      <c r="C3965" s="73" t="s">
        <v>47</v>
      </c>
      <c r="D3965" s="182"/>
      <c r="E3965" s="74"/>
    </row>
    <row r="3966" spans="2:5" ht="16.5">
      <c r="B3966" s="85" t="s">
        <v>2430</v>
      </c>
      <c r="C3966" s="73" t="s">
        <v>70</v>
      </c>
      <c r="D3966" s="182"/>
      <c r="E3966" s="74"/>
    </row>
    <row r="3967" spans="2:5" ht="16.5">
      <c r="B3967" s="85" t="s">
        <v>2431</v>
      </c>
      <c r="C3967" s="73" t="s">
        <v>48</v>
      </c>
      <c r="D3967" s="182"/>
      <c r="E3967" s="74"/>
    </row>
    <row r="3968" spans="2:5" ht="16.5">
      <c r="B3968" s="85" t="s">
        <v>2432</v>
      </c>
      <c r="C3968" s="73" t="s">
        <v>49</v>
      </c>
      <c r="D3968" s="182"/>
      <c r="E3968" s="74"/>
    </row>
    <row r="3969" spans="2:5" ht="16.5">
      <c r="B3969" s="85" t="s">
        <v>2433</v>
      </c>
      <c r="C3969" s="73" t="s">
        <v>50</v>
      </c>
      <c r="D3969" s="182"/>
      <c r="E3969" s="74"/>
    </row>
    <row r="3970" spans="2:5" ht="16.5">
      <c r="B3970" s="85" t="s">
        <v>2434</v>
      </c>
      <c r="C3970" s="73" t="s">
        <v>51</v>
      </c>
      <c r="D3970" s="182"/>
      <c r="E3970" s="74"/>
    </row>
    <row r="3971" spans="2:5" ht="16.5">
      <c r="B3971" s="85" t="s">
        <v>2435</v>
      </c>
      <c r="C3971" s="73" t="s">
        <v>52</v>
      </c>
      <c r="D3971" s="182"/>
      <c r="E3971" s="74"/>
    </row>
    <row r="3972" spans="2:5" ht="16.5">
      <c r="B3972" s="85" t="s">
        <v>2436</v>
      </c>
      <c r="C3972" s="73" t="s">
        <v>53</v>
      </c>
      <c r="D3972" s="182"/>
      <c r="E3972" s="74"/>
    </row>
    <row r="3973" spans="2:5" ht="16.5">
      <c r="B3973" s="85" t="s">
        <v>2442</v>
      </c>
      <c r="C3973" s="73" t="s">
        <v>54</v>
      </c>
      <c r="D3973" s="182"/>
      <c r="E3973" s="74" t="str">
        <f>IF(D3973=SUM(D3974:D3975),"OK","ERRO AO SOMAR")</f>
        <v>OK</v>
      </c>
    </row>
    <row r="3974" spans="2:5" ht="16.5">
      <c r="B3974" s="85" t="s">
        <v>2443</v>
      </c>
      <c r="C3974" s="73" t="s">
        <v>3040</v>
      </c>
      <c r="D3974" s="182"/>
      <c r="E3974" s="74"/>
    </row>
    <row r="3975" spans="2:5" ht="16.5">
      <c r="B3975" s="85" t="s">
        <v>2444</v>
      </c>
      <c r="C3975" s="73" t="s">
        <v>173</v>
      </c>
      <c r="D3975" s="182"/>
      <c r="E3975" s="74"/>
    </row>
    <row r="3976" spans="2:5" ht="16.5">
      <c r="B3976" s="85" t="s">
        <v>2437</v>
      </c>
      <c r="C3976" s="73" t="s">
        <v>55</v>
      </c>
      <c r="D3976" s="182"/>
      <c r="E3976" s="74"/>
    </row>
    <row r="3977" spans="2:5" ht="16.5">
      <c r="B3977" s="85" t="s">
        <v>2438</v>
      </c>
      <c r="C3977" s="73" t="s">
        <v>56</v>
      </c>
      <c r="D3977" s="182"/>
      <c r="E3977" s="74"/>
    </row>
    <row r="3978" spans="2:5" ht="16.5">
      <c r="B3978" s="85" t="s">
        <v>2439</v>
      </c>
      <c r="C3978" s="73" t="s">
        <v>57</v>
      </c>
      <c r="D3978" s="182"/>
      <c r="E3978" s="74"/>
    </row>
    <row r="3979" spans="2:5" ht="16.5">
      <c r="B3979" s="85" t="s">
        <v>2445</v>
      </c>
      <c r="C3979" s="73" t="s">
        <v>58</v>
      </c>
      <c r="D3979" s="182"/>
      <c r="E3979" s="74"/>
    </row>
    <row r="3980" spans="2:5" ht="16.5">
      <c r="B3980" s="85" t="s">
        <v>2446</v>
      </c>
      <c r="C3980" s="73" t="s">
        <v>59</v>
      </c>
      <c r="D3980" s="182"/>
      <c r="E3980" s="74"/>
    </row>
    <row r="3981" spans="2:5" ht="16.5">
      <c r="B3981" s="85" t="s">
        <v>2447</v>
      </c>
      <c r="C3981" s="73" t="s">
        <v>60</v>
      </c>
      <c r="D3981" s="182"/>
      <c r="E3981" s="74"/>
    </row>
    <row r="3982" spans="2:5" ht="16.5">
      <c r="B3982" s="85" t="s">
        <v>2448</v>
      </c>
      <c r="C3982" s="73" t="s">
        <v>61</v>
      </c>
      <c r="D3982" s="182"/>
      <c r="E3982" s="74"/>
    </row>
    <row r="3983" spans="2:5" ht="16.5">
      <c r="B3983" s="84" t="s">
        <v>3233</v>
      </c>
      <c r="C3983" s="70" t="s">
        <v>3307</v>
      </c>
      <c r="D3983" s="71"/>
      <c r="E3983" s="72" t="str">
        <f>IF(D3984=D3983,"OK","ERRO AO SOMAR")</f>
        <v>OK</v>
      </c>
    </row>
    <row r="3984" spans="2:5" ht="16.5">
      <c r="B3984" s="84" t="s">
        <v>3234</v>
      </c>
      <c r="C3984" s="70" t="s">
        <v>3307</v>
      </c>
      <c r="D3984" s="71"/>
      <c r="E3984" s="72" t="str">
        <f>IF(D3984=SUM(D3985:D4004,D4007:D4013),"OK","ERRO AO SOMAR")</f>
        <v>OK</v>
      </c>
    </row>
    <row r="3985" spans="2:5" ht="16.5">
      <c r="B3985" s="85" t="s">
        <v>3235</v>
      </c>
      <c r="C3985" s="73" t="s">
        <v>26</v>
      </c>
      <c r="D3985" s="182"/>
      <c r="E3985" s="74"/>
    </row>
    <row r="3986" spans="2:5" ht="16.5">
      <c r="B3986" s="85" t="s">
        <v>3236</v>
      </c>
      <c r="C3986" s="73" t="s">
        <v>37</v>
      </c>
      <c r="D3986" s="182"/>
      <c r="E3986" s="74"/>
    </row>
    <row r="3987" spans="2:5" ht="16.5">
      <c r="B3987" s="85" t="s">
        <v>3237</v>
      </c>
      <c r="C3987" s="73" t="s">
        <v>39</v>
      </c>
      <c r="D3987" s="182"/>
      <c r="E3987" s="74"/>
    </row>
    <row r="3988" spans="2:5" ht="16.5">
      <c r="B3988" s="85" t="s">
        <v>3238</v>
      </c>
      <c r="C3988" s="73" t="s">
        <v>40</v>
      </c>
      <c r="D3988" s="182"/>
      <c r="E3988" s="74"/>
    </row>
    <row r="3989" spans="2:5" ht="16.5">
      <c r="B3989" s="85" t="s">
        <v>3239</v>
      </c>
      <c r="C3989" s="73" t="s">
        <v>41</v>
      </c>
      <c r="D3989" s="182"/>
      <c r="E3989" s="74"/>
    </row>
    <row r="3990" spans="2:5" ht="16.5">
      <c r="B3990" s="85" t="s">
        <v>3262</v>
      </c>
      <c r="C3990" s="73" t="s">
        <v>69</v>
      </c>
      <c r="D3990" s="182"/>
      <c r="E3990" s="74"/>
    </row>
    <row r="3991" spans="2:5" ht="16.5">
      <c r="B3991" s="85" t="s">
        <v>3240</v>
      </c>
      <c r="C3991" s="73" t="s">
        <v>42</v>
      </c>
      <c r="D3991" s="182"/>
      <c r="E3991" s="74"/>
    </row>
    <row r="3992" spans="2:5" ht="16.5">
      <c r="B3992" s="85" t="s">
        <v>3241</v>
      </c>
      <c r="C3992" s="73" t="s">
        <v>43</v>
      </c>
      <c r="D3992" s="182"/>
      <c r="E3992" s="74"/>
    </row>
    <row r="3993" spans="2:5" ht="16.5">
      <c r="B3993" s="85" t="s">
        <v>3242</v>
      </c>
      <c r="C3993" s="73" t="s">
        <v>44</v>
      </c>
      <c r="D3993" s="182"/>
      <c r="E3993" s="74"/>
    </row>
    <row r="3994" spans="2:5" ht="16.5">
      <c r="B3994" s="85" t="s">
        <v>3243</v>
      </c>
      <c r="C3994" s="73" t="s">
        <v>45</v>
      </c>
      <c r="D3994" s="182"/>
      <c r="E3994" s="74"/>
    </row>
    <row r="3995" spans="2:5" ht="16.5">
      <c r="B3995" s="85" t="s">
        <v>3244</v>
      </c>
      <c r="C3995" s="73" t="s">
        <v>46</v>
      </c>
      <c r="D3995" s="182"/>
      <c r="E3995" s="74"/>
    </row>
    <row r="3996" spans="2:5" ht="16.5">
      <c r="B3996" s="85" t="s">
        <v>3245</v>
      </c>
      <c r="C3996" s="73" t="s">
        <v>47</v>
      </c>
      <c r="D3996" s="182"/>
      <c r="E3996" s="74"/>
    </row>
    <row r="3997" spans="2:5" ht="16.5">
      <c r="B3997" s="85" t="s">
        <v>3263</v>
      </c>
      <c r="C3997" s="73" t="s">
        <v>70</v>
      </c>
      <c r="D3997" s="182"/>
      <c r="E3997" s="74"/>
    </row>
    <row r="3998" spans="2:5" ht="16.5">
      <c r="B3998" s="85" t="s">
        <v>3246</v>
      </c>
      <c r="C3998" s="73" t="s">
        <v>48</v>
      </c>
      <c r="D3998" s="182"/>
      <c r="E3998" s="74"/>
    </row>
    <row r="3999" spans="2:5" ht="16.5">
      <c r="B3999" s="85" t="s">
        <v>3247</v>
      </c>
      <c r="C3999" s="73" t="s">
        <v>49</v>
      </c>
      <c r="D3999" s="182"/>
      <c r="E3999" s="74"/>
    </row>
    <row r="4000" spans="2:5" ht="16.5">
      <c r="B4000" s="85" t="s">
        <v>3248</v>
      </c>
      <c r="C4000" s="73" t="s">
        <v>50</v>
      </c>
      <c r="D4000" s="182"/>
      <c r="E4000" s="74"/>
    </row>
    <row r="4001" spans="2:5" ht="16.5">
      <c r="B4001" s="85" t="s">
        <v>3249</v>
      </c>
      <c r="C4001" s="73" t="s">
        <v>51</v>
      </c>
      <c r="D4001" s="182"/>
      <c r="E4001" s="74"/>
    </row>
    <row r="4002" spans="2:5" ht="16.5">
      <c r="B4002" s="85" t="s">
        <v>3250</v>
      </c>
      <c r="C4002" s="73" t="s">
        <v>52</v>
      </c>
      <c r="D4002" s="182"/>
      <c r="E4002" s="74"/>
    </row>
    <row r="4003" spans="2:5" ht="16.5">
      <c r="B4003" s="85" t="s">
        <v>3251</v>
      </c>
      <c r="C4003" s="73" t="s">
        <v>53</v>
      </c>
      <c r="D4003" s="182"/>
      <c r="E4003" s="74"/>
    </row>
    <row r="4004" spans="2:5" ht="16.5">
      <c r="B4004" s="85" t="s">
        <v>3252</v>
      </c>
      <c r="C4004" s="73" t="s">
        <v>54</v>
      </c>
      <c r="D4004" s="182"/>
      <c r="E4004" s="74" t="str">
        <f>IF(D4004=SUM(D4005:D4006),"OK","ERRO AO SOMAR")</f>
        <v>OK</v>
      </c>
    </row>
    <row r="4005" spans="2:5" ht="16.5">
      <c r="B4005" s="85" t="s">
        <v>3253</v>
      </c>
      <c r="C4005" s="73" t="s">
        <v>3040</v>
      </c>
      <c r="D4005" s="182"/>
      <c r="E4005" s="74"/>
    </row>
    <row r="4006" spans="2:5" ht="16.5">
      <c r="B4006" s="85" t="s">
        <v>3254</v>
      </c>
      <c r="C4006" s="73" t="s">
        <v>173</v>
      </c>
      <c r="D4006" s="182"/>
      <c r="E4006" s="74"/>
    </row>
    <row r="4007" spans="2:5" ht="16.5">
      <c r="B4007" s="85" t="s">
        <v>3255</v>
      </c>
      <c r="C4007" s="73" t="s">
        <v>55</v>
      </c>
      <c r="D4007" s="182"/>
      <c r="E4007" s="74"/>
    </row>
    <row r="4008" spans="2:5" ht="16.5">
      <c r="B4008" s="85" t="s">
        <v>3256</v>
      </c>
      <c r="C4008" s="73" t="s">
        <v>56</v>
      </c>
      <c r="D4008" s="182"/>
      <c r="E4008" s="74"/>
    </row>
    <row r="4009" spans="2:5" ht="16.5">
      <c r="B4009" s="85" t="s">
        <v>3257</v>
      </c>
      <c r="C4009" s="73" t="s">
        <v>57</v>
      </c>
      <c r="D4009" s="182"/>
      <c r="E4009" s="74"/>
    </row>
    <row r="4010" spans="2:5" ht="16.5">
      <c r="B4010" s="85" t="s">
        <v>3258</v>
      </c>
      <c r="C4010" s="73" t="s">
        <v>58</v>
      </c>
      <c r="D4010" s="182"/>
      <c r="E4010" s="74"/>
    </row>
    <row r="4011" spans="2:5" ht="16.5">
      <c r="B4011" s="85" t="s">
        <v>3259</v>
      </c>
      <c r="C4011" s="73" t="s">
        <v>59</v>
      </c>
      <c r="D4011" s="182"/>
      <c r="E4011" s="74"/>
    </row>
    <row r="4012" spans="2:5" ht="16.5">
      <c r="B4012" s="85" t="s">
        <v>3260</v>
      </c>
      <c r="C4012" s="73" t="s">
        <v>60</v>
      </c>
      <c r="D4012" s="182"/>
      <c r="E4012" s="74"/>
    </row>
    <row r="4013" spans="2:5" ht="16.5">
      <c r="B4013" s="85" t="s">
        <v>3261</v>
      </c>
      <c r="C4013" s="73" t="s">
        <v>61</v>
      </c>
      <c r="D4013" s="182"/>
      <c r="E4013" s="74"/>
    </row>
    <row r="4014" spans="2:5" ht="16.5">
      <c r="B4014" s="84" t="s">
        <v>3264</v>
      </c>
      <c r="C4014" s="70" t="s">
        <v>3038</v>
      </c>
      <c r="D4014" s="71"/>
      <c r="E4014" s="72" t="str">
        <f>IF(D4015=D4014,"OK","ERRO AO SOMAR")</f>
        <v>OK</v>
      </c>
    </row>
    <row r="4015" spans="2:5" ht="16.5">
      <c r="B4015" s="84" t="s">
        <v>3265</v>
      </c>
      <c r="C4015" s="70" t="s">
        <v>3038</v>
      </c>
      <c r="D4015" s="71"/>
      <c r="E4015" s="72" t="str">
        <f>IF(D4015=SUM(D4016:D4035,D4038:D4044),"OK","ERRO AO SOMAR")</f>
        <v>OK</v>
      </c>
    </row>
    <row r="4016" spans="2:5" ht="16.5">
      <c r="B4016" s="85" t="s">
        <v>3266</v>
      </c>
      <c r="C4016" s="73" t="s">
        <v>26</v>
      </c>
      <c r="D4016" s="182"/>
      <c r="E4016" s="74"/>
    </row>
    <row r="4017" spans="2:5" ht="16.5">
      <c r="B4017" s="85" t="s">
        <v>3267</v>
      </c>
      <c r="C4017" s="73" t="s">
        <v>37</v>
      </c>
      <c r="D4017" s="182"/>
      <c r="E4017" s="74"/>
    </row>
    <row r="4018" spans="2:5" ht="16.5">
      <c r="B4018" s="85" t="s">
        <v>3268</v>
      </c>
      <c r="C4018" s="73" t="s">
        <v>39</v>
      </c>
      <c r="D4018" s="182"/>
      <c r="E4018" s="74"/>
    </row>
    <row r="4019" spans="2:5" ht="16.5">
      <c r="B4019" s="85" t="s">
        <v>3269</v>
      </c>
      <c r="C4019" s="73" t="s">
        <v>40</v>
      </c>
      <c r="D4019" s="182"/>
      <c r="E4019" s="74"/>
    </row>
    <row r="4020" spans="2:5" ht="16.5">
      <c r="B4020" s="85" t="s">
        <v>3270</v>
      </c>
      <c r="C4020" s="73" t="s">
        <v>41</v>
      </c>
      <c r="D4020" s="182"/>
      <c r="E4020" s="74"/>
    </row>
    <row r="4021" spans="2:5" ht="16.5">
      <c r="B4021" s="85" t="s">
        <v>3293</v>
      </c>
      <c r="C4021" s="73" t="s">
        <v>69</v>
      </c>
      <c r="D4021" s="182"/>
      <c r="E4021" s="74"/>
    </row>
    <row r="4022" spans="2:5" ht="16.5">
      <c r="B4022" s="85" t="s">
        <v>3271</v>
      </c>
      <c r="C4022" s="73" t="s">
        <v>42</v>
      </c>
      <c r="D4022" s="182"/>
      <c r="E4022" s="74"/>
    </row>
    <row r="4023" spans="2:5" ht="16.5">
      <c r="B4023" s="85" t="s">
        <v>3272</v>
      </c>
      <c r="C4023" s="73" t="s">
        <v>43</v>
      </c>
      <c r="D4023" s="182"/>
      <c r="E4023" s="74"/>
    </row>
    <row r="4024" spans="2:5" ht="16.5">
      <c r="B4024" s="85" t="s">
        <v>3273</v>
      </c>
      <c r="C4024" s="73" t="s">
        <v>44</v>
      </c>
      <c r="D4024" s="182"/>
      <c r="E4024" s="74"/>
    </row>
    <row r="4025" spans="2:5" ht="16.5">
      <c r="B4025" s="85" t="s">
        <v>3274</v>
      </c>
      <c r="C4025" s="73" t="s">
        <v>45</v>
      </c>
      <c r="D4025" s="182"/>
      <c r="E4025" s="74"/>
    </row>
    <row r="4026" spans="2:5" ht="16.5">
      <c r="B4026" s="85" t="s">
        <v>3275</v>
      </c>
      <c r="C4026" s="73" t="s">
        <v>46</v>
      </c>
      <c r="D4026" s="182"/>
      <c r="E4026" s="74"/>
    </row>
    <row r="4027" spans="2:5" ht="16.5">
      <c r="B4027" s="85" t="s">
        <v>3276</v>
      </c>
      <c r="C4027" s="73" t="s">
        <v>47</v>
      </c>
      <c r="D4027" s="182"/>
      <c r="E4027" s="74"/>
    </row>
    <row r="4028" spans="2:5" ht="16.5">
      <c r="B4028" s="85" t="s">
        <v>3294</v>
      </c>
      <c r="C4028" s="73" t="s">
        <v>70</v>
      </c>
      <c r="D4028" s="182"/>
      <c r="E4028" s="74"/>
    </row>
    <row r="4029" spans="2:5" ht="16.5">
      <c r="B4029" s="85" t="s">
        <v>3278</v>
      </c>
      <c r="C4029" s="73" t="s">
        <v>48</v>
      </c>
      <c r="D4029" s="182"/>
      <c r="E4029" s="74"/>
    </row>
    <row r="4030" spans="2:5" ht="16.5">
      <c r="B4030" s="85" t="s">
        <v>3277</v>
      </c>
      <c r="C4030" s="73" t="s">
        <v>49</v>
      </c>
      <c r="D4030" s="182"/>
      <c r="E4030" s="74"/>
    </row>
    <row r="4031" spans="2:5" ht="16.5">
      <c r="B4031" s="85" t="s">
        <v>3279</v>
      </c>
      <c r="C4031" s="73" t="s">
        <v>50</v>
      </c>
      <c r="D4031" s="182"/>
      <c r="E4031" s="74"/>
    </row>
    <row r="4032" spans="2:5" ht="16.5">
      <c r="B4032" s="85" t="s">
        <v>3280</v>
      </c>
      <c r="C4032" s="73" t="s">
        <v>51</v>
      </c>
      <c r="D4032" s="182"/>
      <c r="E4032" s="74"/>
    </row>
    <row r="4033" spans="2:7" ht="16.5">
      <c r="B4033" s="85" t="s">
        <v>3281</v>
      </c>
      <c r="C4033" s="73" t="s">
        <v>52</v>
      </c>
      <c r="D4033" s="182"/>
      <c r="E4033" s="74"/>
    </row>
    <row r="4034" spans="2:7" ht="16.5">
      <c r="B4034" s="85" t="s">
        <v>3282</v>
      </c>
      <c r="C4034" s="73" t="s">
        <v>53</v>
      </c>
      <c r="D4034" s="182"/>
      <c r="E4034" s="74"/>
    </row>
    <row r="4035" spans="2:7" ht="16.5">
      <c r="B4035" s="85" t="s">
        <v>3283</v>
      </c>
      <c r="C4035" s="73" t="s">
        <v>54</v>
      </c>
      <c r="D4035" s="182"/>
      <c r="E4035" s="74" t="str">
        <f>IF(D4035=SUM(D4036:D4037),"OK","ERRO AO SOMAR")</f>
        <v>OK</v>
      </c>
    </row>
    <row r="4036" spans="2:7" ht="16.5">
      <c r="B4036" s="85" t="s">
        <v>3284</v>
      </c>
      <c r="C4036" s="73" t="s">
        <v>3040</v>
      </c>
      <c r="D4036" s="182"/>
      <c r="E4036" s="74"/>
    </row>
    <row r="4037" spans="2:7" ht="16.5">
      <c r="B4037" s="85" t="s">
        <v>3285</v>
      </c>
      <c r="C4037" s="73" t="s">
        <v>173</v>
      </c>
      <c r="D4037" s="182"/>
      <c r="E4037" s="74"/>
    </row>
    <row r="4038" spans="2:7" ht="16.5">
      <c r="B4038" s="85" t="s">
        <v>3286</v>
      </c>
      <c r="C4038" s="73" t="s">
        <v>55</v>
      </c>
      <c r="D4038" s="182"/>
      <c r="E4038" s="74"/>
    </row>
    <row r="4039" spans="2:7" ht="16.5">
      <c r="B4039" s="85" t="s">
        <v>3287</v>
      </c>
      <c r="C4039" s="73" t="s">
        <v>56</v>
      </c>
      <c r="D4039" s="182"/>
      <c r="E4039" s="74"/>
    </row>
    <row r="4040" spans="2:7" ht="16.5">
      <c r="B4040" s="85" t="s">
        <v>3288</v>
      </c>
      <c r="C4040" s="73" t="s">
        <v>57</v>
      </c>
      <c r="D4040" s="182"/>
      <c r="E4040" s="74"/>
    </row>
    <row r="4041" spans="2:7" ht="16.5">
      <c r="B4041" s="85" t="s">
        <v>3289</v>
      </c>
      <c r="C4041" s="73" t="s">
        <v>58</v>
      </c>
      <c r="D4041" s="182"/>
      <c r="E4041" s="74"/>
    </row>
    <row r="4042" spans="2:7" ht="16.5">
      <c r="B4042" s="85" t="s">
        <v>3290</v>
      </c>
      <c r="C4042" s="73" t="s">
        <v>59</v>
      </c>
      <c r="D4042" s="182"/>
      <c r="E4042" s="74"/>
    </row>
    <row r="4043" spans="2:7" ht="16.5">
      <c r="B4043" s="85" t="s">
        <v>3291</v>
      </c>
      <c r="C4043" s="73" t="s">
        <v>60</v>
      </c>
      <c r="D4043" s="182"/>
      <c r="E4043" s="74"/>
    </row>
    <row r="4044" spans="2:7" ht="16.5">
      <c r="B4044" s="85" t="s">
        <v>3292</v>
      </c>
      <c r="C4044" s="73" t="s">
        <v>61</v>
      </c>
      <c r="D4044" s="182"/>
      <c r="E4044" s="74"/>
    </row>
    <row r="4045" spans="2:7" ht="16.5">
      <c r="B4045" s="84" t="s">
        <v>2162</v>
      </c>
      <c r="C4045" s="70" t="s">
        <v>2043</v>
      </c>
      <c r="D4045" s="71"/>
      <c r="E4045" s="72" t="str">
        <f>IF(D4045=(D4046),"OK","ERRO AO SOMAR")</f>
        <v>OK</v>
      </c>
    </row>
    <row r="4046" spans="2:7" ht="16.5">
      <c r="B4046" s="84" t="s">
        <v>2193</v>
      </c>
      <c r="C4046" s="70" t="s">
        <v>3041</v>
      </c>
      <c r="D4046" s="71"/>
      <c r="E4046" s="72" t="str">
        <f>IF(D4046=SUM(D4047:D4066,D4069:D4075),"OK","ERRO AO SOMAR")</f>
        <v>OK</v>
      </c>
      <c r="G4046" s="52"/>
    </row>
    <row r="4047" spans="2:7" ht="16.5">
      <c r="B4047" s="85" t="s">
        <v>2104</v>
      </c>
      <c r="C4047" s="73" t="s">
        <v>26</v>
      </c>
      <c r="D4047" s="182"/>
      <c r="E4047" s="74"/>
    </row>
    <row r="4048" spans="2:7" ht="16.5">
      <c r="B4048" s="85" t="s">
        <v>2105</v>
      </c>
      <c r="C4048" s="73" t="s">
        <v>37</v>
      </c>
      <c r="D4048" s="182"/>
      <c r="E4048" s="74"/>
    </row>
    <row r="4049" spans="2:5" ht="16.5">
      <c r="B4049" s="85" t="s">
        <v>2194</v>
      </c>
      <c r="C4049" s="73" t="s">
        <v>39</v>
      </c>
      <c r="D4049" s="182"/>
      <c r="E4049" s="74"/>
    </row>
    <row r="4050" spans="2:5" ht="16.5">
      <c r="B4050" s="85" t="s">
        <v>2106</v>
      </c>
      <c r="C4050" s="73" t="s">
        <v>40</v>
      </c>
      <c r="D4050" s="182"/>
      <c r="E4050" s="74"/>
    </row>
    <row r="4051" spans="2:5" ht="16.5">
      <c r="B4051" s="85" t="s">
        <v>2107</v>
      </c>
      <c r="C4051" s="73" t="s">
        <v>41</v>
      </c>
      <c r="D4051" s="182"/>
      <c r="E4051" s="74"/>
    </row>
    <row r="4052" spans="2:5" ht="16.5">
      <c r="B4052" s="85" t="s">
        <v>2108</v>
      </c>
      <c r="C4052" s="73" t="s">
        <v>69</v>
      </c>
      <c r="D4052" s="182"/>
      <c r="E4052" s="74"/>
    </row>
    <row r="4053" spans="2:5" ht="16.5">
      <c r="B4053" s="85" t="s">
        <v>2109</v>
      </c>
      <c r="C4053" s="73" t="s">
        <v>42</v>
      </c>
      <c r="D4053" s="182"/>
      <c r="E4053" s="74"/>
    </row>
    <row r="4054" spans="2:5" ht="16.5">
      <c r="B4054" s="85" t="s">
        <v>2110</v>
      </c>
      <c r="C4054" s="73" t="s">
        <v>43</v>
      </c>
      <c r="D4054" s="182"/>
      <c r="E4054" s="74"/>
    </row>
    <row r="4055" spans="2:5" ht="16.5">
      <c r="B4055" s="85" t="s">
        <v>2111</v>
      </c>
      <c r="C4055" s="73" t="s">
        <v>44</v>
      </c>
      <c r="D4055" s="182"/>
      <c r="E4055" s="74"/>
    </row>
    <row r="4056" spans="2:5" ht="16.5">
      <c r="B4056" s="85" t="s">
        <v>2112</v>
      </c>
      <c r="C4056" s="73" t="s">
        <v>45</v>
      </c>
      <c r="D4056" s="182"/>
      <c r="E4056" s="74"/>
    </row>
    <row r="4057" spans="2:5" ht="16.5">
      <c r="B4057" s="85" t="s">
        <v>2113</v>
      </c>
      <c r="C4057" s="73" t="s">
        <v>46</v>
      </c>
      <c r="D4057" s="182"/>
      <c r="E4057" s="74"/>
    </row>
    <row r="4058" spans="2:5" ht="16.5">
      <c r="B4058" s="85" t="s">
        <v>2114</v>
      </c>
      <c r="C4058" s="73" t="s">
        <v>47</v>
      </c>
      <c r="D4058" s="182"/>
      <c r="E4058" s="74"/>
    </row>
    <row r="4059" spans="2:5" ht="16.5">
      <c r="B4059" s="85" t="s">
        <v>2115</v>
      </c>
      <c r="C4059" s="73" t="s">
        <v>70</v>
      </c>
      <c r="D4059" s="182"/>
      <c r="E4059" s="74"/>
    </row>
    <row r="4060" spans="2:5" ht="16.5">
      <c r="B4060" s="85" t="s">
        <v>2116</v>
      </c>
      <c r="C4060" s="73" t="s">
        <v>48</v>
      </c>
      <c r="D4060" s="182"/>
      <c r="E4060" s="74"/>
    </row>
    <row r="4061" spans="2:5" ht="16.5">
      <c r="B4061" s="85" t="s">
        <v>2117</v>
      </c>
      <c r="C4061" s="73" t="s">
        <v>49</v>
      </c>
      <c r="D4061" s="182"/>
      <c r="E4061" s="74"/>
    </row>
    <row r="4062" spans="2:5" ht="16.5">
      <c r="B4062" s="85" t="s">
        <v>2118</v>
      </c>
      <c r="C4062" s="73" t="s">
        <v>50</v>
      </c>
      <c r="D4062" s="182"/>
      <c r="E4062" s="74"/>
    </row>
    <row r="4063" spans="2:5" ht="16.5">
      <c r="B4063" s="85" t="s">
        <v>2119</v>
      </c>
      <c r="C4063" s="73" t="s">
        <v>51</v>
      </c>
      <c r="D4063" s="182"/>
      <c r="E4063" s="74"/>
    </row>
    <row r="4064" spans="2:5" ht="16.5">
      <c r="B4064" s="85" t="s">
        <v>2120</v>
      </c>
      <c r="C4064" s="73" t="s">
        <v>52</v>
      </c>
      <c r="D4064" s="182"/>
      <c r="E4064" s="74"/>
    </row>
    <row r="4065" spans="2:5" ht="16.5">
      <c r="B4065" s="85" t="s">
        <v>2121</v>
      </c>
      <c r="C4065" s="73" t="s">
        <v>53</v>
      </c>
      <c r="D4065" s="182"/>
      <c r="E4065" s="74"/>
    </row>
    <row r="4066" spans="2:5" ht="16.5">
      <c r="B4066" s="85" t="s">
        <v>2122</v>
      </c>
      <c r="C4066" s="73" t="s">
        <v>54</v>
      </c>
      <c r="D4066" s="182"/>
      <c r="E4066" s="74" t="str">
        <f>IF(D4066=SUM(D4067:D4068),"OK","ERRO AO SOMAR")</f>
        <v>OK</v>
      </c>
    </row>
    <row r="4067" spans="2:5" ht="16.5">
      <c r="B4067" s="85" t="s">
        <v>2123</v>
      </c>
      <c r="C4067" s="73" t="s">
        <v>3040</v>
      </c>
      <c r="D4067" s="182"/>
      <c r="E4067" s="74"/>
    </row>
    <row r="4068" spans="2:5" ht="16.5">
      <c r="B4068" s="85" t="s">
        <v>2124</v>
      </c>
      <c r="C4068" s="73" t="s">
        <v>173</v>
      </c>
      <c r="D4068" s="182"/>
      <c r="E4068" s="74"/>
    </row>
    <row r="4069" spans="2:5" ht="16.5">
      <c r="B4069" s="85" t="s">
        <v>2125</v>
      </c>
      <c r="C4069" s="73" t="s">
        <v>55</v>
      </c>
      <c r="D4069" s="182"/>
      <c r="E4069" s="74"/>
    </row>
    <row r="4070" spans="2:5" ht="16.5">
      <c r="B4070" s="85" t="s">
        <v>2126</v>
      </c>
      <c r="C4070" s="73" t="s">
        <v>56</v>
      </c>
      <c r="D4070" s="182"/>
      <c r="E4070" s="74"/>
    </row>
    <row r="4071" spans="2:5" ht="16.5">
      <c r="B4071" s="85" t="s">
        <v>2127</v>
      </c>
      <c r="C4071" s="73" t="s">
        <v>57</v>
      </c>
      <c r="D4071" s="182"/>
      <c r="E4071" s="74"/>
    </row>
    <row r="4072" spans="2:5" ht="16.5">
      <c r="B4072" s="85" t="s">
        <v>2128</v>
      </c>
      <c r="C4072" s="73" t="s">
        <v>58</v>
      </c>
      <c r="D4072" s="182"/>
      <c r="E4072" s="74"/>
    </row>
    <row r="4073" spans="2:5" ht="16.5">
      <c r="B4073" s="85" t="s">
        <v>2129</v>
      </c>
      <c r="C4073" s="73" t="s">
        <v>59</v>
      </c>
      <c r="D4073" s="182"/>
      <c r="E4073" s="74"/>
    </row>
    <row r="4074" spans="2:5" ht="16.5">
      <c r="B4074" s="85" t="s">
        <v>2130</v>
      </c>
      <c r="C4074" s="73" t="s">
        <v>60</v>
      </c>
      <c r="D4074" s="182"/>
      <c r="E4074" s="74"/>
    </row>
    <row r="4075" spans="2:5" ht="16.5">
      <c r="B4075" s="85" t="s">
        <v>2131</v>
      </c>
      <c r="C4075" s="73" t="s">
        <v>61</v>
      </c>
      <c r="D4075" s="182"/>
      <c r="E4075" s="74"/>
    </row>
    <row r="4076" spans="2:5" ht="16.5">
      <c r="B4076" s="84" t="s">
        <v>2132</v>
      </c>
      <c r="C4076" s="70" t="s">
        <v>2822</v>
      </c>
      <c r="D4076" s="71"/>
      <c r="E4076" s="72"/>
    </row>
    <row r="4077" spans="2:5" ht="16.5">
      <c r="B4077" s="84" t="s">
        <v>4143</v>
      </c>
      <c r="C4077" s="70" t="s">
        <v>3484</v>
      </c>
      <c r="D4077" s="71"/>
      <c r="E4077" s="72" t="str">
        <f>IF(D4077=(D4078),"OK","ERRO AO SOMAR")</f>
        <v>OK</v>
      </c>
    </row>
    <row r="4078" spans="2:5" ht="16.5">
      <c r="B4078" s="84" t="s">
        <v>4144</v>
      </c>
      <c r="C4078" s="70" t="s">
        <v>3484</v>
      </c>
      <c r="D4078" s="71"/>
      <c r="E4078" s="72" t="str">
        <f>IF(D4078=SUM(D4079:D4098,D4101:D4107),"OK","ERRO AO SOMAR")</f>
        <v>OK</v>
      </c>
    </row>
    <row r="4079" spans="2:5" ht="16.5">
      <c r="B4079" s="85" t="s">
        <v>4145</v>
      </c>
      <c r="C4079" s="73" t="s">
        <v>26</v>
      </c>
      <c r="D4079" s="182"/>
      <c r="E4079" s="74"/>
    </row>
    <row r="4080" spans="2:5" ht="16.5">
      <c r="B4080" s="85" t="s">
        <v>4146</v>
      </c>
      <c r="C4080" s="73" t="s">
        <v>37</v>
      </c>
      <c r="D4080" s="182"/>
      <c r="E4080" s="74"/>
    </row>
    <row r="4081" spans="2:5" ht="16.5">
      <c r="B4081" s="85" t="s">
        <v>4147</v>
      </c>
      <c r="C4081" s="73" t="s">
        <v>39</v>
      </c>
      <c r="D4081" s="182"/>
      <c r="E4081" s="74"/>
    </row>
    <row r="4082" spans="2:5" ht="16.5">
      <c r="B4082" s="85" t="s">
        <v>4148</v>
      </c>
      <c r="C4082" s="73" t="s">
        <v>40</v>
      </c>
      <c r="D4082" s="182"/>
      <c r="E4082" s="74"/>
    </row>
    <row r="4083" spans="2:5" ht="16.5">
      <c r="B4083" s="85" t="s">
        <v>4149</v>
      </c>
      <c r="C4083" s="73" t="s">
        <v>41</v>
      </c>
      <c r="D4083" s="182"/>
      <c r="E4083" s="74"/>
    </row>
    <row r="4084" spans="2:5" ht="16.5">
      <c r="B4084" s="85" t="s">
        <v>4150</v>
      </c>
      <c r="C4084" s="73" t="s">
        <v>69</v>
      </c>
      <c r="D4084" s="182"/>
      <c r="E4084" s="74"/>
    </row>
    <row r="4085" spans="2:5" ht="16.5">
      <c r="B4085" s="85" t="s">
        <v>4151</v>
      </c>
      <c r="C4085" s="73" t="s">
        <v>42</v>
      </c>
      <c r="D4085" s="182"/>
      <c r="E4085" s="74"/>
    </row>
    <row r="4086" spans="2:5" ht="16.5">
      <c r="B4086" s="85" t="s">
        <v>4152</v>
      </c>
      <c r="C4086" s="73" t="s">
        <v>43</v>
      </c>
      <c r="D4086" s="182"/>
      <c r="E4086" s="74"/>
    </row>
    <row r="4087" spans="2:5" ht="16.5">
      <c r="B4087" s="85" t="s">
        <v>4153</v>
      </c>
      <c r="C4087" s="73" t="s">
        <v>44</v>
      </c>
      <c r="D4087" s="182"/>
      <c r="E4087" s="74"/>
    </row>
    <row r="4088" spans="2:5" ht="16.5">
      <c r="B4088" s="85" t="s">
        <v>4154</v>
      </c>
      <c r="C4088" s="73" t="s">
        <v>45</v>
      </c>
      <c r="D4088" s="182"/>
      <c r="E4088" s="74"/>
    </row>
    <row r="4089" spans="2:5" ht="16.5">
      <c r="B4089" s="85" t="s">
        <v>4155</v>
      </c>
      <c r="C4089" s="73" t="s">
        <v>46</v>
      </c>
      <c r="D4089" s="182"/>
      <c r="E4089" s="74"/>
    </row>
    <row r="4090" spans="2:5" ht="16.5">
      <c r="B4090" s="85" t="s">
        <v>4156</v>
      </c>
      <c r="C4090" s="73" t="s">
        <v>47</v>
      </c>
      <c r="D4090" s="182"/>
      <c r="E4090" s="74"/>
    </row>
    <row r="4091" spans="2:5" ht="16.5">
      <c r="B4091" s="85" t="s">
        <v>4157</v>
      </c>
      <c r="C4091" s="73" t="s">
        <v>70</v>
      </c>
      <c r="D4091" s="182"/>
      <c r="E4091" s="74"/>
    </row>
    <row r="4092" spans="2:5" ht="16.5">
      <c r="B4092" s="85" t="s">
        <v>4158</v>
      </c>
      <c r="C4092" s="73" t="s">
        <v>48</v>
      </c>
      <c r="D4092" s="182"/>
      <c r="E4092" s="74"/>
    </row>
    <row r="4093" spans="2:5" ht="16.5">
      <c r="B4093" s="85" t="s">
        <v>4159</v>
      </c>
      <c r="C4093" s="73" t="s">
        <v>49</v>
      </c>
      <c r="D4093" s="182"/>
      <c r="E4093" s="74"/>
    </row>
    <row r="4094" spans="2:5" ht="16.5">
      <c r="B4094" s="85" t="s">
        <v>4160</v>
      </c>
      <c r="C4094" s="73" t="s">
        <v>50</v>
      </c>
      <c r="D4094" s="182"/>
      <c r="E4094" s="74"/>
    </row>
    <row r="4095" spans="2:5" ht="16.5">
      <c r="B4095" s="85" t="s">
        <v>4161</v>
      </c>
      <c r="C4095" s="73" t="s">
        <v>51</v>
      </c>
      <c r="D4095" s="182"/>
      <c r="E4095" s="74"/>
    </row>
    <row r="4096" spans="2:5" ht="16.5">
      <c r="B4096" s="85" t="s">
        <v>4162</v>
      </c>
      <c r="C4096" s="73" t="s">
        <v>52</v>
      </c>
      <c r="D4096" s="182"/>
      <c r="E4096" s="74"/>
    </row>
    <row r="4097" spans="2:5" ht="16.5">
      <c r="B4097" s="85" t="s">
        <v>4163</v>
      </c>
      <c r="C4097" s="73" t="s">
        <v>53</v>
      </c>
      <c r="D4097" s="182"/>
      <c r="E4097" s="74"/>
    </row>
    <row r="4098" spans="2:5" ht="16.5">
      <c r="B4098" s="85" t="s">
        <v>4164</v>
      </c>
      <c r="C4098" s="73" t="s">
        <v>54</v>
      </c>
      <c r="D4098" s="182"/>
      <c r="E4098" s="74" t="str">
        <f>IF(D4098=SUM(D4099:D4100),"OK","ERRO AO SOMAR")</f>
        <v>OK</v>
      </c>
    </row>
    <row r="4099" spans="2:5" ht="16.5">
      <c r="B4099" s="85" t="s">
        <v>4165</v>
      </c>
      <c r="C4099" s="73" t="s">
        <v>3040</v>
      </c>
      <c r="D4099" s="182"/>
      <c r="E4099" s="74"/>
    </row>
    <row r="4100" spans="2:5" ht="16.5">
      <c r="B4100" s="85" t="s">
        <v>4166</v>
      </c>
      <c r="C4100" s="73" t="s">
        <v>173</v>
      </c>
      <c r="D4100" s="182"/>
      <c r="E4100" s="74"/>
    </row>
    <row r="4101" spans="2:5" ht="16.5">
      <c r="B4101" s="85" t="s">
        <v>4167</v>
      </c>
      <c r="C4101" s="73" t="s">
        <v>55</v>
      </c>
      <c r="D4101" s="182"/>
      <c r="E4101" s="74"/>
    </row>
    <row r="4102" spans="2:5" ht="16.5">
      <c r="B4102" s="85" t="s">
        <v>3917</v>
      </c>
      <c r="C4102" s="73" t="s">
        <v>56</v>
      </c>
      <c r="D4102" s="182"/>
      <c r="E4102" s="74"/>
    </row>
    <row r="4103" spans="2:5" ht="16.5">
      <c r="B4103" s="85" t="s">
        <v>3919</v>
      </c>
      <c r="C4103" s="73" t="s">
        <v>57</v>
      </c>
      <c r="D4103" s="182"/>
      <c r="E4103" s="74"/>
    </row>
    <row r="4104" spans="2:5" ht="16.5">
      <c r="B4104" s="85" t="s">
        <v>3920</v>
      </c>
      <c r="C4104" s="73" t="s">
        <v>58</v>
      </c>
      <c r="D4104" s="182"/>
      <c r="E4104" s="74"/>
    </row>
    <row r="4105" spans="2:5" ht="16.5">
      <c r="B4105" s="85" t="s">
        <v>3921</v>
      </c>
      <c r="C4105" s="73" t="s">
        <v>59</v>
      </c>
      <c r="D4105" s="182"/>
      <c r="E4105" s="74"/>
    </row>
    <row r="4106" spans="2:5" ht="16.5">
      <c r="B4106" s="85" t="s">
        <v>3922</v>
      </c>
      <c r="C4106" s="73" t="s">
        <v>60</v>
      </c>
      <c r="D4106" s="182"/>
      <c r="E4106" s="74"/>
    </row>
    <row r="4107" spans="2:5" ht="16.5">
      <c r="B4107" s="85" t="s">
        <v>3923</v>
      </c>
      <c r="C4107" s="73" t="s">
        <v>61</v>
      </c>
      <c r="D4107" s="182"/>
      <c r="E4107" s="74"/>
    </row>
    <row r="4108" spans="2:5" ht="16.5">
      <c r="B4108" s="84" t="s">
        <v>3929</v>
      </c>
      <c r="C4108" s="70" t="s">
        <v>3547</v>
      </c>
      <c r="D4108" s="71"/>
      <c r="E4108" s="72" t="str">
        <f>IF(D4108=(D4109),"OK","ERRO AO SOMAR")</f>
        <v>OK</v>
      </c>
    </row>
    <row r="4109" spans="2:5" ht="16.5">
      <c r="B4109" s="84" t="s">
        <v>4168</v>
      </c>
      <c r="C4109" s="70" t="s">
        <v>3547</v>
      </c>
      <c r="D4109" s="71"/>
      <c r="E4109" s="72" t="str">
        <f>IF(D4109=SUM(D4110:D4129,D4132:D4138),"OK","ERRO AO SOMAR")</f>
        <v>OK</v>
      </c>
    </row>
    <row r="4110" spans="2:5" ht="16.5">
      <c r="B4110" s="85" t="s">
        <v>4169</v>
      </c>
      <c r="C4110" s="73" t="s">
        <v>26</v>
      </c>
      <c r="D4110" s="182"/>
      <c r="E4110" s="74"/>
    </row>
    <row r="4111" spans="2:5" ht="16.5">
      <c r="B4111" s="85" t="s">
        <v>4170</v>
      </c>
      <c r="C4111" s="73" t="s">
        <v>37</v>
      </c>
      <c r="D4111" s="182"/>
      <c r="E4111" s="74"/>
    </row>
    <row r="4112" spans="2:5" ht="16.5">
      <c r="B4112" s="85" t="s">
        <v>4171</v>
      </c>
      <c r="C4112" s="73" t="s">
        <v>39</v>
      </c>
      <c r="D4112" s="182"/>
      <c r="E4112" s="74"/>
    </row>
    <row r="4113" spans="2:5" ht="16.5">
      <c r="B4113" s="85" t="s">
        <v>4172</v>
      </c>
      <c r="C4113" s="73" t="s">
        <v>40</v>
      </c>
      <c r="D4113" s="182"/>
      <c r="E4113" s="74"/>
    </row>
    <row r="4114" spans="2:5" ht="16.5">
      <c r="B4114" s="85" t="s">
        <v>4149</v>
      </c>
      <c r="C4114" s="73" t="s">
        <v>41</v>
      </c>
      <c r="D4114" s="182"/>
      <c r="E4114" s="74"/>
    </row>
    <row r="4115" spans="2:5" ht="16.5">
      <c r="B4115" s="85" t="s">
        <v>4173</v>
      </c>
      <c r="C4115" s="73" t="s">
        <v>69</v>
      </c>
      <c r="D4115" s="182"/>
      <c r="E4115" s="74"/>
    </row>
    <row r="4116" spans="2:5" ht="16.5">
      <c r="B4116" s="85" t="s">
        <v>4174</v>
      </c>
      <c r="C4116" s="73" t="s">
        <v>42</v>
      </c>
      <c r="D4116" s="182"/>
      <c r="E4116" s="74"/>
    </row>
    <row r="4117" spans="2:5" ht="16.5">
      <c r="B4117" s="85" t="s">
        <v>4175</v>
      </c>
      <c r="C4117" s="73" t="s">
        <v>43</v>
      </c>
      <c r="D4117" s="182"/>
      <c r="E4117" s="74"/>
    </row>
    <row r="4118" spans="2:5" ht="16.5">
      <c r="B4118" s="85" t="s">
        <v>4176</v>
      </c>
      <c r="C4118" s="73" t="s">
        <v>44</v>
      </c>
      <c r="D4118" s="182"/>
      <c r="E4118" s="74"/>
    </row>
    <row r="4119" spans="2:5" ht="16.5">
      <c r="B4119" s="85" t="s">
        <v>4177</v>
      </c>
      <c r="C4119" s="73" t="s">
        <v>45</v>
      </c>
      <c r="D4119" s="182"/>
      <c r="E4119" s="74"/>
    </row>
    <row r="4120" spans="2:5" ht="16.5">
      <c r="B4120" s="85" t="s">
        <v>4178</v>
      </c>
      <c r="C4120" s="73" t="s">
        <v>46</v>
      </c>
      <c r="D4120" s="182"/>
      <c r="E4120" s="74"/>
    </row>
    <row r="4121" spans="2:5" ht="16.5">
      <c r="B4121" s="85" t="s">
        <v>4179</v>
      </c>
      <c r="C4121" s="73" t="s">
        <v>47</v>
      </c>
      <c r="D4121" s="182"/>
      <c r="E4121" s="74"/>
    </row>
    <row r="4122" spans="2:5" ht="16.5">
      <c r="B4122" s="85" t="s">
        <v>4180</v>
      </c>
      <c r="C4122" s="73" t="s">
        <v>70</v>
      </c>
      <c r="D4122" s="182"/>
      <c r="E4122" s="74"/>
    </row>
    <row r="4123" spans="2:5" ht="16.5">
      <c r="B4123" s="85" t="s">
        <v>4181</v>
      </c>
      <c r="C4123" s="73" t="s">
        <v>48</v>
      </c>
      <c r="D4123" s="182"/>
      <c r="E4123" s="74"/>
    </row>
    <row r="4124" spans="2:5" ht="16.5">
      <c r="B4124" s="85" t="s">
        <v>4182</v>
      </c>
      <c r="C4124" s="73" t="s">
        <v>49</v>
      </c>
      <c r="D4124" s="182"/>
      <c r="E4124" s="74"/>
    </row>
    <row r="4125" spans="2:5" ht="16.5">
      <c r="B4125" s="85" t="s">
        <v>4183</v>
      </c>
      <c r="C4125" s="73" t="s">
        <v>50</v>
      </c>
      <c r="D4125" s="182"/>
      <c r="E4125" s="74"/>
    </row>
    <row r="4126" spans="2:5" ht="16.5">
      <c r="B4126" s="85" t="s">
        <v>4184</v>
      </c>
      <c r="C4126" s="73" t="s">
        <v>51</v>
      </c>
      <c r="D4126" s="182"/>
      <c r="E4126" s="74"/>
    </row>
    <row r="4127" spans="2:5" ht="16.5">
      <c r="B4127" s="85" t="s">
        <v>4185</v>
      </c>
      <c r="C4127" s="73" t="s">
        <v>52</v>
      </c>
      <c r="D4127" s="182"/>
      <c r="E4127" s="74"/>
    </row>
    <row r="4128" spans="2:5" ht="16.5">
      <c r="B4128" s="85" t="s">
        <v>4186</v>
      </c>
      <c r="C4128" s="73" t="s">
        <v>53</v>
      </c>
      <c r="D4128" s="182"/>
      <c r="E4128" s="74"/>
    </row>
    <row r="4129" spans="2:5" ht="16.5">
      <c r="B4129" s="85" t="s">
        <v>4187</v>
      </c>
      <c r="C4129" s="73" t="s">
        <v>54</v>
      </c>
      <c r="D4129" s="182"/>
      <c r="E4129" s="74" t="str">
        <f>IF(D4129=SUM(D4130:D4131),"OK","ERRO AO SOMAR")</f>
        <v>OK</v>
      </c>
    </row>
    <row r="4130" spans="2:5" ht="16.5">
      <c r="B4130" s="85" t="s">
        <v>4188</v>
      </c>
      <c r="C4130" s="73" t="s">
        <v>3040</v>
      </c>
      <c r="D4130" s="182"/>
      <c r="E4130" s="74"/>
    </row>
    <row r="4131" spans="2:5" ht="16.5">
      <c r="B4131" s="85" t="s">
        <v>4189</v>
      </c>
      <c r="C4131" s="73" t="s">
        <v>173</v>
      </c>
      <c r="D4131" s="182"/>
      <c r="E4131" s="74"/>
    </row>
    <row r="4132" spans="2:5" ht="16.5">
      <c r="B4132" s="85" t="s">
        <v>4190</v>
      </c>
      <c r="C4132" s="73" t="s">
        <v>55</v>
      </c>
      <c r="D4132" s="182"/>
      <c r="E4132" s="74"/>
    </row>
    <row r="4133" spans="2:5" ht="16.5">
      <c r="B4133" s="85" t="s">
        <v>4191</v>
      </c>
      <c r="C4133" s="73" t="s">
        <v>56</v>
      </c>
      <c r="D4133" s="182"/>
      <c r="E4133" s="74"/>
    </row>
    <row r="4134" spans="2:5" ht="16.5">
      <c r="B4134" s="85" t="s">
        <v>4192</v>
      </c>
      <c r="C4134" s="73" t="s">
        <v>57</v>
      </c>
      <c r="D4134" s="182"/>
      <c r="E4134" s="74"/>
    </row>
    <row r="4135" spans="2:5" ht="16.5">
      <c r="B4135" s="85" t="s">
        <v>4193</v>
      </c>
      <c r="C4135" s="73" t="s">
        <v>58</v>
      </c>
      <c r="D4135" s="182"/>
      <c r="E4135" s="74"/>
    </row>
    <row r="4136" spans="2:5" ht="16.5">
      <c r="B4136" s="85" t="s">
        <v>4194</v>
      </c>
      <c r="C4136" s="73" t="s">
        <v>59</v>
      </c>
      <c r="D4136" s="182"/>
      <c r="E4136" s="74"/>
    </row>
    <row r="4137" spans="2:5" ht="16.5">
      <c r="B4137" s="85" t="s">
        <v>3958</v>
      </c>
      <c r="C4137" s="73" t="s">
        <v>60</v>
      </c>
      <c r="D4137" s="182"/>
      <c r="E4137" s="74"/>
    </row>
    <row r="4138" spans="2:5" ht="16.5">
      <c r="B4138" s="85" t="s">
        <v>4195</v>
      </c>
      <c r="C4138" s="73" t="s">
        <v>61</v>
      </c>
      <c r="D4138" s="182"/>
      <c r="E4138" s="74"/>
    </row>
    <row r="4139" spans="2:5" ht="16.5">
      <c r="B4139" s="84" t="s">
        <v>4196</v>
      </c>
      <c r="C4139" s="70" t="s">
        <v>3516</v>
      </c>
      <c r="D4139" s="71"/>
      <c r="E4139" s="72" t="str">
        <f>IF(D4139=(D4140),"OK","ERRO AO SOMAR")</f>
        <v>OK</v>
      </c>
    </row>
    <row r="4140" spans="2:5" ht="16.5">
      <c r="B4140" s="84" t="s">
        <v>4197</v>
      </c>
      <c r="C4140" s="70" t="s">
        <v>3516</v>
      </c>
      <c r="D4140" s="71"/>
      <c r="E4140" s="72" t="str">
        <f>IF(D4140=SUM(D4141:D4160,D4163:D4169),"OK","ERRO AO SOMAR")</f>
        <v>OK</v>
      </c>
    </row>
    <row r="4141" spans="2:5" ht="16.5">
      <c r="B4141" s="85" t="s">
        <v>4198</v>
      </c>
      <c r="C4141" s="73" t="s">
        <v>26</v>
      </c>
      <c r="D4141" s="182"/>
      <c r="E4141" s="74"/>
    </row>
    <row r="4142" spans="2:5" ht="16.5">
      <c r="B4142" s="85" t="s">
        <v>4199</v>
      </c>
      <c r="C4142" s="73" t="s">
        <v>37</v>
      </c>
      <c r="D4142" s="182"/>
      <c r="E4142" s="74"/>
    </row>
    <row r="4143" spans="2:5" ht="16.5">
      <c r="B4143" s="85" t="s">
        <v>4200</v>
      </c>
      <c r="C4143" s="73" t="s">
        <v>39</v>
      </c>
      <c r="D4143" s="182"/>
      <c r="E4143" s="74"/>
    </row>
    <row r="4144" spans="2:5" ht="16.5">
      <c r="B4144" s="85" t="s">
        <v>4201</v>
      </c>
      <c r="C4144" s="73" t="s">
        <v>40</v>
      </c>
      <c r="D4144" s="182"/>
      <c r="E4144" s="74"/>
    </row>
    <row r="4145" spans="2:5" ht="16.5">
      <c r="B4145" s="85" t="s">
        <v>4202</v>
      </c>
      <c r="C4145" s="73" t="s">
        <v>41</v>
      </c>
      <c r="D4145" s="182"/>
      <c r="E4145" s="74"/>
    </row>
    <row r="4146" spans="2:5" ht="16.5">
      <c r="B4146" s="85" t="s">
        <v>4203</v>
      </c>
      <c r="C4146" s="73" t="s">
        <v>69</v>
      </c>
      <c r="D4146" s="182"/>
      <c r="E4146" s="74"/>
    </row>
    <row r="4147" spans="2:5" ht="16.5">
      <c r="B4147" s="85" t="s">
        <v>4204</v>
      </c>
      <c r="C4147" s="73" t="s">
        <v>42</v>
      </c>
      <c r="D4147" s="182"/>
      <c r="E4147" s="74"/>
    </row>
    <row r="4148" spans="2:5" ht="16.5">
      <c r="B4148" s="85" t="s">
        <v>4205</v>
      </c>
      <c r="C4148" s="73" t="s">
        <v>43</v>
      </c>
      <c r="D4148" s="182"/>
      <c r="E4148" s="74"/>
    </row>
    <row r="4149" spans="2:5" ht="16.5">
      <c r="B4149" s="85" t="s">
        <v>4206</v>
      </c>
      <c r="C4149" s="73" t="s">
        <v>44</v>
      </c>
      <c r="D4149" s="182"/>
      <c r="E4149" s="74"/>
    </row>
    <row r="4150" spans="2:5" ht="16.5">
      <c r="B4150" s="85" t="s">
        <v>4207</v>
      </c>
      <c r="C4150" s="73" t="s">
        <v>45</v>
      </c>
      <c r="D4150" s="182"/>
      <c r="E4150" s="74"/>
    </row>
    <row r="4151" spans="2:5" ht="16.5">
      <c r="B4151" s="85" t="s">
        <v>4208</v>
      </c>
      <c r="C4151" s="73" t="s">
        <v>46</v>
      </c>
      <c r="D4151" s="182"/>
      <c r="E4151" s="74"/>
    </row>
    <row r="4152" spans="2:5" ht="16.5">
      <c r="B4152" s="85" t="s">
        <v>4209</v>
      </c>
      <c r="C4152" s="73" t="s">
        <v>47</v>
      </c>
      <c r="D4152" s="182"/>
      <c r="E4152" s="74"/>
    </row>
    <row r="4153" spans="2:5" ht="16.5">
      <c r="B4153" s="85" t="s">
        <v>4210</v>
      </c>
      <c r="C4153" s="73" t="s">
        <v>70</v>
      </c>
      <c r="D4153" s="182"/>
      <c r="E4153" s="74"/>
    </row>
    <row r="4154" spans="2:5" ht="16.5">
      <c r="B4154" s="85" t="s">
        <v>4211</v>
      </c>
      <c r="C4154" s="73" t="s">
        <v>48</v>
      </c>
      <c r="D4154" s="182"/>
      <c r="E4154" s="74"/>
    </row>
    <row r="4155" spans="2:5" ht="16.5">
      <c r="B4155" s="85" t="s">
        <v>4212</v>
      </c>
      <c r="C4155" s="73" t="s">
        <v>49</v>
      </c>
      <c r="D4155" s="182"/>
      <c r="E4155" s="74"/>
    </row>
    <row r="4156" spans="2:5" ht="16.5">
      <c r="B4156" s="85" t="s">
        <v>4213</v>
      </c>
      <c r="C4156" s="73" t="s">
        <v>50</v>
      </c>
      <c r="D4156" s="182"/>
      <c r="E4156" s="74"/>
    </row>
    <row r="4157" spans="2:5" ht="16.5">
      <c r="B4157" s="85" t="s">
        <v>4214</v>
      </c>
      <c r="C4157" s="73" t="s">
        <v>51</v>
      </c>
      <c r="D4157" s="182"/>
      <c r="E4157" s="74"/>
    </row>
    <row r="4158" spans="2:5" ht="16.5">
      <c r="B4158" s="85" t="s">
        <v>4215</v>
      </c>
      <c r="C4158" s="73" t="s">
        <v>52</v>
      </c>
      <c r="D4158" s="182"/>
      <c r="E4158" s="74"/>
    </row>
    <row r="4159" spans="2:5" ht="16.5">
      <c r="B4159" s="85" t="s">
        <v>4216</v>
      </c>
      <c r="C4159" s="73" t="s">
        <v>53</v>
      </c>
      <c r="D4159" s="182"/>
      <c r="E4159" s="74"/>
    </row>
    <row r="4160" spans="2:5" ht="16.5">
      <c r="B4160" s="85" t="s">
        <v>4217</v>
      </c>
      <c r="C4160" s="73" t="s">
        <v>54</v>
      </c>
      <c r="D4160" s="182"/>
      <c r="E4160" s="74" t="str">
        <f>IF(D4160=SUM(D4161:D4162),"OK","ERRO AO SOMAR")</f>
        <v>OK</v>
      </c>
    </row>
    <row r="4161" spans="2:5" ht="16.5">
      <c r="B4161" s="85" t="s">
        <v>4218</v>
      </c>
      <c r="C4161" s="73" t="s">
        <v>3040</v>
      </c>
      <c r="D4161" s="182"/>
      <c r="E4161" s="74"/>
    </row>
    <row r="4162" spans="2:5" ht="16.5">
      <c r="B4162" s="85" t="s">
        <v>4219</v>
      </c>
      <c r="C4162" s="73" t="s">
        <v>173</v>
      </c>
      <c r="D4162" s="182"/>
      <c r="E4162" s="74"/>
    </row>
    <row r="4163" spans="2:5" ht="16.5">
      <c r="B4163" s="85" t="s">
        <v>4220</v>
      </c>
      <c r="C4163" s="73" t="s">
        <v>55</v>
      </c>
      <c r="D4163" s="182"/>
      <c r="E4163" s="74"/>
    </row>
    <row r="4164" spans="2:5" ht="16.5">
      <c r="B4164" s="85" t="s">
        <v>4221</v>
      </c>
      <c r="C4164" s="73" t="s">
        <v>56</v>
      </c>
      <c r="D4164" s="182"/>
      <c r="E4164" s="74"/>
    </row>
    <row r="4165" spans="2:5" ht="16.5">
      <c r="B4165" s="85" t="s">
        <v>4222</v>
      </c>
      <c r="C4165" s="73" t="s">
        <v>57</v>
      </c>
      <c r="D4165" s="182"/>
      <c r="E4165" s="74"/>
    </row>
    <row r="4166" spans="2:5" ht="16.5">
      <c r="B4166" s="85" t="s">
        <v>4223</v>
      </c>
      <c r="C4166" s="73" t="s">
        <v>58</v>
      </c>
      <c r="D4166" s="182"/>
      <c r="E4166" s="74"/>
    </row>
    <row r="4167" spans="2:5" ht="16.5">
      <c r="B4167" s="85" t="s">
        <v>4224</v>
      </c>
      <c r="C4167" s="73" t="s">
        <v>59</v>
      </c>
      <c r="D4167" s="182"/>
      <c r="E4167" s="74"/>
    </row>
    <row r="4168" spans="2:5" ht="16.5">
      <c r="B4168" s="85" t="s">
        <v>4225</v>
      </c>
      <c r="C4168" s="73" t="s">
        <v>60</v>
      </c>
      <c r="D4168" s="182"/>
      <c r="E4168" s="74"/>
    </row>
    <row r="4169" spans="2:5" s="190" customFormat="1" ht="16.5">
      <c r="B4169" s="193" t="s">
        <v>4226</v>
      </c>
      <c r="C4169" s="194" t="s">
        <v>61</v>
      </c>
      <c r="D4169" s="195"/>
      <c r="E4169" s="196"/>
    </row>
    <row r="4170" spans="2:5" s="190" customFormat="1">
      <c r="D4170" s="209"/>
    </row>
    <row r="4171" spans="2:5" ht="16.5">
      <c r="B4171" s="84" t="s">
        <v>66</v>
      </c>
      <c r="C4171" s="70" t="s">
        <v>2956</v>
      </c>
      <c r="D4171" s="197"/>
      <c r="E4171" s="72" t="str">
        <f>IF(D4171=SUM(D4172,D4202),"OK","ERRO AO SOMAR!!!")</f>
        <v>OK</v>
      </c>
    </row>
    <row r="4172" spans="2:5" ht="16.5">
      <c r="B4172" s="84" t="s">
        <v>67</v>
      </c>
      <c r="C4172" s="70" t="s">
        <v>3297</v>
      </c>
      <c r="D4172" s="197"/>
      <c r="E4172" s="72" t="str">
        <f>IF(D4172=SUM(D4173:D4192,D4195:D4201),"OK","ERRO AO SOMAR")</f>
        <v>OK</v>
      </c>
    </row>
    <row r="4173" spans="2:5" ht="16.5">
      <c r="B4173" s="85" t="s">
        <v>68</v>
      </c>
      <c r="C4173" s="73" t="s">
        <v>26</v>
      </c>
      <c r="D4173" s="210"/>
      <c r="E4173" s="74"/>
    </row>
    <row r="4174" spans="2:5" ht="16.5">
      <c r="B4174" s="85" t="s">
        <v>71</v>
      </c>
      <c r="C4174" s="73" t="s">
        <v>37</v>
      </c>
      <c r="D4174" s="210"/>
      <c r="E4174" s="74"/>
    </row>
    <row r="4175" spans="2:5" ht="16.5">
      <c r="B4175" s="85" t="s">
        <v>72</v>
      </c>
      <c r="C4175" s="73" t="s">
        <v>39</v>
      </c>
      <c r="D4175" s="210"/>
      <c r="E4175" s="74"/>
    </row>
    <row r="4176" spans="2:5" ht="16.5">
      <c r="B4176" s="85" t="s">
        <v>73</v>
      </c>
      <c r="C4176" s="73" t="s">
        <v>40</v>
      </c>
      <c r="D4176" s="210"/>
      <c r="E4176" s="74"/>
    </row>
    <row r="4177" spans="2:5" ht="16.5">
      <c r="B4177" s="85" t="s">
        <v>74</v>
      </c>
      <c r="C4177" s="73" t="s">
        <v>41</v>
      </c>
      <c r="D4177" s="210"/>
      <c r="E4177" s="74"/>
    </row>
    <row r="4178" spans="2:5" ht="16.5">
      <c r="B4178" s="85" t="s">
        <v>75</v>
      </c>
      <c r="C4178" s="73" t="s">
        <v>69</v>
      </c>
      <c r="D4178" s="210"/>
      <c r="E4178" s="74"/>
    </row>
    <row r="4179" spans="2:5" ht="16.5">
      <c r="B4179" s="85" t="s">
        <v>76</v>
      </c>
      <c r="C4179" s="73" t="s">
        <v>42</v>
      </c>
      <c r="D4179" s="210"/>
      <c r="E4179" s="74"/>
    </row>
    <row r="4180" spans="2:5" ht="16.5">
      <c r="B4180" s="85" t="s">
        <v>77</v>
      </c>
      <c r="C4180" s="73" t="s">
        <v>43</v>
      </c>
      <c r="D4180" s="210"/>
      <c r="E4180" s="74"/>
    </row>
    <row r="4181" spans="2:5" ht="16.5">
      <c r="B4181" s="85" t="s">
        <v>78</v>
      </c>
      <c r="C4181" s="73" t="s">
        <v>44</v>
      </c>
      <c r="D4181" s="210"/>
      <c r="E4181" s="74"/>
    </row>
    <row r="4182" spans="2:5" ht="16.5">
      <c r="B4182" s="85" t="s">
        <v>79</v>
      </c>
      <c r="C4182" s="73" t="s">
        <v>45</v>
      </c>
      <c r="D4182" s="210"/>
      <c r="E4182" s="74"/>
    </row>
    <row r="4183" spans="2:5" ht="16.5">
      <c r="B4183" s="85" t="s">
        <v>80</v>
      </c>
      <c r="C4183" s="73" t="s">
        <v>46</v>
      </c>
      <c r="D4183" s="210"/>
      <c r="E4183" s="74"/>
    </row>
    <row r="4184" spans="2:5" ht="16.5">
      <c r="B4184" s="85" t="s">
        <v>81</v>
      </c>
      <c r="C4184" s="73" t="s">
        <v>47</v>
      </c>
      <c r="D4184" s="210"/>
      <c r="E4184" s="74"/>
    </row>
    <row r="4185" spans="2:5" ht="16.5">
      <c r="B4185" s="85" t="s">
        <v>82</v>
      </c>
      <c r="C4185" s="73" t="s">
        <v>70</v>
      </c>
      <c r="D4185" s="210"/>
      <c r="E4185" s="74"/>
    </row>
    <row r="4186" spans="2:5" ht="16.5">
      <c r="B4186" s="85" t="s">
        <v>83</v>
      </c>
      <c r="C4186" s="73" t="s">
        <v>48</v>
      </c>
      <c r="D4186" s="210"/>
      <c r="E4186" s="74"/>
    </row>
    <row r="4187" spans="2:5" ht="16.5">
      <c r="B4187" s="85" t="s">
        <v>84</v>
      </c>
      <c r="C4187" s="73" t="s">
        <v>49</v>
      </c>
      <c r="D4187" s="210"/>
      <c r="E4187" s="74"/>
    </row>
    <row r="4188" spans="2:5" ht="16.5">
      <c r="B4188" s="85" t="s">
        <v>85</v>
      </c>
      <c r="C4188" s="73" t="s">
        <v>50</v>
      </c>
      <c r="D4188" s="210"/>
      <c r="E4188" s="74"/>
    </row>
    <row r="4189" spans="2:5" ht="16.5">
      <c r="B4189" s="85" t="s">
        <v>86</v>
      </c>
      <c r="C4189" s="73" t="s">
        <v>51</v>
      </c>
      <c r="D4189" s="210"/>
      <c r="E4189" s="74"/>
    </row>
    <row r="4190" spans="2:5" ht="16.5">
      <c r="B4190" s="85" t="s">
        <v>87</v>
      </c>
      <c r="C4190" s="73" t="s">
        <v>52</v>
      </c>
      <c r="D4190" s="210"/>
      <c r="E4190" s="74"/>
    </row>
    <row r="4191" spans="2:5" ht="16.5">
      <c r="B4191" s="85" t="s">
        <v>88</v>
      </c>
      <c r="C4191" s="73" t="s">
        <v>53</v>
      </c>
      <c r="D4191" s="210"/>
      <c r="E4191" s="74"/>
    </row>
    <row r="4192" spans="2:5" ht="16.5">
      <c r="B4192" s="85" t="s">
        <v>89</v>
      </c>
      <c r="C4192" s="73" t="s">
        <v>54</v>
      </c>
      <c r="D4192" s="210"/>
      <c r="E4192" s="74" t="str">
        <f>IF(D4192=SUM(D4193:D4194),"OK","ERRO AO SOMAR")</f>
        <v>OK</v>
      </c>
    </row>
    <row r="4193" spans="2:5" ht="16.5">
      <c r="B4193" s="85" t="s">
        <v>175</v>
      </c>
      <c r="C4193" s="73" t="s">
        <v>3040</v>
      </c>
      <c r="D4193" s="210"/>
      <c r="E4193" s="74"/>
    </row>
    <row r="4194" spans="2:5" ht="16.5">
      <c r="B4194" s="85" t="s">
        <v>176</v>
      </c>
      <c r="C4194" s="73" t="s">
        <v>173</v>
      </c>
      <c r="D4194" s="210"/>
      <c r="E4194" s="74"/>
    </row>
    <row r="4195" spans="2:5" ht="16.5">
      <c r="B4195" s="85" t="s">
        <v>90</v>
      </c>
      <c r="C4195" s="73" t="s">
        <v>55</v>
      </c>
      <c r="D4195" s="210"/>
      <c r="E4195" s="74"/>
    </row>
    <row r="4196" spans="2:5" ht="16.5">
      <c r="B4196" s="85" t="s">
        <v>91</v>
      </c>
      <c r="C4196" s="73" t="s">
        <v>56</v>
      </c>
      <c r="D4196" s="210"/>
      <c r="E4196" s="74"/>
    </row>
    <row r="4197" spans="2:5" ht="16.5">
      <c r="B4197" s="85" t="s">
        <v>92</v>
      </c>
      <c r="C4197" s="73" t="s">
        <v>57</v>
      </c>
      <c r="D4197" s="210"/>
      <c r="E4197" s="74"/>
    </row>
    <row r="4198" spans="2:5" ht="16.5">
      <c r="B4198" s="85" t="s">
        <v>93</v>
      </c>
      <c r="C4198" s="73" t="s">
        <v>58</v>
      </c>
      <c r="D4198" s="210"/>
      <c r="E4198" s="74"/>
    </row>
    <row r="4199" spans="2:5" ht="16.5">
      <c r="B4199" s="85" t="s">
        <v>94</v>
      </c>
      <c r="C4199" s="73" t="s">
        <v>59</v>
      </c>
      <c r="D4199" s="210"/>
      <c r="E4199" s="74"/>
    </row>
    <row r="4200" spans="2:5" ht="16.5">
      <c r="B4200" s="85" t="s">
        <v>95</v>
      </c>
      <c r="C4200" s="73" t="s">
        <v>60</v>
      </c>
      <c r="D4200" s="210"/>
      <c r="E4200" s="74"/>
    </row>
    <row r="4201" spans="2:5" ht="16.5">
      <c r="B4201" s="85" t="s">
        <v>96</v>
      </c>
      <c r="C4201" s="73" t="s">
        <v>61</v>
      </c>
      <c r="D4201" s="210"/>
      <c r="E4201" s="74"/>
    </row>
    <row r="4202" spans="2:5" ht="16.5">
      <c r="B4202" s="84" t="s">
        <v>124</v>
      </c>
      <c r="C4202" s="70" t="s">
        <v>2955</v>
      </c>
      <c r="D4202" s="197"/>
      <c r="E4202" s="72" t="str">
        <f>IF(D4202=SUM(D4203:D4222,D4225:D4231),"OK","ERRO AO SOMAR")</f>
        <v>OK</v>
      </c>
    </row>
    <row r="4203" spans="2:5" ht="16.5">
      <c r="B4203" s="85" t="s">
        <v>97</v>
      </c>
      <c r="C4203" s="73" t="s">
        <v>26</v>
      </c>
      <c r="D4203" s="210"/>
      <c r="E4203" s="74"/>
    </row>
    <row r="4204" spans="2:5" ht="16.5">
      <c r="B4204" s="85" t="s">
        <v>98</v>
      </c>
      <c r="C4204" s="73" t="s">
        <v>37</v>
      </c>
      <c r="D4204" s="210"/>
      <c r="E4204" s="74"/>
    </row>
    <row r="4205" spans="2:5" ht="16.5">
      <c r="B4205" s="85" t="s">
        <v>99</v>
      </c>
      <c r="C4205" s="73" t="s">
        <v>39</v>
      </c>
      <c r="D4205" s="210"/>
      <c r="E4205" s="74"/>
    </row>
    <row r="4206" spans="2:5" ht="16.5">
      <c r="B4206" s="85" t="s">
        <v>100</v>
      </c>
      <c r="C4206" s="73" t="s">
        <v>40</v>
      </c>
      <c r="D4206" s="210"/>
      <c r="E4206" s="74"/>
    </row>
    <row r="4207" spans="2:5" ht="16.5">
      <c r="B4207" s="85" t="s">
        <v>101</v>
      </c>
      <c r="C4207" s="73" t="s">
        <v>41</v>
      </c>
      <c r="D4207" s="210"/>
      <c r="E4207" s="74"/>
    </row>
    <row r="4208" spans="2:5" ht="16.5">
      <c r="B4208" s="85" t="s">
        <v>102</v>
      </c>
      <c r="C4208" s="73" t="s">
        <v>69</v>
      </c>
      <c r="D4208" s="210"/>
      <c r="E4208" s="74"/>
    </row>
    <row r="4209" spans="2:5" ht="16.5">
      <c r="B4209" s="85" t="s">
        <v>103</v>
      </c>
      <c r="C4209" s="73" t="s">
        <v>42</v>
      </c>
      <c r="D4209" s="210"/>
      <c r="E4209" s="74"/>
    </row>
    <row r="4210" spans="2:5" ht="16.5">
      <c r="B4210" s="85" t="s">
        <v>104</v>
      </c>
      <c r="C4210" s="73" t="s">
        <v>43</v>
      </c>
      <c r="D4210" s="210"/>
      <c r="E4210" s="74"/>
    </row>
    <row r="4211" spans="2:5" ht="16.5">
      <c r="B4211" s="85" t="s">
        <v>105</v>
      </c>
      <c r="C4211" s="73" t="s">
        <v>44</v>
      </c>
      <c r="D4211" s="210"/>
      <c r="E4211" s="74"/>
    </row>
    <row r="4212" spans="2:5" ht="16.5">
      <c r="B4212" s="85" t="s">
        <v>106</v>
      </c>
      <c r="C4212" s="73" t="s">
        <v>45</v>
      </c>
      <c r="D4212" s="210"/>
      <c r="E4212" s="74"/>
    </row>
    <row r="4213" spans="2:5" ht="16.5">
      <c r="B4213" s="85" t="s">
        <v>107</v>
      </c>
      <c r="C4213" s="73" t="s">
        <v>46</v>
      </c>
      <c r="D4213" s="210"/>
      <c r="E4213" s="74"/>
    </row>
    <row r="4214" spans="2:5" ht="16.5">
      <c r="B4214" s="85" t="s">
        <v>108</v>
      </c>
      <c r="C4214" s="73" t="s">
        <v>47</v>
      </c>
      <c r="D4214" s="210"/>
      <c r="E4214" s="74"/>
    </row>
    <row r="4215" spans="2:5" ht="16.5">
      <c r="B4215" s="85" t="s">
        <v>109</v>
      </c>
      <c r="C4215" s="73" t="s">
        <v>70</v>
      </c>
      <c r="D4215" s="210"/>
      <c r="E4215" s="74"/>
    </row>
    <row r="4216" spans="2:5" ht="16.5">
      <c r="B4216" s="85" t="s">
        <v>110</v>
      </c>
      <c r="C4216" s="73" t="s">
        <v>48</v>
      </c>
      <c r="D4216" s="210"/>
      <c r="E4216" s="74"/>
    </row>
    <row r="4217" spans="2:5" ht="16.5">
      <c r="B4217" s="85" t="s">
        <v>111</v>
      </c>
      <c r="C4217" s="73" t="s">
        <v>49</v>
      </c>
      <c r="D4217" s="210"/>
      <c r="E4217" s="74"/>
    </row>
    <row r="4218" spans="2:5" ht="16.5">
      <c r="B4218" s="85" t="s">
        <v>112</v>
      </c>
      <c r="C4218" s="73" t="s">
        <v>50</v>
      </c>
      <c r="D4218" s="210"/>
      <c r="E4218" s="74"/>
    </row>
    <row r="4219" spans="2:5" ht="16.5">
      <c r="B4219" s="85" t="s">
        <v>113</v>
      </c>
      <c r="C4219" s="73" t="s">
        <v>51</v>
      </c>
      <c r="D4219" s="210"/>
      <c r="E4219" s="74"/>
    </row>
    <row r="4220" spans="2:5" ht="16.5">
      <c r="B4220" s="85" t="s">
        <v>114</v>
      </c>
      <c r="C4220" s="73" t="s">
        <v>52</v>
      </c>
      <c r="D4220" s="210"/>
      <c r="E4220" s="74"/>
    </row>
    <row r="4221" spans="2:5" ht="16.5">
      <c r="B4221" s="85" t="s">
        <v>115</v>
      </c>
      <c r="C4221" s="73" t="s">
        <v>53</v>
      </c>
      <c r="D4221" s="210"/>
      <c r="E4221" s="74"/>
    </row>
    <row r="4222" spans="2:5" ht="16.5">
      <c r="B4222" s="85" t="s">
        <v>116</v>
      </c>
      <c r="C4222" s="73" t="s">
        <v>54</v>
      </c>
      <c r="D4222" s="210"/>
      <c r="E4222" s="74" t="str">
        <f>IF(D4222=SUM(D4223:D4224),"OK","ERRO AO SOMAR")</f>
        <v>OK</v>
      </c>
    </row>
    <row r="4223" spans="2:5" ht="16.5">
      <c r="B4223" s="85" t="s">
        <v>174</v>
      </c>
      <c r="C4223" s="73" t="s">
        <v>3040</v>
      </c>
      <c r="D4223" s="210"/>
      <c r="E4223" s="74"/>
    </row>
    <row r="4224" spans="2:5" ht="16.5">
      <c r="B4224" s="85" t="s">
        <v>177</v>
      </c>
      <c r="C4224" s="73" t="s">
        <v>173</v>
      </c>
      <c r="D4224" s="210"/>
      <c r="E4224" s="74"/>
    </row>
    <row r="4225" spans="2:5" ht="16.5">
      <c r="B4225" s="85" t="s">
        <v>117</v>
      </c>
      <c r="C4225" s="73" t="s">
        <v>55</v>
      </c>
      <c r="D4225" s="210"/>
      <c r="E4225" s="74"/>
    </row>
    <row r="4226" spans="2:5" ht="16.5">
      <c r="B4226" s="85" t="s">
        <v>118</v>
      </c>
      <c r="C4226" s="73" t="s">
        <v>56</v>
      </c>
      <c r="D4226" s="210"/>
      <c r="E4226" s="74"/>
    </row>
    <row r="4227" spans="2:5" ht="16.5">
      <c r="B4227" s="85" t="s">
        <v>119</v>
      </c>
      <c r="C4227" s="73" t="s">
        <v>57</v>
      </c>
      <c r="D4227" s="210"/>
      <c r="E4227" s="74"/>
    </row>
    <row r="4228" spans="2:5" ht="16.5">
      <c r="B4228" s="85" t="s">
        <v>120</v>
      </c>
      <c r="C4228" s="73" t="s">
        <v>58</v>
      </c>
      <c r="D4228" s="210"/>
      <c r="E4228" s="74"/>
    </row>
    <row r="4229" spans="2:5" ht="16.5">
      <c r="B4229" s="85" t="s">
        <v>121</v>
      </c>
      <c r="C4229" s="73" t="s">
        <v>59</v>
      </c>
      <c r="D4229" s="210"/>
      <c r="E4229" s="74"/>
    </row>
    <row r="4230" spans="2:5" ht="16.5">
      <c r="B4230" s="85" t="s">
        <v>122</v>
      </c>
      <c r="C4230" s="73" t="s">
        <v>60</v>
      </c>
      <c r="D4230" s="210"/>
      <c r="E4230" s="74"/>
    </row>
    <row r="4231" spans="2:5" ht="16.5">
      <c r="B4231" s="85" t="s">
        <v>123</v>
      </c>
      <c r="C4231" s="73" t="s">
        <v>61</v>
      </c>
      <c r="D4231" s="210"/>
      <c r="E4231" s="74"/>
    </row>
    <row r="4232" spans="2:5" ht="34.5" customHeight="1">
      <c r="B4232" s="105" t="s">
        <v>2957</v>
      </c>
      <c r="C4232" s="103" t="s">
        <v>3036</v>
      </c>
      <c r="D4232" s="197"/>
      <c r="E4232" s="104" t="str">
        <f>IF(D4232=SUM(D4233,D4263),"OK","ERRO AO SOMAR!!!")</f>
        <v>OK</v>
      </c>
    </row>
    <row r="4233" spans="2:5" ht="16.5">
      <c r="B4233" s="84" t="s">
        <v>2958</v>
      </c>
      <c r="C4233" s="70" t="s">
        <v>3297</v>
      </c>
      <c r="D4233" s="197"/>
      <c r="E4233" s="72" t="str">
        <f>IF(D4233=SUM(D4234:D4253,D4256:D4262),"OK","ERRO AO SOMAR")</f>
        <v>OK</v>
      </c>
    </row>
    <row r="4234" spans="2:5" ht="16.5">
      <c r="B4234" s="85" t="s">
        <v>2959</v>
      </c>
      <c r="C4234" s="73" t="s">
        <v>26</v>
      </c>
      <c r="D4234" s="210"/>
      <c r="E4234" s="74"/>
    </row>
    <row r="4235" spans="2:5" ht="16.5">
      <c r="B4235" s="85" t="s">
        <v>2960</v>
      </c>
      <c r="C4235" s="73" t="s">
        <v>37</v>
      </c>
      <c r="D4235" s="210"/>
      <c r="E4235" s="74"/>
    </row>
    <row r="4236" spans="2:5" ht="16.5">
      <c r="B4236" s="85" t="s">
        <v>2978</v>
      </c>
      <c r="C4236" s="73" t="s">
        <v>39</v>
      </c>
      <c r="D4236" s="210"/>
      <c r="E4236" s="74"/>
    </row>
    <row r="4237" spans="2:5" ht="16.5">
      <c r="B4237" s="85" t="s">
        <v>2962</v>
      </c>
      <c r="C4237" s="73" t="s">
        <v>40</v>
      </c>
      <c r="D4237" s="210"/>
      <c r="E4237" s="74"/>
    </row>
    <row r="4238" spans="2:5" ht="16.5">
      <c r="B4238" s="85" t="s">
        <v>2961</v>
      </c>
      <c r="C4238" s="73" t="s">
        <v>41</v>
      </c>
      <c r="D4238" s="210"/>
      <c r="E4238" s="74"/>
    </row>
    <row r="4239" spans="2:5" ht="16.5">
      <c r="B4239" s="85" t="s">
        <v>2963</v>
      </c>
      <c r="C4239" s="73" t="s">
        <v>69</v>
      </c>
      <c r="D4239" s="210"/>
      <c r="E4239" s="74"/>
    </row>
    <row r="4240" spans="2:5" ht="16.5">
      <c r="B4240" s="85" t="s">
        <v>2964</v>
      </c>
      <c r="C4240" s="73" t="s">
        <v>42</v>
      </c>
      <c r="D4240" s="210"/>
      <c r="E4240" s="74"/>
    </row>
    <row r="4241" spans="2:5" ht="16.5">
      <c r="B4241" s="85" t="s">
        <v>2965</v>
      </c>
      <c r="C4241" s="73" t="s">
        <v>43</v>
      </c>
      <c r="D4241" s="210"/>
      <c r="E4241" s="74"/>
    </row>
    <row r="4242" spans="2:5" ht="16.5">
      <c r="B4242" s="85" t="s">
        <v>2966</v>
      </c>
      <c r="C4242" s="73" t="s">
        <v>44</v>
      </c>
      <c r="D4242" s="210"/>
      <c r="E4242" s="74"/>
    </row>
    <row r="4243" spans="2:5" ht="16.5">
      <c r="B4243" s="85" t="s">
        <v>2979</v>
      </c>
      <c r="C4243" s="73" t="s">
        <v>45</v>
      </c>
      <c r="D4243" s="210"/>
      <c r="E4243" s="74"/>
    </row>
    <row r="4244" spans="2:5" ht="16.5">
      <c r="B4244" s="85" t="s">
        <v>2968</v>
      </c>
      <c r="C4244" s="73" t="s">
        <v>46</v>
      </c>
      <c r="D4244" s="210"/>
      <c r="E4244" s="74"/>
    </row>
    <row r="4245" spans="2:5" ht="16.5">
      <c r="B4245" s="85" t="s">
        <v>2967</v>
      </c>
      <c r="C4245" s="73" t="s">
        <v>47</v>
      </c>
      <c r="D4245" s="210"/>
      <c r="E4245" s="74"/>
    </row>
    <row r="4246" spans="2:5" ht="16.5">
      <c r="B4246" s="85" t="s">
        <v>2969</v>
      </c>
      <c r="C4246" s="73" t="s">
        <v>70</v>
      </c>
      <c r="D4246" s="210"/>
      <c r="E4246" s="74"/>
    </row>
    <row r="4247" spans="2:5" ht="16.5">
      <c r="B4247" s="85" t="s">
        <v>2970</v>
      </c>
      <c r="C4247" s="73" t="s">
        <v>48</v>
      </c>
      <c r="D4247" s="210"/>
      <c r="E4247" s="74"/>
    </row>
    <row r="4248" spans="2:5" ht="16.5">
      <c r="B4248" s="85" t="s">
        <v>2971</v>
      </c>
      <c r="C4248" s="73" t="s">
        <v>49</v>
      </c>
      <c r="D4248" s="210"/>
      <c r="E4248" s="74"/>
    </row>
    <row r="4249" spans="2:5" ht="16.5">
      <c r="B4249" s="85" t="s">
        <v>2972</v>
      </c>
      <c r="C4249" s="73" t="s">
        <v>50</v>
      </c>
      <c r="D4249" s="210"/>
      <c r="E4249" s="74"/>
    </row>
    <row r="4250" spans="2:5" ht="16.5">
      <c r="B4250" s="85" t="s">
        <v>2980</v>
      </c>
      <c r="C4250" s="73" t="s">
        <v>51</v>
      </c>
      <c r="D4250" s="210"/>
      <c r="E4250" s="74"/>
    </row>
    <row r="4251" spans="2:5" ht="16.5">
      <c r="B4251" s="85" t="s">
        <v>2981</v>
      </c>
      <c r="C4251" s="73" t="s">
        <v>52</v>
      </c>
      <c r="D4251" s="210"/>
      <c r="E4251" s="74"/>
    </row>
    <row r="4252" spans="2:5" ht="16.5">
      <c r="B4252" s="85" t="s">
        <v>2983</v>
      </c>
      <c r="C4252" s="73" t="s">
        <v>53</v>
      </c>
      <c r="D4252" s="210"/>
      <c r="E4252" s="74"/>
    </row>
    <row r="4253" spans="2:5" ht="16.5">
      <c r="B4253" s="85" t="s">
        <v>2982</v>
      </c>
      <c r="C4253" s="73" t="s">
        <v>54</v>
      </c>
      <c r="D4253" s="210"/>
      <c r="E4253" s="74" t="str">
        <f>IF(D4253=SUM(D4254:D4255),"OK","ERRO AO SOMAR")</f>
        <v>OK</v>
      </c>
    </row>
    <row r="4254" spans="2:5" ht="16.5">
      <c r="B4254" s="85" t="s">
        <v>2984</v>
      </c>
      <c r="C4254" s="73" t="s">
        <v>3040</v>
      </c>
      <c r="D4254" s="210"/>
      <c r="E4254" s="74"/>
    </row>
    <row r="4255" spans="2:5" ht="16.5">
      <c r="B4255" s="85" t="s">
        <v>2985</v>
      </c>
      <c r="C4255" s="73" t="s">
        <v>173</v>
      </c>
      <c r="D4255" s="210"/>
      <c r="E4255" s="74"/>
    </row>
    <row r="4256" spans="2:5" ht="16.5">
      <c r="B4256" s="85" t="s">
        <v>2975</v>
      </c>
      <c r="C4256" s="73" t="s">
        <v>55</v>
      </c>
      <c r="D4256" s="210"/>
      <c r="E4256" s="74"/>
    </row>
    <row r="4257" spans="2:5" ht="16.5">
      <c r="B4257" s="85" t="s">
        <v>2976</v>
      </c>
      <c r="C4257" s="73" t="s">
        <v>56</v>
      </c>
      <c r="D4257" s="210"/>
      <c r="E4257" s="74"/>
    </row>
    <row r="4258" spans="2:5" ht="16.5">
      <c r="B4258" s="85" t="s">
        <v>2986</v>
      </c>
      <c r="C4258" s="73" t="s">
        <v>57</v>
      </c>
      <c r="D4258" s="210"/>
      <c r="E4258" s="74"/>
    </row>
    <row r="4259" spans="2:5" ht="16.5">
      <c r="B4259" s="85" t="s">
        <v>2977</v>
      </c>
      <c r="C4259" s="73" t="s">
        <v>58</v>
      </c>
      <c r="D4259" s="210"/>
      <c r="E4259" s="74"/>
    </row>
    <row r="4260" spans="2:5" ht="16.5">
      <c r="B4260" s="85" t="s">
        <v>2973</v>
      </c>
      <c r="C4260" s="73" t="s">
        <v>59</v>
      </c>
      <c r="D4260" s="210"/>
      <c r="E4260" s="74"/>
    </row>
    <row r="4261" spans="2:5" ht="16.5">
      <c r="B4261" s="85" t="s">
        <v>2974</v>
      </c>
      <c r="C4261" s="73" t="s">
        <v>60</v>
      </c>
      <c r="D4261" s="210"/>
      <c r="E4261" s="74"/>
    </row>
    <row r="4262" spans="2:5" ht="16.5">
      <c r="B4262" s="85" t="s">
        <v>2987</v>
      </c>
      <c r="C4262" s="73" t="s">
        <v>61</v>
      </c>
      <c r="D4262" s="210"/>
      <c r="E4262" s="74"/>
    </row>
    <row r="4263" spans="2:5" ht="16.5">
      <c r="B4263" s="84" t="s">
        <v>2988</v>
      </c>
      <c r="C4263" s="70" t="s">
        <v>2955</v>
      </c>
      <c r="D4263" s="197"/>
      <c r="E4263" s="72" t="str">
        <f>IF(D4263=SUM(D4264:D4283,D4286:D4292),"OK","ERRO AO SOMAR")</f>
        <v>OK</v>
      </c>
    </row>
    <row r="4264" spans="2:5" ht="16.5">
      <c r="B4264" s="85" t="s">
        <v>2989</v>
      </c>
      <c r="C4264" s="73" t="s">
        <v>26</v>
      </c>
      <c r="D4264" s="210"/>
      <c r="E4264" s="74"/>
    </row>
    <row r="4265" spans="2:5" ht="16.5">
      <c r="B4265" s="85" t="s">
        <v>2990</v>
      </c>
      <c r="C4265" s="73" t="s">
        <v>37</v>
      </c>
      <c r="D4265" s="210"/>
      <c r="E4265" s="74"/>
    </row>
    <row r="4266" spans="2:5" ht="16.5">
      <c r="B4266" s="85" t="s">
        <v>3008</v>
      </c>
      <c r="C4266" s="73" t="s">
        <v>39</v>
      </c>
      <c r="D4266" s="210"/>
      <c r="E4266" s="74"/>
    </row>
    <row r="4267" spans="2:5" ht="16.5">
      <c r="B4267" s="85" t="s">
        <v>2992</v>
      </c>
      <c r="C4267" s="73" t="s">
        <v>40</v>
      </c>
      <c r="D4267" s="210"/>
      <c r="E4267" s="74"/>
    </row>
    <row r="4268" spans="2:5" ht="16.5">
      <c r="B4268" s="85" t="s">
        <v>2991</v>
      </c>
      <c r="C4268" s="73" t="s">
        <v>41</v>
      </c>
      <c r="D4268" s="210"/>
      <c r="E4268" s="74"/>
    </row>
    <row r="4269" spans="2:5" ht="16.5">
      <c r="B4269" s="85" t="s">
        <v>2993</v>
      </c>
      <c r="C4269" s="73" t="s">
        <v>69</v>
      </c>
      <c r="D4269" s="210"/>
      <c r="E4269" s="74"/>
    </row>
    <row r="4270" spans="2:5" ht="16.5">
      <c r="B4270" s="85" t="s">
        <v>2994</v>
      </c>
      <c r="C4270" s="73" t="s">
        <v>42</v>
      </c>
      <c r="D4270" s="210"/>
      <c r="E4270" s="74"/>
    </row>
    <row r="4271" spans="2:5" ht="16.5">
      <c r="B4271" s="85" t="s">
        <v>2995</v>
      </c>
      <c r="C4271" s="73" t="s">
        <v>43</v>
      </c>
      <c r="D4271" s="210"/>
      <c r="E4271" s="74"/>
    </row>
    <row r="4272" spans="2:5" ht="16.5">
      <c r="B4272" s="85" t="s">
        <v>2996</v>
      </c>
      <c r="C4272" s="73" t="s">
        <v>44</v>
      </c>
      <c r="D4272" s="210"/>
      <c r="E4272" s="74"/>
    </row>
    <row r="4273" spans="2:5" ht="16.5">
      <c r="B4273" s="85" t="s">
        <v>3009</v>
      </c>
      <c r="C4273" s="73" t="s">
        <v>45</v>
      </c>
      <c r="D4273" s="210"/>
      <c r="E4273" s="74"/>
    </row>
    <row r="4274" spans="2:5" ht="16.5">
      <c r="B4274" s="85" t="s">
        <v>2998</v>
      </c>
      <c r="C4274" s="73" t="s">
        <v>46</v>
      </c>
      <c r="D4274" s="210"/>
      <c r="E4274" s="74"/>
    </row>
    <row r="4275" spans="2:5" ht="16.5">
      <c r="B4275" s="85" t="s">
        <v>2997</v>
      </c>
      <c r="C4275" s="73" t="s">
        <v>47</v>
      </c>
      <c r="D4275" s="210"/>
      <c r="E4275" s="74"/>
    </row>
    <row r="4276" spans="2:5" ht="16.5">
      <c r="B4276" s="85" t="s">
        <v>2999</v>
      </c>
      <c r="C4276" s="73" t="s">
        <v>70</v>
      </c>
      <c r="D4276" s="210"/>
      <c r="E4276" s="74"/>
    </row>
    <row r="4277" spans="2:5" ht="16.5">
      <c r="B4277" s="85" t="s">
        <v>3000</v>
      </c>
      <c r="C4277" s="73" t="s">
        <v>48</v>
      </c>
      <c r="D4277" s="210"/>
      <c r="E4277" s="74"/>
    </row>
    <row r="4278" spans="2:5" ht="16.5">
      <c r="B4278" s="85" t="s">
        <v>3001</v>
      </c>
      <c r="C4278" s="73" t="s">
        <v>49</v>
      </c>
      <c r="D4278" s="210"/>
      <c r="E4278" s="74"/>
    </row>
    <row r="4279" spans="2:5" ht="16.5">
      <c r="B4279" s="85" t="s">
        <v>3002</v>
      </c>
      <c r="C4279" s="73" t="s">
        <v>50</v>
      </c>
      <c r="D4279" s="210"/>
      <c r="E4279" s="74"/>
    </row>
    <row r="4280" spans="2:5" ht="16.5">
      <c r="B4280" s="85" t="s">
        <v>3010</v>
      </c>
      <c r="C4280" s="73" t="s">
        <v>51</v>
      </c>
      <c r="D4280" s="210"/>
      <c r="E4280" s="74"/>
    </row>
    <row r="4281" spans="2:5" ht="16.5">
      <c r="B4281" s="85" t="s">
        <v>3011</v>
      </c>
      <c r="C4281" s="73" t="s">
        <v>52</v>
      </c>
      <c r="D4281" s="210"/>
      <c r="E4281" s="74"/>
    </row>
    <row r="4282" spans="2:5" ht="16.5">
      <c r="B4282" s="85" t="s">
        <v>3012</v>
      </c>
      <c r="C4282" s="73" t="s">
        <v>53</v>
      </c>
      <c r="D4282" s="210"/>
      <c r="E4282" s="74"/>
    </row>
    <row r="4283" spans="2:5" ht="16.5">
      <c r="B4283" s="85" t="s">
        <v>3013</v>
      </c>
      <c r="C4283" s="73" t="s">
        <v>54</v>
      </c>
      <c r="D4283" s="210"/>
      <c r="E4283" s="74" t="str">
        <f>IF(D4283=SUM(D4284:D4285),"OK","ERRO AO SOMAR")</f>
        <v>OK</v>
      </c>
    </row>
    <row r="4284" spans="2:5" ht="16.5">
      <c r="B4284" s="85" t="s">
        <v>3014</v>
      </c>
      <c r="C4284" s="73" t="s">
        <v>3040</v>
      </c>
      <c r="D4284" s="210"/>
      <c r="E4284" s="74"/>
    </row>
    <row r="4285" spans="2:5" ht="16.5">
      <c r="B4285" s="85" t="s">
        <v>3015</v>
      </c>
      <c r="C4285" s="73" t="s">
        <v>173</v>
      </c>
      <c r="D4285" s="210"/>
      <c r="E4285" s="74"/>
    </row>
    <row r="4286" spans="2:5" ht="16.5">
      <c r="B4286" s="85" t="s">
        <v>3005</v>
      </c>
      <c r="C4286" s="73" t="s">
        <v>55</v>
      </c>
      <c r="D4286" s="210"/>
      <c r="E4286" s="74"/>
    </row>
    <row r="4287" spans="2:5" ht="16.5">
      <c r="B4287" s="85" t="s">
        <v>3006</v>
      </c>
      <c r="C4287" s="73" t="s">
        <v>56</v>
      </c>
      <c r="D4287" s="210"/>
      <c r="E4287" s="74"/>
    </row>
    <row r="4288" spans="2:5" ht="16.5">
      <c r="B4288" s="85" t="s">
        <v>3016</v>
      </c>
      <c r="C4288" s="73" t="s">
        <v>57</v>
      </c>
      <c r="D4288" s="210"/>
      <c r="E4288" s="74"/>
    </row>
    <row r="4289" spans="2:5" ht="16.5">
      <c r="B4289" s="85" t="s">
        <v>3007</v>
      </c>
      <c r="C4289" s="73" t="s">
        <v>58</v>
      </c>
      <c r="D4289" s="210"/>
      <c r="E4289" s="74"/>
    </row>
    <row r="4290" spans="2:5" ht="16.5">
      <c r="B4290" s="85" t="s">
        <v>3003</v>
      </c>
      <c r="C4290" s="73" t="s">
        <v>59</v>
      </c>
      <c r="D4290" s="210"/>
      <c r="E4290" s="74"/>
    </row>
    <row r="4291" spans="2:5" ht="16.5">
      <c r="B4291" s="85" t="s">
        <v>3004</v>
      </c>
      <c r="C4291" s="73" t="s">
        <v>60</v>
      </c>
      <c r="D4291" s="210"/>
      <c r="E4291" s="74"/>
    </row>
    <row r="4292" spans="2:5" ht="16.5">
      <c r="B4292" s="85" t="s">
        <v>3017</v>
      </c>
      <c r="C4292" s="73" t="s">
        <v>61</v>
      </c>
      <c r="D4292" s="210"/>
      <c r="E4292" s="74"/>
    </row>
    <row r="4293" spans="2:5" ht="16.5">
      <c r="B4293" s="84" t="s">
        <v>1825</v>
      </c>
      <c r="C4293" s="70" t="s">
        <v>3039</v>
      </c>
      <c r="D4293" s="197"/>
      <c r="E4293" s="72" t="str">
        <f>IF(D4293=SUM(D4294,D4324),"OK","ERRO AO SOMAR!!!")</f>
        <v>OK</v>
      </c>
    </row>
    <row r="4294" spans="2:5" ht="16.5">
      <c r="B4294" s="84" t="s">
        <v>1826</v>
      </c>
      <c r="C4294" s="70" t="s">
        <v>3298</v>
      </c>
      <c r="D4294" s="197"/>
      <c r="E4294" s="72" t="str">
        <f>IF(D4294=SUM(D4295:D4314,D4317:D4323),"OK","ERRO AO SOMAR")</f>
        <v>OK</v>
      </c>
    </row>
    <row r="4295" spans="2:5" ht="16.5">
      <c r="B4295" s="85" t="s">
        <v>1827</v>
      </c>
      <c r="C4295" s="73" t="s">
        <v>26</v>
      </c>
      <c r="D4295" s="210"/>
      <c r="E4295" s="74"/>
    </row>
    <row r="4296" spans="2:5" ht="16.5">
      <c r="B4296" s="85" t="s">
        <v>1828</v>
      </c>
      <c r="C4296" s="73" t="s">
        <v>37</v>
      </c>
      <c r="D4296" s="210"/>
      <c r="E4296" s="74"/>
    </row>
    <row r="4297" spans="2:5" ht="16.5">
      <c r="B4297" s="85" t="s">
        <v>1829</v>
      </c>
      <c r="C4297" s="73" t="s">
        <v>39</v>
      </c>
      <c r="D4297" s="210"/>
      <c r="E4297" s="74"/>
    </row>
    <row r="4298" spans="2:5" ht="16.5">
      <c r="B4298" s="85" t="s">
        <v>1830</v>
      </c>
      <c r="C4298" s="73" t="s">
        <v>40</v>
      </c>
      <c r="D4298" s="210"/>
      <c r="E4298" s="74"/>
    </row>
    <row r="4299" spans="2:5" ht="16.5">
      <c r="B4299" s="85" t="s">
        <v>1831</v>
      </c>
      <c r="C4299" s="73" t="s">
        <v>41</v>
      </c>
      <c r="D4299" s="210"/>
      <c r="E4299" s="74"/>
    </row>
    <row r="4300" spans="2:5" ht="16.5">
      <c r="B4300" s="85" t="s">
        <v>1832</v>
      </c>
      <c r="C4300" s="73" t="s">
        <v>69</v>
      </c>
      <c r="D4300" s="210"/>
      <c r="E4300" s="74"/>
    </row>
    <row r="4301" spans="2:5" ht="16.5">
      <c r="B4301" s="85" t="s">
        <v>1833</v>
      </c>
      <c r="C4301" s="73" t="s">
        <v>42</v>
      </c>
      <c r="D4301" s="210"/>
      <c r="E4301" s="74"/>
    </row>
    <row r="4302" spans="2:5" ht="16.5">
      <c r="B4302" s="85" t="s">
        <v>1834</v>
      </c>
      <c r="C4302" s="73" t="s">
        <v>43</v>
      </c>
      <c r="D4302" s="210"/>
      <c r="E4302" s="74"/>
    </row>
    <row r="4303" spans="2:5" ht="16.5">
      <c r="B4303" s="85" t="s">
        <v>1835</v>
      </c>
      <c r="C4303" s="73" t="s">
        <v>44</v>
      </c>
      <c r="D4303" s="210"/>
      <c r="E4303" s="74"/>
    </row>
    <row r="4304" spans="2:5" ht="16.5">
      <c r="B4304" s="85" t="s">
        <v>1836</v>
      </c>
      <c r="C4304" s="73" t="s">
        <v>45</v>
      </c>
      <c r="D4304" s="210"/>
      <c r="E4304" s="74"/>
    </row>
    <row r="4305" spans="2:5" ht="16.5">
      <c r="B4305" s="85" t="s">
        <v>1837</v>
      </c>
      <c r="C4305" s="73" t="s">
        <v>46</v>
      </c>
      <c r="D4305" s="210"/>
      <c r="E4305" s="74"/>
    </row>
    <row r="4306" spans="2:5" ht="16.5">
      <c r="B4306" s="85" t="s">
        <v>1838</v>
      </c>
      <c r="C4306" s="73" t="s">
        <v>47</v>
      </c>
      <c r="D4306" s="210"/>
      <c r="E4306" s="74"/>
    </row>
    <row r="4307" spans="2:5" ht="16.5">
      <c r="B4307" s="85" t="s">
        <v>1839</v>
      </c>
      <c r="C4307" s="73" t="s">
        <v>70</v>
      </c>
      <c r="D4307" s="210"/>
      <c r="E4307" s="74"/>
    </row>
    <row r="4308" spans="2:5" ht="16.5">
      <c r="B4308" s="85" t="s">
        <v>1840</v>
      </c>
      <c r="C4308" s="73" t="s">
        <v>48</v>
      </c>
      <c r="D4308" s="210"/>
      <c r="E4308" s="74"/>
    </row>
    <row r="4309" spans="2:5" ht="16.5">
      <c r="B4309" s="85" t="s">
        <v>1841</v>
      </c>
      <c r="C4309" s="73" t="s">
        <v>49</v>
      </c>
      <c r="D4309" s="210"/>
      <c r="E4309" s="74"/>
    </row>
    <row r="4310" spans="2:5" ht="16.5">
      <c r="B4310" s="85" t="s">
        <v>1842</v>
      </c>
      <c r="C4310" s="73" t="s">
        <v>50</v>
      </c>
      <c r="D4310" s="210"/>
      <c r="E4310" s="74"/>
    </row>
    <row r="4311" spans="2:5" ht="16.5">
      <c r="B4311" s="85" t="s">
        <v>1843</v>
      </c>
      <c r="C4311" s="73" t="s">
        <v>51</v>
      </c>
      <c r="D4311" s="210"/>
      <c r="E4311" s="74"/>
    </row>
    <row r="4312" spans="2:5" ht="16.5">
      <c r="B4312" s="85" t="s">
        <v>1844</v>
      </c>
      <c r="C4312" s="73" t="s">
        <v>52</v>
      </c>
      <c r="D4312" s="210"/>
      <c r="E4312" s="74"/>
    </row>
    <row r="4313" spans="2:5" ht="16.5">
      <c r="B4313" s="85" t="s">
        <v>1845</v>
      </c>
      <c r="C4313" s="73" t="s">
        <v>53</v>
      </c>
      <c r="D4313" s="210"/>
      <c r="E4313" s="74"/>
    </row>
    <row r="4314" spans="2:5" ht="16.5">
      <c r="B4314" s="85" t="s">
        <v>1846</v>
      </c>
      <c r="C4314" s="73" t="s">
        <v>54</v>
      </c>
      <c r="D4314" s="210"/>
      <c r="E4314" s="74" t="str">
        <f>IF(D4314=SUM(D4315:D4316),"OK","ERRO AO SOMAR")</f>
        <v>OK</v>
      </c>
    </row>
    <row r="4315" spans="2:5" ht="16.5">
      <c r="B4315" s="85" t="s">
        <v>1847</v>
      </c>
      <c r="C4315" s="73" t="s">
        <v>3040</v>
      </c>
      <c r="D4315" s="210"/>
      <c r="E4315" s="74"/>
    </row>
    <row r="4316" spans="2:5" ht="16.5">
      <c r="B4316" s="85" t="s">
        <v>1848</v>
      </c>
      <c r="C4316" s="73" t="s">
        <v>173</v>
      </c>
      <c r="D4316" s="210"/>
      <c r="E4316" s="74"/>
    </row>
    <row r="4317" spans="2:5" ht="16.5">
      <c r="B4317" s="85" t="s">
        <v>1849</v>
      </c>
      <c r="C4317" s="73" t="s">
        <v>55</v>
      </c>
      <c r="D4317" s="210"/>
      <c r="E4317" s="74"/>
    </row>
    <row r="4318" spans="2:5" ht="16.5">
      <c r="B4318" s="85" t="s">
        <v>1850</v>
      </c>
      <c r="C4318" s="73" t="s">
        <v>56</v>
      </c>
      <c r="D4318" s="210"/>
      <c r="E4318" s="74"/>
    </row>
    <row r="4319" spans="2:5" ht="16.5">
      <c r="B4319" s="85" t="s">
        <v>1851</v>
      </c>
      <c r="C4319" s="73" t="s">
        <v>57</v>
      </c>
      <c r="D4319" s="210"/>
      <c r="E4319" s="74"/>
    </row>
    <row r="4320" spans="2:5" ht="16.5">
      <c r="B4320" s="85" t="s">
        <v>1852</v>
      </c>
      <c r="C4320" s="73" t="s">
        <v>58</v>
      </c>
      <c r="D4320" s="210"/>
      <c r="E4320" s="74"/>
    </row>
    <row r="4321" spans="2:5" ht="16.5">
      <c r="B4321" s="85" t="s">
        <v>1853</v>
      </c>
      <c r="C4321" s="73" t="s">
        <v>59</v>
      </c>
      <c r="D4321" s="210"/>
      <c r="E4321" s="74"/>
    </row>
    <row r="4322" spans="2:5" ht="16.5">
      <c r="B4322" s="85" t="s">
        <v>1854</v>
      </c>
      <c r="C4322" s="73" t="s">
        <v>60</v>
      </c>
      <c r="D4322" s="210"/>
      <c r="E4322" s="74"/>
    </row>
    <row r="4323" spans="2:5" ht="16.5">
      <c r="B4323" s="85" t="s">
        <v>1855</v>
      </c>
      <c r="C4323" s="73" t="s">
        <v>61</v>
      </c>
      <c r="D4323" s="210"/>
      <c r="E4323" s="74"/>
    </row>
    <row r="4324" spans="2:5" ht="16.5">
      <c r="B4324" s="84" t="s">
        <v>1856</v>
      </c>
      <c r="C4324" s="70" t="s">
        <v>3045</v>
      </c>
      <c r="D4324" s="197"/>
      <c r="E4324" s="72" t="str">
        <f>IF(D4324=SUM(D4325:D4344,D4347:D4353),"OK","ERRO AO SOMAR")</f>
        <v>OK</v>
      </c>
    </row>
    <row r="4325" spans="2:5" ht="16.5">
      <c r="B4325" s="85" t="s">
        <v>1857</v>
      </c>
      <c r="C4325" s="73" t="s">
        <v>26</v>
      </c>
      <c r="D4325" s="210"/>
      <c r="E4325" s="74"/>
    </row>
    <row r="4326" spans="2:5" ht="16.5">
      <c r="B4326" s="85" t="s">
        <v>1858</v>
      </c>
      <c r="C4326" s="73" t="s">
        <v>37</v>
      </c>
      <c r="D4326" s="210"/>
      <c r="E4326" s="74"/>
    </row>
    <row r="4327" spans="2:5" ht="16.5">
      <c r="B4327" s="85" t="s">
        <v>1859</v>
      </c>
      <c r="C4327" s="73" t="s">
        <v>39</v>
      </c>
      <c r="D4327" s="210"/>
      <c r="E4327" s="74"/>
    </row>
    <row r="4328" spans="2:5" ht="16.5">
      <c r="B4328" s="85" t="s">
        <v>1860</v>
      </c>
      <c r="C4328" s="73" t="s">
        <v>40</v>
      </c>
      <c r="D4328" s="210"/>
      <c r="E4328" s="74"/>
    </row>
    <row r="4329" spans="2:5" ht="16.5">
      <c r="B4329" s="85" t="s">
        <v>1861</v>
      </c>
      <c r="C4329" s="73" t="s">
        <v>41</v>
      </c>
      <c r="D4329" s="210"/>
      <c r="E4329" s="74"/>
    </row>
    <row r="4330" spans="2:5" ht="16.5">
      <c r="B4330" s="85" t="s">
        <v>1862</v>
      </c>
      <c r="C4330" s="73" t="s">
        <v>69</v>
      </c>
      <c r="D4330" s="210"/>
      <c r="E4330" s="74"/>
    </row>
    <row r="4331" spans="2:5" ht="16.5">
      <c r="B4331" s="85" t="s">
        <v>1863</v>
      </c>
      <c r="C4331" s="73" t="s">
        <v>42</v>
      </c>
      <c r="D4331" s="210"/>
      <c r="E4331" s="74"/>
    </row>
    <row r="4332" spans="2:5" ht="16.5">
      <c r="B4332" s="85" t="s">
        <v>1864</v>
      </c>
      <c r="C4332" s="73" t="s">
        <v>43</v>
      </c>
      <c r="D4332" s="210"/>
      <c r="E4332" s="74"/>
    </row>
    <row r="4333" spans="2:5" ht="16.5">
      <c r="B4333" s="85" t="s">
        <v>1865</v>
      </c>
      <c r="C4333" s="73" t="s">
        <v>44</v>
      </c>
      <c r="D4333" s="210"/>
      <c r="E4333" s="74"/>
    </row>
    <row r="4334" spans="2:5" ht="16.5">
      <c r="B4334" s="85" t="s">
        <v>1866</v>
      </c>
      <c r="C4334" s="73" t="s">
        <v>45</v>
      </c>
      <c r="D4334" s="210"/>
      <c r="E4334" s="74"/>
    </row>
    <row r="4335" spans="2:5" ht="16.5">
      <c r="B4335" s="85" t="s">
        <v>1867</v>
      </c>
      <c r="C4335" s="73" t="s">
        <v>46</v>
      </c>
      <c r="D4335" s="210"/>
      <c r="E4335" s="74"/>
    </row>
    <row r="4336" spans="2:5" ht="16.5">
      <c r="B4336" s="85" t="s">
        <v>1868</v>
      </c>
      <c r="C4336" s="73" t="s">
        <v>47</v>
      </c>
      <c r="D4336" s="210"/>
      <c r="E4336" s="74"/>
    </row>
    <row r="4337" spans="2:5" ht="16.5">
      <c r="B4337" s="85" t="s">
        <v>1869</v>
      </c>
      <c r="C4337" s="73" t="s">
        <v>70</v>
      </c>
      <c r="D4337" s="210"/>
      <c r="E4337" s="74"/>
    </row>
    <row r="4338" spans="2:5" ht="16.5">
      <c r="B4338" s="85" t="s">
        <v>1870</v>
      </c>
      <c r="C4338" s="73" t="s">
        <v>48</v>
      </c>
      <c r="D4338" s="210"/>
      <c r="E4338" s="74"/>
    </row>
    <row r="4339" spans="2:5" ht="16.5">
      <c r="B4339" s="85" t="s">
        <v>1871</v>
      </c>
      <c r="C4339" s="73" t="s">
        <v>49</v>
      </c>
      <c r="D4339" s="210"/>
      <c r="E4339" s="74"/>
    </row>
    <row r="4340" spans="2:5" ht="16.5">
      <c r="B4340" s="85" t="s">
        <v>1872</v>
      </c>
      <c r="C4340" s="73" t="s">
        <v>50</v>
      </c>
      <c r="D4340" s="210"/>
      <c r="E4340" s="74"/>
    </row>
    <row r="4341" spans="2:5" ht="16.5">
      <c r="B4341" s="85" t="s">
        <v>1873</v>
      </c>
      <c r="C4341" s="73" t="s">
        <v>51</v>
      </c>
      <c r="D4341" s="210"/>
      <c r="E4341" s="74"/>
    </row>
    <row r="4342" spans="2:5" ht="16.5">
      <c r="B4342" s="85" t="s">
        <v>1874</v>
      </c>
      <c r="C4342" s="73" t="s">
        <v>52</v>
      </c>
      <c r="D4342" s="210"/>
      <c r="E4342" s="74"/>
    </row>
    <row r="4343" spans="2:5" ht="16.5">
      <c r="B4343" s="85" t="s">
        <v>1875</v>
      </c>
      <c r="C4343" s="73" t="s">
        <v>53</v>
      </c>
      <c r="D4343" s="210"/>
      <c r="E4343" s="74"/>
    </row>
    <row r="4344" spans="2:5" ht="16.5">
      <c r="B4344" s="85" t="s">
        <v>1876</v>
      </c>
      <c r="C4344" s="73" t="s">
        <v>54</v>
      </c>
      <c r="D4344" s="210"/>
      <c r="E4344" s="74" t="str">
        <f>IF(D4344=SUM(D4345:D4346),"OK","ERRO AO SOMAR")</f>
        <v>OK</v>
      </c>
    </row>
    <row r="4345" spans="2:5" ht="16.5">
      <c r="B4345" s="85" t="s">
        <v>1877</v>
      </c>
      <c r="C4345" s="73" t="s">
        <v>3040</v>
      </c>
      <c r="D4345" s="210"/>
      <c r="E4345" s="74"/>
    </row>
    <row r="4346" spans="2:5" ht="16.5">
      <c r="B4346" s="85" t="s">
        <v>1878</v>
      </c>
      <c r="C4346" s="73" t="s">
        <v>173</v>
      </c>
      <c r="D4346" s="210"/>
      <c r="E4346" s="74"/>
    </row>
    <row r="4347" spans="2:5" ht="16.5">
      <c r="B4347" s="85" t="s">
        <v>1879</v>
      </c>
      <c r="C4347" s="73" t="s">
        <v>55</v>
      </c>
      <c r="D4347" s="210"/>
      <c r="E4347" s="74"/>
    </row>
    <row r="4348" spans="2:5" ht="16.5">
      <c r="B4348" s="85" t="s">
        <v>1880</v>
      </c>
      <c r="C4348" s="73" t="s">
        <v>56</v>
      </c>
      <c r="D4348" s="210"/>
      <c r="E4348" s="74"/>
    </row>
    <row r="4349" spans="2:5" ht="16.5">
      <c r="B4349" s="85" t="s">
        <v>1881</v>
      </c>
      <c r="C4349" s="73" t="s">
        <v>57</v>
      </c>
      <c r="D4349" s="210"/>
      <c r="E4349" s="74"/>
    </row>
    <row r="4350" spans="2:5" ht="16.5">
      <c r="B4350" s="85" t="s">
        <v>1882</v>
      </c>
      <c r="C4350" s="73" t="s">
        <v>58</v>
      </c>
      <c r="D4350" s="210"/>
      <c r="E4350" s="74"/>
    </row>
    <row r="4351" spans="2:5" ht="16.5">
      <c r="B4351" s="85" t="s">
        <v>1883</v>
      </c>
      <c r="C4351" s="73" t="s">
        <v>59</v>
      </c>
      <c r="D4351" s="210"/>
      <c r="E4351" s="74"/>
    </row>
    <row r="4352" spans="2:5" ht="16.5">
      <c r="B4352" s="85" t="s">
        <v>1884</v>
      </c>
      <c r="C4352" s="73" t="s">
        <v>60</v>
      </c>
      <c r="D4352" s="210"/>
      <c r="E4352" s="74"/>
    </row>
    <row r="4353" spans="2:7" ht="16.5">
      <c r="B4353" s="193" t="s">
        <v>1885</v>
      </c>
      <c r="C4353" s="194" t="s">
        <v>61</v>
      </c>
      <c r="D4353" s="198"/>
      <c r="E4353" s="196"/>
    </row>
    <row r="4355" spans="2:7" ht="15.75">
      <c r="B4355" s="267" t="s">
        <v>1412</v>
      </c>
      <c r="C4355" s="267"/>
      <c r="D4355" s="267"/>
      <c r="E4355" s="267"/>
    </row>
    <row r="4356" spans="2:7">
      <c r="D4356" s="261"/>
      <c r="E4356" s="261"/>
    </row>
    <row r="4357" spans="2:7" s="4" customFormat="1" ht="15.75">
      <c r="B4357" s="145" t="s">
        <v>1413</v>
      </c>
      <c r="C4357" s="81" t="str">
        <f>IF(C13=0,"FAVOR PREENCHER NOME DO RESPONSÁVEL!!!",(IF(E13=0,"FAVOR PREENCHER O TELEFONE PARA CONTATO!!!",IF(E12="","FAVOR PREENCHER O CÓDIGO DA INSTITUIÇÃO!!!",IF(C12=0,"FAVOR PREENCHER O NOME DA INSTITUIÇÃO",(IF(E14=0,"FAVOR PREENCHER O CAMPO 'E-MAIL'!!!","OK")))))))</f>
        <v>FAVOR PREENCHER NOME DO RESPONSÁVEL!!!</v>
      </c>
      <c r="E4357" s="79"/>
    </row>
    <row r="4358" spans="2:7" s="4" customFormat="1" ht="15.75">
      <c r="B4358" s="145" t="s">
        <v>1414</v>
      </c>
      <c r="C4358" s="81" t="str">
        <f>(IF(E17&gt;12,"O MÊS NÃO PODE SER MAIOR QUE 12",(IF(E17&lt;1,"O MÊS NÃO PODE SER MENOR QUE 1",(IF(E18&lt;2013,"O ANO DEVE SER MAIOR QUE 2013","OK"))))))</f>
        <v>O MÊS NÃO PODE SER MENOR QUE 1</v>
      </c>
      <c r="E4358" s="79"/>
    </row>
    <row r="4359" spans="2:7" s="4" customFormat="1" ht="15.75">
      <c r="B4359" s="145" t="s">
        <v>1415</v>
      </c>
      <c r="C4359" s="82" t="str">
        <f>IF(COUNTIF(E24:E4353,"OK")=405,"OK","ERRO NO PREENCHIMENTO")</f>
        <v>OK</v>
      </c>
      <c r="E4359" s="80"/>
    </row>
    <row r="4360" spans="2:7" s="4" customFormat="1" ht="15.75">
      <c r="B4360" s="159" t="s">
        <v>3310</v>
      </c>
      <c r="C4360" s="235" t="str">
        <f>IF('Preenchimento por Fundo'!E21="OK","OK","ERRO: VER CONDIÇÕES GERAIS (CÉLULA E21) NA PLANILHA PREENCHIMENTO POR FUNDO")</f>
        <v>ERRO: VER CONDIÇÕES GERAIS (CÉLULA E21) NA PLANILHA PREENCHIMENTO POR FUNDO</v>
      </c>
      <c r="E4360" s="81"/>
      <c r="F4360" s="178"/>
      <c r="G4360" s="176"/>
    </row>
    <row r="4361" spans="2:7" s="4" customFormat="1" ht="15.75">
      <c r="B4361" s="159"/>
      <c r="C4361" s="81"/>
      <c r="E4361" s="81"/>
      <c r="F4361" s="178"/>
      <c r="G4361" s="176"/>
    </row>
    <row r="4362" spans="2:7" s="4" customFormat="1">
      <c r="B4362" s="260"/>
      <c r="C4362" s="260"/>
      <c r="D4362" s="260"/>
      <c r="E4362" s="260"/>
    </row>
  </sheetData>
  <sheetProtection password="CD8E" sheet="1" formatCells="0" formatColumns="0" formatRows="0" autoFilter="0"/>
  <protectedRanges>
    <protectedRange sqref="C12 C13 E12 E13 E14 E17 E18" name="Intervalo1"/>
    <protectedRange sqref="D24:D4353" name="Intervalo2"/>
  </protectedRanges>
  <mergeCells count="8">
    <mergeCell ref="B4362:E4362"/>
    <mergeCell ref="D4356:E4356"/>
    <mergeCell ref="B20:C20"/>
    <mergeCell ref="B8:E8"/>
    <mergeCell ref="B10:E10"/>
    <mergeCell ref="D16:E16"/>
    <mergeCell ref="D20:E20"/>
    <mergeCell ref="B4355:E4355"/>
  </mergeCells>
  <hyperlinks>
    <hyperlink ref="D20:E20" location="ÁREA_DE_VERIFICAÇÃO" display="ÁREA_DE_VERIFICAÇÃO"/>
    <hyperlink ref="C4360" location="Condições_Gerais" display="Condições_Gerais"/>
  </hyperlinks>
  <pageMargins left="0.511811024" right="0.511811024" top="0.78740157499999996" bottom="0.78740157499999996" header="0.31496062000000002" footer="0.31496062000000002"/>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365"/>
  <sheetViews>
    <sheetView zoomScale="80" zoomScaleNormal="80" workbookViewId="0">
      <selection activeCell="F27" sqref="F27"/>
    </sheetView>
  </sheetViews>
  <sheetFormatPr defaultRowHeight="15"/>
  <cols>
    <col min="1" max="1" width="2.140625" style="113" customWidth="1"/>
    <col min="2" max="2" width="15" style="113" customWidth="1"/>
    <col min="3" max="3" width="25.5703125" style="113" customWidth="1"/>
    <col min="4" max="4" width="19.28515625" style="126" customWidth="1"/>
    <col min="5" max="5" width="47" style="126" bestFit="1" customWidth="1"/>
    <col min="6" max="11" width="27.42578125" style="113" customWidth="1"/>
    <col min="12" max="12" width="33.42578125" style="3" hidden="1" customWidth="1"/>
    <col min="13" max="13" width="46.5703125" style="152" hidden="1" customWidth="1"/>
    <col min="14" max="14" width="11.7109375" style="3" hidden="1" customWidth="1"/>
    <col min="15" max="15" width="13.5703125" style="3" hidden="1" customWidth="1"/>
    <col min="16" max="16" width="11.7109375" style="3" bestFit="1" customWidth="1"/>
    <col min="17" max="17" width="39.85546875" style="3" customWidth="1"/>
    <col min="18" max="18" width="28.5703125" style="3" customWidth="1"/>
    <col min="19" max="19" width="25.140625" style="3" customWidth="1"/>
    <col min="20" max="20" width="17.28515625" style="113" customWidth="1"/>
    <col min="21" max="21" width="27.28515625" style="113" customWidth="1"/>
    <col min="22" max="22" width="24.85546875" style="113" customWidth="1"/>
    <col min="23" max="23" width="19.28515625" style="113" customWidth="1"/>
    <col min="24" max="16384" width="9.140625" style="113"/>
  </cols>
  <sheetData>
    <row r="1" spans="1:21" ht="12" customHeight="1">
      <c r="L1" s="113"/>
      <c r="M1" s="117"/>
      <c r="N1" s="113"/>
      <c r="O1" s="113"/>
      <c r="P1" s="113"/>
      <c r="Q1" s="113"/>
      <c r="R1" s="113"/>
      <c r="S1" s="113"/>
    </row>
    <row r="2" spans="1:21" ht="15" customHeight="1">
      <c r="A2" s="107"/>
      <c r="B2" s="108"/>
      <c r="C2" s="108"/>
      <c r="D2" s="109"/>
      <c r="E2" s="109"/>
      <c r="F2" s="108"/>
      <c r="G2" s="110"/>
      <c r="H2" s="110"/>
      <c r="I2" s="110"/>
      <c r="J2" s="110"/>
      <c r="K2" s="110"/>
      <c r="L2" s="110"/>
      <c r="M2" s="149"/>
      <c r="N2" s="108"/>
      <c r="O2" s="108"/>
      <c r="P2" s="108"/>
      <c r="Q2" s="111"/>
      <c r="R2" s="112"/>
      <c r="S2" s="113"/>
    </row>
    <row r="3" spans="1:21" s="117" customFormat="1" ht="29.25" customHeight="1">
      <c r="B3" s="138" t="s">
        <v>3304</v>
      </c>
      <c r="C3" s="138"/>
      <c r="D3" s="138"/>
      <c r="E3" s="138"/>
      <c r="F3" s="138"/>
      <c r="G3" s="138"/>
      <c r="H3" s="138"/>
      <c r="I3" s="138"/>
      <c r="J3" s="138"/>
      <c r="L3" s="116"/>
      <c r="M3" s="116"/>
      <c r="N3" s="116"/>
      <c r="O3" s="116"/>
      <c r="P3" s="116"/>
      <c r="Q3" s="116"/>
      <c r="R3" s="111"/>
    </row>
    <row r="4" spans="1:21" s="117" customFormat="1" ht="15" customHeight="1">
      <c r="A4" s="114"/>
      <c r="B4" s="175" t="str">
        <f>'Preenchimento Consolidado'!B4</f>
        <v>Versão 4.1</v>
      </c>
      <c r="C4" s="59"/>
      <c r="D4" s="59"/>
      <c r="E4" s="191"/>
      <c r="F4" s="59"/>
      <c r="G4" s="59"/>
      <c r="H4" s="59"/>
      <c r="I4" s="59"/>
      <c r="J4" s="59"/>
      <c r="K4" s="114"/>
      <c r="L4" s="115"/>
      <c r="M4" s="115"/>
      <c r="N4" s="115"/>
      <c r="O4" s="115"/>
      <c r="P4" s="115"/>
      <c r="Q4" s="116"/>
      <c r="R4" s="116"/>
    </row>
    <row r="5" spans="1:21" s="117" customFormat="1" ht="18.75" customHeight="1">
      <c r="A5" s="114"/>
      <c r="B5" s="121"/>
      <c r="C5" s="121"/>
      <c r="D5" s="119"/>
      <c r="E5" s="119"/>
      <c r="F5" s="120"/>
      <c r="G5" s="120"/>
      <c r="H5" s="120"/>
      <c r="I5" s="120"/>
      <c r="J5" s="114"/>
      <c r="K5" s="114"/>
      <c r="L5" s="115"/>
      <c r="M5" s="115"/>
      <c r="N5" s="115"/>
      <c r="O5" s="115"/>
      <c r="P5" s="115"/>
      <c r="Q5" s="116"/>
      <c r="R5" s="116"/>
    </row>
    <row r="6" spans="1:21" s="117" customFormat="1" ht="22.5" customHeight="1">
      <c r="A6" s="114"/>
      <c r="B6" s="122"/>
      <c r="C6" s="121"/>
      <c r="D6" s="123"/>
      <c r="E6" s="123"/>
      <c r="F6" s="124"/>
      <c r="G6" s="124"/>
      <c r="H6" s="124"/>
      <c r="I6" s="124"/>
      <c r="J6" s="125"/>
      <c r="K6" s="114"/>
      <c r="L6" s="114"/>
      <c r="M6" s="114"/>
      <c r="N6" s="114"/>
      <c r="O6" s="114"/>
      <c r="P6" s="114"/>
    </row>
    <row r="7" spans="1:21" s="117" customFormat="1" ht="18" customHeight="1">
      <c r="A7" s="114"/>
      <c r="B7" s="282" t="s">
        <v>10</v>
      </c>
      <c r="C7" s="282"/>
      <c r="D7" s="282"/>
      <c r="E7" s="282"/>
      <c r="F7" s="282"/>
      <c r="G7" s="282"/>
      <c r="H7" s="282"/>
      <c r="I7" s="282"/>
      <c r="J7" s="282"/>
      <c r="K7" s="282"/>
      <c r="L7" s="143"/>
      <c r="M7" s="150"/>
      <c r="N7" s="143"/>
      <c r="O7" s="3"/>
      <c r="P7" s="3"/>
      <c r="Q7" s="3"/>
      <c r="R7" s="3"/>
      <c r="S7" s="143"/>
    </row>
    <row r="8" spans="1:21" s="117" customFormat="1" ht="5.25" customHeight="1">
      <c r="A8" s="114"/>
      <c r="O8" s="3"/>
      <c r="P8" s="3"/>
      <c r="Q8" s="3"/>
      <c r="R8" s="3"/>
    </row>
    <row r="9" spans="1:21" s="126" customFormat="1">
      <c r="A9" s="109"/>
      <c r="B9" s="264" t="s">
        <v>2199</v>
      </c>
      <c r="C9" s="264"/>
      <c r="D9" s="264"/>
      <c r="E9" s="264"/>
      <c r="F9" s="264"/>
      <c r="G9" s="264"/>
      <c r="H9" s="264"/>
      <c r="I9" s="264"/>
      <c r="J9" s="264"/>
      <c r="K9" s="264"/>
      <c r="L9" s="142"/>
      <c r="M9" s="151"/>
      <c r="N9" s="142"/>
      <c r="O9" s="3"/>
      <c r="P9" s="3"/>
      <c r="Q9" s="3"/>
      <c r="R9" s="3"/>
      <c r="S9" s="142"/>
    </row>
    <row r="10" spans="1:21" s="117" customFormat="1" ht="9.9499999999999993" customHeight="1">
      <c r="A10" s="3"/>
      <c r="D10" s="127"/>
      <c r="E10" s="127"/>
      <c r="O10" s="3"/>
      <c r="P10" s="3"/>
      <c r="Q10" s="3"/>
      <c r="R10" s="3"/>
    </row>
    <row r="11" spans="1:21" s="117" customFormat="1" ht="15" customHeight="1">
      <c r="A11" s="3"/>
      <c r="B11" s="146" t="s">
        <v>11</v>
      </c>
      <c r="C11" s="271" t="str">
        <f>IF('Preenchimento Consolidado'!C12&lt;&gt;"",'Preenchimento Consolidado'!C12,"")</f>
        <v/>
      </c>
      <c r="D11" s="271"/>
      <c r="E11" s="271"/>
      <c r="F11" s="271"/>
      <c r="G11" s="147" t="s">
        <v>12</v>
      </c>
      <c r="H11" s="273" t="str">
        <f>IF('Preenchimento Consolidado'!E12&lt;&gt;"",'Preenchimento Consolidado'!E12,"")</f>
        <v/>
      </c>
      <c r="I11" s="273"/>
      <c r="J11" s="265" t="s">
        <v>3306</v>
      </c>
      <c r="K11" s="265"/>
      <c r="L11" s="3"/>
      <c r="M11" s="152"/>
      <c r="O11" s="3"/>
      <c r="P11" s="3"/>
      <c r="Q11" s="190"/>
      <c r="R11" s="190"/>
    </row>
    <row r="12" spans="1:21" s="117" customFormat="1" ht="15" customHeight="1">
      <c r="A12" s="3"/>
      <c r="B12" s="146" t="s">
        <v>13</v>
      </c>
      <c r="C12" s="272" t="str">
        <f>IF('Preenchimento Consolidado'!C13&lt;&gt;"",'Preenchimento Consolidado'!C13,"")</f>
        <v/>
      </c>
      <c r="D12" s="272"/>
      <c r="E12" s="272"/>
      <c r="F12" s="272"/>
      <c r="G12" s="147" t="s">
        <v>14</v>
      </c>
      <c r="H12" s="274" t="str">
        <f>IF('Preenchimento Consolidado'!E13&lt;&gt;"",'Preenchimento Consolidado'!E13,"")</f>
        <v/>
      </c>
      <c r="I12" s="274"/>
      <c r="J12" s="60" t="s">
        <v>17</v>
      </c>
      <c r="K12" s="180" t="str">
        <f>IF('Preenchimento Consolidado'!E17&lt;&gt;"",'Preenchimento Consolidado'!E17,"")</f>
        <v/>
      </c>
      <c r="L12" s="3"/>
      <c r="M12" s="152"/>
      <c r="O12" s="3"/>
      <c r="P12" s="3"/>
      <c r="Q12" s="18"/>
      <c r="R12" s="190"/>
    </row>
    <row r="13" spans="1:21" s="117" customFormat="1" ht="15" customHeight="1">
      <c r="A13" s="3"/>
      <c r="G13" s="146" t="s">
        <v>15</v>
      </c>
      <c r="H13" s="275" t="str">
        <f>IF('Preenchimento Consolidado'!E14&lt;&gt;"",'Preenchimento Consolidado'!E14,"")</f>
        <v/>
      </c>
      <c r="I13" s="275"/>
      <c r="J13" s="60" t="s">
        <v>18</v>
      </c>
      <c r="K13" s="181" t="str">
        <f>IF('Preenchimento Consolidado'!E18&lt;&gt;"",'Preenchimento Consolidado'!E18,"")</f>
        <v/>
      </c>
      <c r="L13" s="268"/>
      <c r="M13" s="268"/>
      <c r="N13" s="128"/>
      <c r="O13" s="3"/>
      <c r="P13" s="3"/>
      <c r="R13" s="190"/>
    </row>
    <row r="14" spans="1:21" s="117" customFormat="1" ht="15" customHeight="1">
      <c r="B14" s="128"/>
      <c r="C14" s="128"/>
      <c r="D14" s="144"/>
      <c r="E14" s="144"/>
      <c r="F14" s="144"/>
      <c r="G14" s="128"/>
      <c r="H14" s="160"/>
      <c r="I14" s="160"/>
      <c r="J14" s="128"/>
      <c r="K14" s="128"/>
      <c r="L14" s="128"/>
      <c r="M14" s="153"/>
      <c r="N14" s="128"/>
      <c r="O14" s="3"/>
      <c r="P14" s="3"/>
      <c r="R14" s="190"/>
    </row>
    <row r="15" spans="1:21" s="3" customFormat="1" ht="7.5" customHeight="1">
      <c r="A15" s="117"/>
      <c r="B15" s="128"/>
      <c r="C15" s="128"/>
      <c r="D15" s="128"/>
      <c r="E15" s="186"/>
      <c r="F15" s="128"/>
      <c r="G15" s="139"/>
      <c r="H15" s="139"/>
      <c r="I15" s="139"/>
      <c r="J15" s="139"/>
      <c r="K15" s="128"/>
      <c r="M15" s="152"/>
      <c r="Q15" s="190"/>
      <c r="R15" s="190"/>
      <c r="S15" s="190"/>
      <c r="T15" s="190"/>
      <c r="U15" s="190"/>
    </row>
    <row r="16" spans="1:21" s="117" customFormat="1" ht="18" customHeight="1">
      <c r="A16" s="114"/>
      <c r="B16" s="283" t="s">
        <v>3301</v>
      </c>
      <c r="C16" s="283"/>
      <c r="D16" s="283"/>
      <c r="E16" s="283"/>
      <c r="F16" s="283"/>
      <c r="G16" s="283"/>
      <c r="H16" s="283"/>
      <c r="I16" s="283"/>
      <c r="J16" s="283"/>
      <c r="K16" s="283"/>
      <c r="L16" s="141"/>
      <c r="M16" s="150"/>
      <c r="N16" s="141"/>
      <c r="O16" s="141"/>
      <c r="P16" s="141"/>
      <c r="R16" s="141"/>
      <c r="S16" s="141"/>
    </row>
    <row r="17" spans="1:23" s="117" customFormat="1" ht="7.5" customHeight="1">
      <c r="A17" s="268"/>
      <c r="B17" s="268"/>
      <c r="C17" s="268"/>
      <c r="D17" s="268"/>
      <c r="E17" s="186"/>
      <c r="F17" s="268"/>
      <c r="G17" s="268"/>
      <c r="H17" s="160"/>
      <c r="I17" s="160"/>
      <c r="J17" s="268"/>
      <c r="K17" s="268"/>
      <c r="L17" s="207"/>
      <c r="M17" s="268"/>
      <c r="N17" s="268"/>
      <c r="O17" s="268"/>
      <c r="P17" s="268"/>
      <c r="R17" s="219"/>
    </row>
    <row r="18" spans="1:23" s="117" customFormat="1">
      <c r="A18" s="131"/>
      <c r="B18" s="270" t="s">
        <v>1413</v>
      </c>
      <c r="C18" s="270"/>
      <c r="D18" s="154" t="str">
        <f>IF(C11=0,"POR FAVOR PREENCHER O NOME DA INSTITUIÇÃO NA PLANILHA DE PREENCHIMENTO CONSOLIDADO",IF(C11="","POR FAVOR PREENCHER O NOME DA INSTITUIÇÃO NA PLANILHA DE PREENCHIMENTO CONSOLIDADO",IF(H11="","POR FAVOR PREENCHER O CÓDIGO DA INSTITUIÇÃO NA PLANILHA DE PREENCHIMENTO CONSOLIDADO",IF(C12=0,"POR FAVOR PREENCHER O NOME DO RESPONSÁVEL NA PLANILHA DE PREENCHIMENTO CONSOLIDADO",IF(C12="","POR FAVOR PREENCHER O NOME DO RESPONSÁVEL NA PLANILHA DE PREENCHIMENTO CONSOLIDADO",IF(H12="","POR FAVOR PREENCHER O TELEFONE P/ CONTATO NA PLANILHA DE PREENCHIMENTO CONSOLIDADO",IF(H13="","POR FAVOR PREENCHER O EMAIL NA PLANILHA DE PREENCHIMENTO CONSOLIDADO","OK")))))))</f>
        <v>POR FAVOR PREENCHER O NOME DA INSTITUIÇÃO NA PLANILHA DE PREENCHIMENTO CONSOLIDADO</v>
      </c>
      <c r="E18" s="154"/>
      <c r="F18" s="131"/>
      <c r="G18" s="131"/>
      <c r="H18" s="131"/>
      <c r="I18" s="131"/>
      <c r="J18" s="268"/>
      <c r="K18" s="268"/>
      <c r="L18" s="247"/>
      <c r="M18" s="268"/>
      <c r="N18" s="268"/>
      <c r="O18" s="268"/>
      <c r="P18" s="268"/>
      <c r="R18" s="219"/>
    </row>
    <row r="19" spans="1:23" s="117" customFormat="1">
      <c r="A19" s="131"/>
      <c r="B19" s="270" t="s">
        <v>1414</v>
      </c>
      <c r="C19" s="270"/>
      <c r="D19" s="155" t="str">
        <f>IF(K12="0","POR FAVOR PREENCHER O MÊS DE REFERÊNCIA",IF(K12=0,"POR FAVOR PREENCHER O MÊS DE REFERÊNCIA",IF(K12&lt;1,"MÊS DE REFERÊNCIA NÃO PODE SER MENOR DO QUE 1",IF(K12&gt;12,"MÊS DE REFERÊNCIA NÃO PODE SER MAIOR DO QUE 12",IF(K13="0","POR FAVOR PREENCHER O ANO DE REFERÊNCIA",IF(K13=0,"POR FAVOR PREENCHER O ANO DE REFERÊNCIA",IF(K13&lt;2013,"ANO DE REFERÊNCIA INCORRETO","OK")))))))</f>
        <v>MÊS DE REFERÊNCIA NÃO PODE SER MAIOR DO QUE 12</v>
      </c>
      <c r="E19" s="155"/>
      <c r="F19" s="131"/>
      <c r="G19" s="131"/>
      <c r="H19" s="131"/>
      <c r="I19" s="131"/>
      <c r="J19" s="268"/>
      <c r="K19" s="268"/>
      <c r="L19" s="247"/>
      <c r="M19" s="268"/>
      <c r="N19" s="268"/>
      <c r="O19" s="268"/>
      <c r="P19" s="268"/>
      <c r="R19" s="219"/>
    </row>
    <row r="20" spans="1:23" s="117" customFormat="1" ht="15" customHeight="1">
      <c r="A20" s="128"/>
      <c r="B20" s="128"/>
      <c r="C20" s="128"/>
      <c r="D20" s="129"/>
      <c r="E20" s="129"/>
      <c r="F20" s="129"/>
      <c r="G20" s="128"/>
      <c r="H20" s="160"/>
      <c r="I20" s="160"/>
      <c r="J20" s="128"/>
      <c r="K20" s="130"/>
      <c r="M20" s="248"/>
      <c r="N20" s="249"/>
    </row>
    <row r="21" spans="1:23" s="117" customFormat="1" ht="34.5" customHeight="1">
      <c r="A21" s="128"/>
      <c r="B21" s="269" t="s">
        <v>3302</v>
      </c>
      <c r="C21" s="269"/>
      <c r="D21" s="269"/>
      <c r="E21" s="222" t="str">
        <f>IF(L21&lt;&gt;"OK",L21,IF(M21&lt;&gt;"OK",M21,IF(D18&lt;&gt;"OK",D18,IF(D19&lt;&gt;"OK",D19,IF(COUNTIFS(N24:O29,"OK")=12,"OK","SOMA DO PL POR CLASSE/TIPO DIVERGENTE DO INFORMADO EM PREENCHIMENTO CONSOLIDADO - VER QUADRO AO LADO")))))</f>
        <v>ERRO: CLASSE/TIPO DO FUNDO AUSENTE</v>
      </c>
      <c r="F21" s="132"/>
      <c r="G21" s="132"/>
      <c r="H21" s="132"/>
      <c r="I21" s="132"/>
      <c r="J21" s="132"/>
      <c r="K21" s="132"/>
      <c r="L21" s="250" t="str">
        <f>IF(COUNTIF($B$25:$B$1994,H11)&lt;COUNTA($C$25:$C$1994),"ERRO: CÓD. INSTITUIÇÃO POR FUNDO AUSENTE OU DIFERENTE DO INFORMADO EM INFORMAÇÕES CADASTRAIS",IF(COUNTA($B$25:$B$1994)&gt;COUNTA($C$25:$C$1994),"ERRO: COD. FUNDO AUSENTE",IF(COUNTA($C$25:$C$1994)&gt;SUM(COUNTIF(D25:D1994,"FI"),COUNTIF(D25:D1994,"FC")),"ERRO: STATUS DO FUNDO DEVE SER PREENCHIDO COM FI OU FC ",IF(COUNTIF($B$25:$B$1994,H11)&gt;COUNTA($E$25:$E$392),"ERRO: CLASSE/TIPO DO FUNDO AUSENTE","OK"))))</f>
        <v>ERRO: CLASSE/TIPO DO FUNDO AUSENTE</v>
      </c>
      <c r="M21" s="250" t="str">
        <f>IF(COUNTA($B$25:$B$1994)&lt;COUNTA($F$25:$F$1994),"ERRO: CÓDIGO DA INSTITUIÇÃO AUSENTE",IF(COUNTA($B$25:$B$1994)&gt;COUNTA($F$25:$F$1994),"ERRO: FUNDO SEM TAXA DE ADMINISTRAÇÃO",IF(COUNTA($B$25:$B$1994)&lt;COUNTA($G$25:$G$1994),"ERRO: CÓDIGO DA INSTITUIÇÃO AUSENTE",IF(COUNTA($B$25:$B$1994)&gt;COUNTA($G$25:$G$1994),"ERRO: FUNDO SEM TICKET DE ENTRADA","OK"))))</f>
        <v>OK</v>
      </c>
      <c r="N21" s="250"/>
      <c r="O21" s="179"/>
      <c r="P21" s="140"/>
      <c r="Q21" s="279" t="s">
        <v>4524</v>
      </c>
      <c r="R21" s="280"/>
      <c r="S21" s="280"/>
      <c r="T21" s="280"/>
      <c r="U21" s="280"/>
      <c r="V21" s="280"/>
      <c r="W21" s="281"/>
    </row>
    <row r="22" spans="1:23" s="118" customFormat="1" ht="31.5" customHeight="1">
      <c r="A22" s="128"/>
      <c r="B22" s="133"/>
      <c r="C22" s="133"/>
      <c r="D22" s="133"/>
      <c r="E22" s="133"/>
      <c r="F22" s="133"/>
      <c r="G22" s="133"/>
      <c r="H22" s="133"/>
      <c r="I22" s="133"/>
      <c r="J22" s="133"/>
      <c r="K22" s="133"/>
      <c r="L22" s="133"/>
      <c r="M22" s="251"/>
      <c r="N22" s="253"/>
      <c r="O22" s="253"/>
      <c r="P22" s="133"/>
      <c r="Q22" s="234" t="s">
        <v>4525</v>
      </c>
      <c r="R22" s="276" t="s">
        <v>4520</v>
      </c>
      <c r="S22" s="277"/>
      <c r="T22" s="278"/>
      <c r="U22" s="276" t="s">
        <v>4521</v>
      </c>
      <c r="V22" s="277"/>
      <c r="W22" s="278"/>
    </row>
    <row r="23" spans="1:23" s="118" customFormat="1" ht="56.25" customHeight="1" thickBot="1">
      <c r="B23" s="171" t="s">
        <v>3315</v>
      </c>
      <c r="C23" s="172" t="s">
        <v>3303</v>
      </c>
      <c r="D23" s="172" t="s">
        <v>4509</v>
      </c>
      <c r="E23" s="172" t="s">
        <v>4510</v>
      </c>
      <c r="F23" s="172" t="s">
        <v>3312</v>
      </c>
      <c r="G23" s="172" t="s">
        <v>3305</v>
      </c>
      <c r="H23" s="172" t="s">
        <v>4479</v>
      </c>
      <c r="I23" s="172" t="s">
        <v>4480</v>
      </c>
      <c r="J23" s="172" t="s">
        <v>3308</v>
      </c>
      <c r="K23" s="172" t="s">
        <v>3309</v>
      </c>
      <c r="M23" s="252"/>
      <c r="N23" s="254" t="s">
        <v>4512</v>
      </c>
      <c r="O23" s="255" t="s">
        <v>4511</v>
      </c>
      <c r="P23" s="3"/>
      <c r="Q23" s="239" t="s">
        <v>4523</v>
      </c>
      <c r="R23" s="225" t="s">
        <v>4522</v>
      </c>
      <c r="S23" s="226" t="s">
        <v>4519</v>
      </c>
      <c r="T23" s="227" t="s">
        <v>4518</v>
      </c>
      <c r="U23" s="225" t="s">
        <v>4522</v>
      </c>
      <c r="V23" s="226" t="s">
        <v>4519</v>
      </c>
      <c r="W23" s="227" t="s">
        <v>4518</v>
      </c>
    </row>
    <row r="24" spans="1:23" s="118" customFormat="1" ht="21.75" customHeight="1" thickTop="1">
      <c r="A24" s="134"/>
      <c r="B24" s="156"/>
      <c r="C24" s="156"/>
      <c r="D24" s="156"/>
      <c r="E24" s="156"/>
      <c r="F24" s="157"/>
      <c r="G24" s="157"/>
      <c r="H24" s="173">
        <f>SUM(H25:H1994)</f>
        <v>0</v>
      </c>
      <c r="I24" s="173">
        <f>SUM(I25:I1994)</f>
        <v>0</v>
      </c>
      <c r="J24" s="158">
        <f>SUM(J25:J1994)</f>
        <v>0</v>
      </c>
      <c r="K24" s="158">
        <f>SUM(K25:K1994)</f>
        <v>0</v>
      </c>
      <c r="L24" s="251" t="s">
        <v>4491</v>
      </c>
      <c r="M24" s="256" t="s">
        <v>4504</v>
      </c>
      <c r="N24" s="257" t="str">
        <f>IF(ROUND(SUMIFS($J$25:$J$1994,$E$25:$E$1994,Q24),2)&lt;&gt;ROUND('Preenchimento Consolidado'!D58,2),"Erro - Soma dos fundos RF (Baixa Duração) diferente do informado em Preenchimento por fundo","OK")</f>
        <v>OK</v>
      </c>
      <c r="O24" s="257" t="str">
        <f>IF(ROUND(SUMIFS($K$25:$K$1994,$E$25:$E$1994,$Q$24),2)&lt;&gt;ROUND('Preenchimento Consolidado'!D1109,2),"Erro - Soma dos fundos RF (Baixa Duração)  diferente do informado em Preenchimento por fundo","OK")</f>
        <v>OK</v>
      </c>
      <c r="P24" s="3"/>
      <c r="Q24" s="223" t="s">
        <v>4504</v>
      </c>
      <c r="R24" s="228">
        <f>'Preenchimento Consolidado'!D58</f>
        <v>0</v>
      </c>
      <c r="S24" s="229">
        <f t="shared" ref="S24:S29" si="0">SUMIFS($J$25:$J$392,$E$25:$E$392,Q24)</f>
        <v>0</v>
      </c>
      <c r="T24" s="230">
        <f t="shared" ref="T24:T29" si="1">R24-S24</f>
        <v>0</v>
      </c>
      <c r="U24" s="228">
        <f>'Preenchimento Consolidado'!D1109</f>
        <v>0</v>
      </c>
      <c r="V24" s="229">
        <f t="shared" ref="V24:V29" si="2">SUMIFS($K$25:$K$1994,$E$25:$E$1994,Q24)</f>
        <v>0</v>
      </c>
      <c r="W24" s="230">
        <f t="shared" ref="W24:W29" si="3">U24-V24</f>
        <v>0</v>
      </c>
    </row>
    <row r="25" spans="1:23" ht="18" customHeight="1">
      <c r="A25" s="108"/>
      <c r="B25" s="161"/>
      <c r="C25" s="162"/>
      <c r="D25" s="163"/>
      <c r="E25" s="215"/>
      <c r="F25" s="165"/>
      <c r="G25" s="174"/>
      <c r="H25" s="163"/>
      <c r="I25" s="174"/>
      <c r="J25" s="165"/>
      <c r="K25" s="164"/>
      <c r="L25" s="252" t="s">
        <v>4492</v>
      </c>
      <c r="M25" s="256" t="s">
        <v>4505</v>
      </c>
      <c r="N25" s="258" t="str">
        <f>IF(ROUND(SUMIFS($J$25:$J$1994,$E$25:$E$1994,Q25),2)&lt;&gt;ROUND('Preenchimento Consolidado'!D28,2),"Erro - Soma dos fundos RF (Exceto Baixa Duração)  diferente do informado em Preenchimento por fundo","OK")</f>
        <v>OK</v>
      </c>
      <c r="O25" s="257" t="str">
        <f>IF(ROUND(SUMIFS($K$25:$K$1994,$E$25:$E$1994,Q25),2)&lt;&gt;ROUND('Preenchimento Consolidado'!D1079,2),"Erro - Soma dos fundos RF (Exceto Baixa Duração) diferente do informado em Preenchimento por fundo","OK")</f>
        <v>OK</v>
      </c>
      <c r="Q25" s="224" t="s">
        <v>4505</v>
      </c>
      <c r="R25" s="231">
        <f>'Preenchimento Consolidado'!D28</f>
        <v>0</v>
      </c>
      <c r="S25" s="232">
        <f t="shared" si="0"/>
        <v>0</v>
      </c>
      <c r="T25" s="233">
        <f t="shared" si="1"/>
        <v>0</v>
      </c>
      <c r="U25" s="231">
        <f>'Preenchimento Consolidado'!D1079</f>
        <v>0</v>
      </c>
      <c r="V25" s="232">
        <f t="shared" si="2"/>
        <v>0</v>
      </c>
      <c r="W25" s="233">
        <f t="shared" si="3"/>
        <v>0</v>
      </c>
    </row>
    <row r="26" spans="1:23" ht="18" customHeight="1">
      <c r="A26" s="108"/>
      <c r="B26" s="161"/>
      <c r="C26" s="162"/>
      <c r="D26" s="163"/>
      <c r="E26" s="215"/>
      <c r="F26" s="165"/>
      <c r="G26" s="174"/>
      <c r="H26" s="163"/>
      <c r="I26" s="174"/>
      <c r="J26" s="165"/>
      <c r="K26" s="164"/>
      <c r="L26" s="190"/>
      <c r="M26" s="259" t="s">
        <v>4506</v>
      </c>
      <c r="N26" s="257" t="str">
        <f>IF(ROUND(SUMIFS($J$25:$J$1994,$E$25:$E$1994,Q26),2)&lt;&gt;ROUND('Preenchimento Consolidado'!D88,2),"Erro - Soma dos fundos Multimercados diferente do informado em Preenchimento por fundo","OK")</f>
        <v>OK</v>
      </c>
      <c r="O26" s="257" t="str">
        <f>IF(ROUND(SUMIFS($K$25:$K$1994,$E$25:$E$1994,Q26),2)&lt;&gt;ROUND('Preenchimento Consolidado'!D1139,2),"Erro - Soma dos fundos Multimercados diferente do informado em Preenchimento por fundo","OK")</f>
        <v>OK</v>
      </c>
      <c r="Q26" s="223" t="s">
        <v>4506</v>
      </c>
      <c r="R26" s="228">
        <f>'Preenchimento Consolidado'!D88</f>
        <v>0</v>
      </c>
      <c r="S26" s="229">
        <f t="shared" si="0"/>
        <v>0</v>
      </c>
      <c r="T26" s="230">
        <f t="shared" si="1"/>
        <v>0</v>
      </c>
      <c r="U26" s="228">
        <f>'Preenchimento Consolidado'!D1139</f>
        <v>0</v>
      </c>
      <c r="V26" s="229">
        <f t="shared" si="2"/>
        <v>0</v>
      </c>
      <c r="W26" s="230">
        <f t="shared" si="3"/>
        <v>0</v>
      </c>
    </row>
    <row r="27" spans="1:23" ht="18" customHeight="1">
      <c r="A27" s="108"/>
      <c r="B27" s="161"/>
      <c r="C27" s="162"/>
      <c r="D27" s="163"/>
      <c r="E27" s="215"/>
      <c r="F27" s="165"/>
      <c r="G27" s="174"/>
      <c r="H27" s="163"/>
      <c r="I27" s="174"/>
      <c r="J27" s="165"/>
      <c r="K27" s="164"/>
      <c r="L27" s="190"/>
      <c r="M27" s="259" t="s">
        <v>9</v>
      </c>
      <c r="N27" s="257" t="str">
        <f>IF(ROUND(SUMIFS($J$25:$J$1994,$E$25:$E$1994,Q27),2)&lt;&gt;ROUND(SUM('Preenchimento Consolidado'!D119,'Preenchimento Consolidado'!D150),2),"Erro - Soma dos fundos de Ações diferente do informado em Preenchimento por fundo","OK")</f>
        <v>OK</v>
      </c>
      <c r="O27" s="257" t="str">
        <f>IF(ROUND(SUMIFS($K$25:$K$1994,$E$25:$E$1994,Q27),2)&lt;&gt;ROUND('Preenchimento Consolidado'!D1170,2),"Erro - Soma dos fundos de Ações  diferente do informado em Preenchimento por fundo","OK")</f>
        <v>OK</v>
      </c>
      <c r="Q27" s="224" t="s">
        <v>9</v>
      </c>
      <c r="R27" s="231">
        <f>'Preenchimento Consolidado'!D119+'Preenchimento Consolidado'!D150</f>
        <v>0</v>
      </c>
      <c r="S27" s="232">
        <f t="shared" si="0"/>
        <v>0</v>
      </c>
      <c r="T27" s="233">
        <f t="shared" si="1"/>
        <v>0</v>
      </c>
      <c r="U27" s="231">
        <f>'Preenchimento Consolidado'!D1170</f>
        <v>0</v>
      </c>
      <c r="V27" s="232">
        <f t="shared" si="2"/>
        <v>0</v>
      </c>
      <c r="W27" s="233">
        <f t="shared" si="3"/>
        <v>0</v>
      </c>
    </row>
    <row r="28" spans="1:23" ht="18" customHeight="1">
      <c r="A28" s="108"/>
      <c r="B28" s="161"/>
      <c r="C28" s="162"/>
      <c r="D28" s="163"/>
      <c r="E28" s="215"/>
      <c r="F28" s="165"/>
      <c r="G28" s="174"/>
      <c r="H28" s="163"/>
      <c r="I28" s="174"/>
      <c r="J28" s="165"/>
      <c r="K28" s="164"/>
      <c r="L28" s="190"/>
      <c r="M28" s="259" t="s">
        <v>4507</v>
      </c>
      <c r="N28" s="257" t="str">
        <f>IF(ROUND(SUMIFS($J$25:$J$1994,$E$25:$E$1994,Q28),2)&lt;&gt;ROUND('Preenchimento Consolidado'!D180,2),"Erro - Soma dos fundos FMP  diferente do informado em Preenchimento por fundo","OK")</f>
        <v>OK</v>
      </c>
      <c r="O28" s="257" t="str">
        <f>IF(ROUND(SUMIFS($K$25:$K$1994,$E$25:$E$1994,Q28),2)&lt;&gt;ROUND('Preenchimento Consolidado'!D1201,2),"Erro - Soma dos fundos FMP  diferente do informado em Preenchimento por fundo","OK")</f>
        <v>OK</v>
      </c>
      <c r="Q28" s="223" t="s">
        <v>4507</v>
      </c>
      <c r="R28" s="228">
        <f>'Preenchimento Consolidado'!D180</f>
        <v>0</v>
      </c>
      <c r="S28" s="229">
        <f t="shared" si="0"/>
        <v>0</v>
      </c>
      <c r="T28" s="230">
        <f t="shared" si="1"/>
        <v>0</v>
      </c>
      <c r="U28" s="228">
        <f>'Preenchimento Consolidado'!D1201</f>
        <v>0</v>
      </c>
      <c r="V28" s="229">
        <f t="shared" si="2"/>
        <v>0</v>
      </c>
      <c r="W28" s="230">
        <f t="shared" si="3"/>
        <v>0</v>
      </c>
    </row>
    <row r="29" spans="1:23" ht="18" customHeight="1">
      <c r="A29" s="108"/>
      <c r="B29" s="161"/>
      <c r="C29" s="162"/>
      <c r="D29" s="163"/>
      <c r="E29" s="215"/>
      <c r="F29" s="165"/>
      <c r="G29" s="174"/>
      <c r="H29" s="163"/>
      <c r="I29" s="174"/>
      <c r="J29" s="165"/>
      <c r="K29" s="164"/>
      <c r="L29" s="190"/>
      <c r="M29" s="259" t="s">
        <v>4508</v>
      </c>
      <c r="N29" s="257" t="str">
        <f>IF(ROUND(SUMIFS($J$25:$J$1994,$E$25:$E$1994,Q29),2)&lt;&gt;ROUND('Preenchimento Consolidado'!D211,2),"Erro - Soma dos fundos Cambiais diferente do informado em Preenchimento por fundo","OK")</f>
        <v>OK</v>
      </c>
      <c r="O29" s="257" t="str">
        <f>IF(ROUND(SUMIFS($K$25:$K$1994,$E$25:$E$1994,Q29),2)&lt;&gt;ROUND('Preenchimento Consolidado'!D1232,2),"Erro - Soma dos fundos Cambiais  diferente do informado em Preenchimento por fundo","OK")</f>
        <v>OK</v>
      </c>
      <c r="Q29" s="243" t="s">
        <v>4508</v>
      </c>
      <c r="R29" s="244">
        <f>'Preenchimento Consolidado'!D211</f>
        <v>0</v>
      </c>
      <c r="S29" s="245">
        <f t="shared" si="0"/>
        <v>0</v>
      </c>
      <c r="T29" s="246">
        <f t="shared" si="1"/>
        <v>0</v>
      </c>
      <c r="U29" s="244">
        <f>'Preenchimento Consolidado'!D1232</f>
        <v>0</v>
      </c>
      <c r="V29" s="245">
        <f t="shared" si="2"/>
        <v>0</v>
      </c>
      <c r="W29" s="246">
        <f t="shared" si="3"/>
        <v>0</v>
      </c>
    </row>
    <row r="30" spans="1:23" ht="18" customHeight="1">
      <c r="A30" s="108"/>
      <c r="B30" s="161"/>
      <c r="C30" s="162"/>
      <c r="D30" s="163"/>
      <c r="E30" s="215"/>
      <c r="F30" s="165"/>
      <c r="G30" s="174"/>
      <c r="H30" s="163"/>
      <c r="I30" s="174"/>
      <c r="J30" s="165"/>
      <c r="K30" s="164"/>
      <c r="L30" s="190"/>
      <c r="M30" s="252"/>
      <c r="N30" s="252"/>
      <c r="O30" s="252"/>
      <c r="Q30" s="241" t="s">
        <v>4513</v>
      </c>
      <c r="R30" s="242"/>
      <c r="S30" s="229"/>
      <c r="T30" s="229"/>
      <c r="U30" s="229"/>
      <c r="V30" s="229"/>
      <c r="W30" s="229"/>
    </row>
    <row r="31" spans="1:23" ht="18" customHeight="1">
      <c r="A31" s="108"/>
      <c r="B31" s="161"/>
      <c r="C31" s="162"/>
      <c r="D31" s="163"/>
      <c r="E31" s="215"/>
      <c r="F31" s="165"/>
      <c r="G31" s="174"/>
      <c r="H31" s="163"/>
      <c r="I31" s="174"/>
      <c r="J31" s="165"/>
      <c r="K31" s="164"/>
      <c r="M31" s="214"/>
      <c r="Q31" s="241" t="s">
        <v>4515</v>
      </c>
      <c r="R31" s="229"/>
      <c r="S31" s="229"/>
      <c r="T31" s="229"/>
      <c r="U31" s="229"/>
      <c r="V31" s="229"/>
      <c r="W31" s="229"/>
    </row>
    <row r="32" spans="1:23" ht="18" customHeight="1">
      <c r="A32" s="108"/>
      <c r="B32" s="161"/>
      <c r="C32" s="162"/>
      <c r="D32" s="163"/>
      <c r="E32" s="215"/>
      <c r="F32" s="165"/>
      <c r="G32" s="174"/>
      <c r="H32" s="163"/>
      <c r="I32" s="174"/>
      <c r="J32" s="165"/>
      <c r="K32" s="164"/>
      <c r="Q32" s="241" t="s">
        <v>4514</v>
      </c>
      <c r="R32" s="229"/>
      <c r="S32" s="229"/>
      <c r="T32" s="229"/>
      <c r="U32" s="229"/>
      <c r="V32" s="229"/>
      <c r="W32" s="229"/>
    </row>
    <row r="33" spans="1:23" ht="18" customHeight="1">
      <c r="A33" s="108"/>
      <c r="B33" s="161"/>
      <c r="C33" s="162"/>
      <c r="D33" s="163"/>
      <c r="E33" s="215"/>
      <c r="F33" s="165"/>
      <c r="G33" s="174"/>
      <c r="H33" s="163"/>
      <c r="I33" s="174"/>
      <c r="J33" s="165"/>
      <c r="K33" s="164"/>
      <c r="Q33" s="241" t="s">
        <v>4516</v>
      </c>
      <c r="R33" s="229"/>
      <c r="S33" s="229"/>
      <c r="T33" s="229"/>
      <c r="U33" s="229"/>
      <c r="V33" s="229"/>
      <c r="W33" s="229"/>
    </row>
    <row r="34" spans="1:23" ht="18" customHeight="1">
      <c r="A34" s="108"/>
      <c r="B34" s="161"/>
      <c r="C34" s="162"/>
      <c r="D34" s="163"/>
      <c r="E34" s="215"/>
      <c r="F34" s="165"/>
      <c r="G34" s="174"/>
      <c r="H34" s="163"/>
      <c r="I34" s="174"/>
      <c r="J34" s="165"/>
      <c r="K34" s="164"/>
      <c r="Q34" s="241" t="s">
        <v>4517</v>
      </c>
      <c r="R34" s="229"/>
      <c r="S34" s="229"/>
      <c r="T34" s="229"/>
      <c r="U34" s="229"/>
      <c r="V34" s="229"/>
      <c r="W34" s="229"/>
    </row>
    <row r="35" spans="1:23" ht="18" customHeight="1">
      <c r="A35" s="108"/>
      <c r="B35" s="161"/>
      <c r="C35" s="162"/>
      <c r="D35" s="163"/>
      <c r="E35" s="215"/>
      <c r="F35" s="165"/>
      <c r="G35" s="174"/>
      <c r="H35" s="163"/>
      <c r="I35" s="174"/>
      <c r="J35" s="165"/>
      <c r="K35" s="164"/>
      <c r="Q35" s="241"/>
      <c r="R35" s="229"/>
      <c r="S35" s="229"/>
      <c r="T35" s="229"/>
      <c r="U35" s="229"/>
      <c r="V35" s="229"/>
      <c r="W35" s="229"/>
    </row>
    <row r="36" spans="1:23" ht="18" customHeight="1">
      <c r="A36" s="108"/>
      <c r="B36" s="161"/>
      <c r="C36" s="162"/>
      <c r="D36" s="163"/>
      <c r="E36" s="215"/>
      <c r="F36" s="165"/>
      <c r="G36" s="174"/>
      <c r="H36" s="163"/>
      <c r="I36" s="174"/>
      <c r="J36" s="165"/>
      <c r="K36" s="164"/>
      <c r="Q36" s="238"/>
      <c r="R36" s="4"/>
      <c r="S36" s="4"/>
    </row>
    <row r="37" spans="1:23" ht="18" customHeight="1">
      <c r="A37" s="108"/>
      <c r="B37" s="161"/>
      <c r="C37" s="162"/>
      <c r="D37" s="163"/>
      <c r="E37" s="215"/>
      <c r="F37" s="165"/>
      <c r="G37" s="174"/>
      <c r="H37" s="163"/>
      <c r="I37" s="174"/>
      <c r="J37" s="165"/>
      <c r="K37" s="164"/>
      <c r="Q37" s="237"/>
      <c r="R37" s="4"/>
      <c r="S37" s="4"/>
    </row>
    <row r="38" spans="1:23" ht="18" customHeight="1">
      <c r="A38" s="108"/>
      <c r="B38" s="161"/>
      <c r="C38" s="162"/>
      <c r="D38" s="163"/>
      <c r="E38" s="215"/>
      <c r="F38" s="165"/>
      <c r="G38" s="174"/>
      <c r="H38" s="163"/>
      <c r="I38" s="174"/>
      <c r="J38" s="165"/>
      <c r="K38" s="164"/>
      <c r="Q38" s="240"/>
      <c r="R38" s="4"/>
      <c r="S38" s="4"/>
      <c r="T38" s="220"/>
      <c r="V38" s="221"/>
    </row>
    <row r="39" spans="1:23" ht="18" customHeight="1">
      <c r="A39" s="108"/>
      <c r="B39" s="161"/>
      <c r="C39" s="162"/>
      <c r="D39" s="163"/>
      <c r="E39" s="215"/>
      <c r="F39" s="165"/>
      <c r="G39" s="174"/>
      <c r="H39" s="163"/>
      <c r="I39" s="174"/>
      <c r="J39" s="165"/>
      <c r="K39" s="164"/>
      <c r="Q39" s="236"/>
    </row>
    <row r="40" spans="1:23" ht="18" customHeight="1">
      <c r="A40" s="108"/>
      <c r="B40" s="161"/>
      <c r="C40" s="162"/>
      <c r="D40" s="163"/>
      <c r="E40" s="215"/>
      <c r="F40" s="165"/>
      <c r="G40" s="174"/>
      <c r="H40" s="163"/>
      <c r="I40" s="174"/>
      <c r="J40" s="165"/>
      <c r="K40" s="164"/>
      <c r="S40" s="190"/>
    </row>
    <row r="41" spans="1:23" ht="18" customHeight="1">
      <c r="A41" s="108"/>
      <c r="B41" s="161"/>
      <c r="C41" s="162"/>
      <c r="D41" s="163"/>
      <c r="E41" s="215"/>
      <c r="F41" s="165"/>
      <c r="G41" s="174"/>
      <c r="H41" s="163"/>
      <c r="I41" s="174"/>
      <c r="J41" s="165"/>
      <c r="K41" s="164"/>
      <c r="Q41" s="19"/>
      <c r="T41" s="217"/>
    </row>
    <row r="42" spans="1:23" ht="18" customHeight="1">
      <c r="A42" s="108"/>
      <c r="B42" s="161"/>
      <c r="C42" s="162"/>
      <c r="D42" s="163"/>
      <c r="E42" s="215"/>
      <c r="F42" s="165"/>
      <c r="G42" s="174"/>
      <c r="H42" s="163"/>
      <c r="I42" s="174"/>
      <c r="J42" s="165"/>
      <c r="K42" s="164"/>
      <c r="Q42" s="19"/>
      <c r="T42" s="217"/>
      <c r="U42" s="218"/>
    </row>
    <row r="43" spans="1:23" ht="18" customHeight="1">
      <c r="A43" s="108"/>
      <c r="B43" s="161"/>
      <c r="C43" s="162"/>
      <c r="D43" s="163"/>
      <c r="E43" s="215"/>
      <c r="F43" s="165"/>
      <c r="G43" s="174"/>
      <c r="H43" s="163"/>
      <c r="I43" s="174"/>
      <c r="J43" s="165"/>
      <c r="K43" s="164"/>
      <c r="Q43" s="21"/>
      <c r="T43" s="217"/>
      <c r="U43" s="218"/>
    </row>
    <row r="44" spans="1:23" ht="18" customHeight="1">
      <c r="A44" s="108"/>
      <c r="B44" s="161"/>
      <c r="C44" s="162"/>
      <c r="D44" s="163"/>
      <c r="E44" s="215"/>
      <c r="F44" s="165"/>
      <c r="G44" s="174"/>
      <c r="H44" s="163"/>
      <c r="I44" s="174"/>
      <c r="J44" s="165"/>
      <c r="K44" s="164"/>
      <c r="Q44" s="21"/>
      <c r="T44" s="217"/>
      <c r="U44" s="218"/>
    </row>
    <row r="45" spans="1:23" ht="18" customHeight="1">
      <c r="A45" s="108"/>
      <c r="B45" s="161"/>
      <c r="C45" s="162"/>
      <c r="D45" s="163"/>
      <c r="E45" s="215"/>
      <c r="F45" s="165"/>
      <c r="G45" s="174"/>
      <c r="H45" s="163"/>
      <c r="I45" s="174"/>
      <c r="J45" s="165"/>
      <c r="K45" s="164"/>
      <c r="Q45" s="21"/>
      <c r="T45" s="217"/>
      <c r="U45" s="218"/>
    </row>
    <row r="46" spans="1:23" ht="18" customHeight="1">
      <c r="A46" s="108"/>
      <c r="B46" s="161"/>
      <c r="C46" s="162"/>
      <c r="D46" s="163"/>
      <c r="E46" s="215"/>
      <c r="F46" s="165"/>
      <c r="G46" s="174"/>
      <c r="H46" s="163"/>
      <c r="I46" s="174"/>
      <c r="J46" s="165"/>
      <c r="K46" s="164"/>
      <c r="Q46" s="21"/>
      <c r="T46" s="217"/>
    </row>
    <row r="47" spans="1:23" ht="18" customHeight="1">
      <c r="A47" s="108"/>
      <c r="B47" s="161"/>
      <c r="C47" s="162"/>
      <c r="D47" s="163"/>
      <c r="E47" s="215"/>
      <c r="F47" s="165"/>
      <c r="G47" s="174"/>
      <c r="H47" s="163"/>
      <c r="I47" s="174"/>
      <c r="J47" s="165"/>
      <c r="K47" s="164"/>
      <c r="Q47" s="211"/>
      <c r="R47" s="216"/>
    </row>
    <row r="48" spans="1:23" s="135" customFormat="1" ht="18" customHeight="1">
      <c r="A48" s="108"/>
      <c r="B48" s="161"/>
      <c r="C48" s="162"/>
      <c r="D48" s="163"/>
      <c r="E48" s="215"/>
      <c r="F48" s="165"/>
      <c r="G48" s="174"/>
      <c r="H48" s="163"/>
      <c r="I48" s="174"/>
      <c r="J48" s="165"/>
      <c r="K48" s="164"/>
      <c r="L48" s="3"/>
      <c r="M48" s="152"/>
      <c r="N48" s="3"/>
      <c r="O48" s="3"/>
      <c r="P48" s="3"/>
      <c r="Q48" s="211"/>
      <c r="R48" s="216"/>
      <c r="S48" s="3"/>
    </row>
    <row r="49" spans="1:19" s="136" customFormat="1" ht="18" customHeight="1">
      <c r="A49" s="108"/>
      <c r="B49" s="161"/>
      <c r="C49" s="162"/>
      <c r="D49" s="163"/>
      <c r="E49" s="215"/>
      <c r="F49" s="165"/>
      <c r="G49" s="174"/>
      <c r="H49" s="163"/>
      <c r="I49" s="174"/>
      <c r="J49" s="165"/>
      <c r="K49" s="164"/>
      <c r="L49" s="3"/>
      <c r="M49" s="152"/>
      <c r="N49" s="3"/>
      <c r="O49" s="3"/>
      <c r="P49" s="3"/>
      <c r="Q49" s="211"/>
      <c r="R49" s="216"/>
      <c r="S49" s="3"/>
    </row>
    <row r="50" spans="1:19" ht="18" customHeight="1">
      <c r="A50" s="108"/>
      <c r="B50" s="161"/>
      <c r="C50" s="162"/>
      <c r="D50" s="163"/>
      <c r="E50" s="215"/>
      <c r="F50" s="165"/>
      <c r="G50" s="174"/>
      <c r="H50" s="163"/>
      <c r="I50" s="174"/>
      <c r="J50" s="165"/>
      <c r="K50" s="164"/>
      <c r="Q50" s="211"/>
      <c r="R50" s="216"/>
    </row>
    <row r="51" spans="1:19" ht="18" customHeight="1">
      <c r="A51" s="108"/>
      <c r="B51" s="161"/>
      <c r="C51" s="162"/>
      <c r="D51" s="163"/>
      <c r="E51" s="215"/>
      <c r="F51" s="165"/>
      <c r="G51" s="174"/>
      <c r="H51" s="163"/>
      <c r="I51" s="174"/>
      <c r="J51" s="165"/>
      <c r="K51" s="164"/>
      <c r="Q51" s="211"/>
    </row>
    <row r="52" spans="1:19" ht="18" customHeight="1">
      <c r="A52" s="108"/>
      <c r="B52" s="161"/>
      <c r="C52" s="162"/>
      <c r="D52" s="163"/>
      <c r="E52" s="215"/>
      <c r="F52" s="165"/>
      <c r="G52" s="174"/>
      <c r="H52" s="163"/>
      <c r="I52" s="174"/>
      <c r="J52" s="165"/>
      <c r="K52" s="164"/>
    </row>
    <row r="53" spans="1:19" ht="18" customHeight="1">
      <c r="A53" s="108"/>
      <c r="B53" s="161"/>
      <c r="C53" s="162"/>
      <c r="D53" s="163"/>
      <c r="E53" s="215"/>
      <c r="F53" s="165"/>
      <c r="G53" s="174"/>
      <c r="H53" s="163"/>
      <c r="I53" s="174"/>
      <c r="J53" s="165"/>
      <c r="K53" s="164"/>
    </row>
    <row r="54" spans="1:19" ht="18" customHeight="1">
      <c r="A54" s="108"/>
      <c r="B54" s="161"/>
      <c r="C54" s="162"/>
      <c r="D54" s="163"/>
      <c r="E54" s="215"/>
      <c r="F54" s="165"/>
      <c r="G54" s="174"/>
      <c r="H54" s="163"/>
      <c r="I54" s="174"/>
      <c r="J54" s="165"/>
      <c r="K54" s="164"/>
    </row>
    <row r="55" spans="1:19" ht="18" customHeight="1">
      <c r="A55" s="108"/>
      <c r="B55" s="161"/>
      <c r="C55" s="162"/>
      <c r="D55" s="163"/>
      <c r="E55" s="215"/>
      <c r="F55" s="165"/>
      <c r="G55" s="174"/>
      <c r="H55" s="163"/>
      <c r="I55" s="174"/>
      <c r="J55" s="165"/>
      <c r="K55" s="164"/>
    </row>
    <row r="56" spans="1:19" ht="18" customHeight="1">
      <c r="A56" s="108"/>
      <c r="B56" s="161"/>
      <c r="C56" s="162"/>
      <c r="D56" s="163"/>
      <c r="E56" s="215"/>
      <c r="F56" s="165"/>
      <c r="G56" s="174"/>
      <c r="H56" s="163"/>
      <c r="I56" s="174"/>
      <c r="J56" s="165"/>
      <c r="K56" s="164"/>
    </row>
    <row r="57" spans="1:19" ht="18" customHeight="1">
      <c r="A57" s="108"/>
      <c r="B57" s="161"/>
      <c r="C57" s="162"/>
      <c r="D57" s="163"/>
      <c r="E57" s="215"/>
      <c r="F57" s="165"/>
      <c r="G57" s="174"/>
      <c r="H57" s="163"/>
      <c r="I57" s="174"/>
      <c r="J57" s="165"/>
      <c r="K57" s="164"/>
    </row>
    <row r="58" spans="1:19" ht="18" customHeight="1">
      <c r="A58" s="108"/>
      <c r="B58" s="161"/>
      <c r="C58" s="162"/>
      <c r="D58" s="163"/>
      <c r="E58" s="215"/>
      <c r="F58" s="165"/>
      <c r="G58" s="174"/>
      <c r="H58" s="163"/>
      <c r="I58" s="174"/>
      <c r="J58" s="165"/>
      <c r="K58" s="164"/>
    </row>
    <row r="59" spans="1:19" ht="18" customHeight="1">
      <c r="A59" s="108"/>
      <c r="B59" s="161"/>
      <c r="C59" s="162"/>
      <c r="D59" s="163"/>
      <c r="E59" s="215"/>
      <c r="F59" s="165"/>
      <c r="G59" s="174"/>
      <c r="H59" s="163"/>
      <c r="I59" s="174"/>
      <c r="J59" s="165"/>
      <c r="K59" s="164"/>
    </row>
    <row r="60" spans="1:19" ht="18" customHeight="1">
      <c r="A60" s="108"/>
      <c r="B60" s="161"/>
      <c r="C60" s="162"/>
      <c r="D60" s="163"/>
      <c r="E60" s="215"/>
      <c r="F60" s="165"/>
      <c r="G60" s="174"/>
      <c r="H60" s="163"/>
      <c r="I60" s="174"/>
      <c r="J60" s="165"/>
      <c r="K60" s="164"/>
    </row>
    <row r="61" spans="1:19" ht="18" customHeight="1">
      <c r="A61" s="108"/>
      <c r="B61" s="161"/>
      <c r="C61" s="162"/>
      <c r="D61" s="163"/>
      <c r="E61" s="215"/>
      <c r="F61" s="165"/>
      <c r="G61" s="174"/>
      <c r="H61" s="163"/>
      <c r="I61" s="174"/>
      <c r="J61" s="165"/>
      <c r="K61" s="164"/>
    </row>
    <row r="62" spans="1:19" ht="18" customHeight="1">
      <c r="A62" s="108"/>
      <c r="B62" s="161"/>
      <c r="C62" s="162"/>
      <c r="D62" s="163"/>
      <c r="E62" s="215"/>
      <c r="F62" s="165"/>
      <c r="G62" s="174"/>
      <c r="H62" s="163"/>
      <c r="I62" s="174"/>
      <c r="J62" s="165"/>
      <c r="K62" s="164"/>
    </row>
    <row r="63" spans="1:19" ht="18" customHeight="1">
      <c r="A63" s="108"/>
      <c r="B63" s="161"/>
      <c r="C63" s="162"/>
      <c r="D63" s="163"/>
      <c r="E63" s="215"/>
      <c r="F63" s="165"/>
      <c r="G63" s="174"/>
      <c r="H63" s="163"/>
      <c r="I63" s="174"/>
      <c r="J63" s="165"/>
      <c r="K63" s="164"/>
    </row>
    <row r="64" spans="1:19" ht="18" customHeight="1">
      <c r="A64" s="108"/>
      <c r="B64" s="161"/>
      <c r="C64" s="162"/>
      <c r="D64" s="163"/>
      <c r="E64" s="215"/>
      <c r="F64" s="165"/>
      <c r="G64" s="174"/>
      <c r="H64" s="163"/>
      <c r="I64" s="174"/>
      <c r="J64" s="165"/>
      <c r="K64" s="164"/>
    </row>
    <row r="65" spans="1:11" ht="18" customHeight="1">
      <c r="A65" s="108"/>
      <c r="B65" s="161"/>
      <c r="C65" s="162"/>
      <c r="D65" s="163"/>
      <c r="E65" s="215"/>
      <c r="F65" s="165"/>
      <c r="G65" s="174"/>
      <c r="H65" s="163"/>
      <c r="I65" s="174"/>
      <c r="J65" s="165"/>
      <c r="K65" s="164"/>
    </row>
    <row r="66" spans="1:11" ht="18" customHeight="1">
      <c r="A66" s="108"/>
      <c r="B66" s="161"/>
      <c r="C66" s="162"/>
      <c r="D66" s="163"/>
      <c r="E66" s="215"/>
      <c r="F66" s="165"/>
      <c r="G66" s="174"/>
      <c r="H66" s="163"/>
      <c r="I66" s="174"/>
      <c r="J66" s="165"/>
      <c r="K66" s="164"/>
    </row>
    <row r="67" spans="1:11" ht="18" customHeight="1">
      <c r="A67" s="108"/>
      <c r="B67" s="161"/>
      <c r="C67" s="162"/>
      <c r="D67" s="163"/>
      <c r="E67" s="215"/>
      <c r="F67" s="165"/>
      <c r="G67" s="174"/>
      <c r="H67" s="163"/>
      <c r="I67" s="174"/>
      <c r="J67" s="165"/>
      <c r="K67" s="164"/>
    </row>
    <row r="68" spans="1:11" ht="18" customHeight="1">
      <c r="A68" s="108"/>
      <c r="B68" s="161"/>
      <c r="C68" s="162"/>
      <c r="D68" s="163"/>
      <c r="E68" s="215"/>
      <c r="F68" s="165"/>
      <c r="G68" s="174"/>
      <c r="H68" s="163"/>
      <c r="I68" s="174"/>
      <c r="J68" s="165"/>
      <c r="K68" s="164"/>
    </row>
    <row r="69" spans="1:11" ht="18" customHeight="1">
      <c r="A69" s="108"/>
      <c r="B69" s="161"/>
      <c r="C69" s="162"/>
      <c r="D69" s="163"/>
      <c r="E69" s="215"/>
      <c r="F69" s="165"/>
      <c r="G69" s="174"/>
      <c r="H69" s="163"/>
      <c r="I69" s="174"/>
      <c r="J69" s="165"/>
      <c r="K69" s="164"/>
    </row>
    <row r="70" spans="1:11" ht="18" customHeight="1">
      <c r="A70" s="108"/>
      <c r="B70" s="161"/>
      <c r="C70" s="162"/>
      <c r="D70" s="163"/>
      <c r="E70" s="215"/>
      <c r="F70" s="165"/>
      <c r="G70" s="174"/>
      <c r="H70" s="163"/>
      <c r="I70" s="174"/>
      <c r="J70" s="165"/>
      <c r="K70" s="164"/>
    </row>
    <row r="71" spans="1:11" ht="18" customHeight="1">
      <c r="A71" s="108"/>
      <c r="B71" s="161"/>
      <c r="C71" s="162"/>
      <c r="D71" s="163"/>
      <c r="E71" s="215"/>
      <c r="F71" s="165"/>
      <c r="G71" s="174"/>
      <c r="H71" s="163"/>
      <c r="I71" s="174"/>
      <c r="J71" s="165"/>
      <c r="K71" s="164"/>
    </row>
    <row r="72" spans="1:11" ht="18" customHeight="1">
      <c r="A72" s="108"/>
      <c r="B72" s="161"/>
      <c r="C72" s="162"/>
      <c r="D72" s="163"/>
      <c r="E72" s="215"/>
      <c r="F72" s="165"/>
      <c r="G72" s="174"/>
      <c r="H72" s="163"/>
      <c r="I72" s="174"/>
      <c r="J72" s="165"/>
      <c r="K72" s="164"/>
    </row>
    <row r="73" spans="1:11" ht="18" customHeight="1">
      <c r="A73" s="108"/>
      <c r="B73" s="161"/>
      <c r="C73" s="162"/>
      <c r="D73" s="163"/>
      <c r="E73" s="215"/>
      <c r="F73" s="165"/>
      <c r="G73" s="174"/>
      <c r="H73" s="163"/>
      <c r="I73" s="174"/>
      <c r="J73" s="165"/>
      <c r="K73" s="164"/>
    </row>
    <row r="74" spans="1:11" ht="18" customHeight="1">
      <c r="A74" s="108"/>
      <c r="B74" s="161"/>
      <c r="C74" s="162"/>
      <c r="D74" s="163"/>
      <c r="E74" s="215"/>
      <c r="F74" s="165"/>
      <c r="G74" s="174"/>
      <c r="H74" s="163"/>
      <c r="I74" s="174"/>
      <c r="J74" s="165"/>
      <c r="K74" s="164"/>
    </row>
    <row r="75" spans="1:11" ht="18" customHeight="1">
      <c r="A75" s="108"/>
      <c r="B75" s="161"/>
      <c r="C75" s="162"/>
      <c r="D75" s="163"/>
      <c r="E75" s="215"/>
      <c r="F75" s="165"/>
      <c r="G75" s="174"/>
      <c r="H75" s="163"/>
      <c r="I75" s="174"/>
      <c r="J75" s="165"/>
      <c r="K75" s="164"/>
    </row>
    <row r="76" spans="1:11" ht="18" customHeight="1">
      <c r="A76" s="108"/>
      <c r="B76" s="161"/>
      <c r="C76" s="162"/>
      <c r="D76" s="163"/>
      <c r="E76" s="215"/>
      <c r="F76" s="165"/>
      <c r="G76" s="174"/>
      <c r="H76" s="163"/>
      <c r="I76" s="174"/>
      <c r="J76" s="165"/>
      <c r="K76" s="164"/>
    </row>
    <row r="77" spans="1:11" ht="18" customHeight="1">
      <c r="A77" s="108"/>
      <c r="B77" s="161"/>
      <c r="C77" s="162"/>
      <c r="D77" s="163"/>
      <c r="E77" s="215"/>
      <c r="F77" s="165"/>
      <c r="G77" s="174"/>
      <c r="H77" s="163"/>
      <c r="I77" s="174"/>
      <c r="J77" s="165"/>
      <c r="K77" s="164"/>
    </row>
    <row r="78" spans="1:11" ht="18" customHeight="1">
      <c r="A78" s="108"/>
      <c r="B78" s="161"/>
      <c r="C78" s="162"/>
      <c r="D78" s="163"/>
      <c r="E78" s="215"/>
      <c r="F78" s="165"/>
      <c r="G78" s="174"/>
      <c r="H78" s="163"/>
      <c r="I78" s="174"/>
      <c r="J78" s="165"/>
      <c r="K78" s="164"/>
    </row>
    <row r="79" spans="1:11" ht="18" customHeight="1">
      <c r="A79" s="108"/>
      <c r="B79" s="161"/>
      <c r="C79" s="162"/>
      <c r="D79" s="163"/>
      <c r="E79" s="215"/>
      <c r="F79" s="165"/>
      <c r="G79" s="174"/>
      <c r="H79" s="163"/>
      <c r="I79" s="174"/>
      <c r="J79" s="165"/>
      <c r="K79" s="164"/>
    </row>
    <row r="80" spans="1:11" ht="18" customHeight="1">
      <c r="A80" s="108"/>
      <c r="B80" s="161"/>
      <c r="C80" s="162"/>
      <c r="D80" s="163"/>
      <c r="E80" s="215"/>
      <c r="F80" s="165"/>
      <c r="G80" s="174"/>
      <c r="H80" s="163"/>
      <c r="I80" s="174"/>
      <c r="J80" s="165"/>
      <c r="K80" s="164"/>
    </row>
    <row r="81" spans="1:11" ht="18" customHeight="1">
      <c r="A81" s="108"/>
      <c r="B81" s="161"/>
      <c r="C81" s="162"/>
      <c r="D81" s="163"/>
      <c r="E81" s="215"/>
      <c r="F81" s="165"/>
      <c r="G81" s="174"/>
      <c r="H81" s="163"/>
      <c r="I81" s="174"/>
      <c r="J81" s="165"/>
      <c r="K81" s="164"/>
    </row>
    <row r="82" spans="1:11" ht="18" customHeight="1">
      <c r="A82" s="108"/>
      <c r="B82" s="161"/>
      <c r="C82" s="162"/>
      <c r="D82" s="163"/>
      <c r="E82" s="215"/>
      <c r="F82" s="165"/>
      <c r="G82" s="174"/>
      <c r="H82" s="163"/>
      <c r="I82" s="174"/>
      <c r="J82" s="165"/>
      <c r="K82" s="164"/>
    </row>
    <row r="83" spans="1:11" ht="18" customHeight="1">
      <c r="A83" s="108"/>
      <c r="B83" s="161"/>
      <c r="C83" s="162"/>
      <c r="D83" s="163"/>
      <c r="E83" s="215"/>
      <c r="F83" s="165"/>
      <c r="G83" s="174"/>
      <c r="H83" s="163"/>
      <c r="I83" s="174"/>
      <c r="J83" s="165"/>
      <c r="K83" s="164"/>
    </row>
    <row r="84" spans="1:11" ht="18" customHeight="1">
      <c r="A84" s="108"/>
      <c r="B84" s="161"/>
      <c r="C84" s="162"/>
      <c r="D84" s="163"/>
      <c r="E84" s="215"/>
      <c r="F84" s="165"/>
      <c r="G84" s="174"/>
      <c r="H84" s="163"/>
      <c r="I84" s="174"/>
      <c r="J84" s="165"/>
      <c r="K84" s="164"/>
    </row>
    <row r="85" spans="1:11" ht="18" customHeight="1">
      <c r="A85" s="108"/>
      <c r="B85" s="161"/>
      <c r="C85" s="162"/>
      <c r="D85" s="163"/>
      <c r="E85" s="215"/>
      <c r="F85" s="165"/>
      <c r="G85" s="174"/>
      <c r="H85" s="163"/>
      <c r="I85" s="174"/>
      <c r="J85" s="165"/>
      <c r="K85" s="164"/>
    </row>
    <row r="86" spans="1:11" ht="18" customHeight="1">
      <c r="A86" s="108"/>
      <c r="B86" s="161"/>
      <c r="C86" s="162"/>
      <c r="D86" s="163"/>
      <c r="E86" s="215"/>
      <c r="F86" s="165"/>
      <c r="G86" s="174"/>
      <c r="H86" s="163"/>
      <c r="I86" s="174"/>
      <c r="J86" s="165"/>
      <c r="K86" s="164"/>
    </row>
    <row r="87" spans="1:11" ht="18" customHeight="1">
      <c r="A87" s="108"/>
      <c r="B87" s="161"/>
      <c r="C87" s="162"/>
      <c r="D87" s="163"/>
      <c r="E87" s="215"/>
      <c r="F87" s="165"/>
      <c r="G87" s="174"/>
      <c r="H87" s="163"/>
      <c r="I87" s="174"/>
      <c r="J87" s="165"/>
      <c r="K87" s="164"/>
    </row>
    <row r="88" spans="1:11" ht="18" customHeight="1">
      <c r="A88" s="108"/>
      <c r="B88" s="161"/>
      <c r="C88" s="162"/>
      <c r="D88" s="163"/>
      <c r="E88" s="215"/>
      <c r="F88" s="165"/>
      <c r="G88" s="174"/>
      <c r="H88" s="163"/>
      <c r="I88" s="174"/>
      <c r="J88" s="165"/>
      <c r="K88" s="164"/>
    </row>
    <row r="89" spans="1:11" ht="18" customHeight="1">
      <c r="A89" s="108"/>
      <c r="B89" s="161"/>
      <c r="C89" s="162"/>
      <c r="D89" s="163"/>
      <c r="E89" s="215"/>
      <c r="F89" s="165"/>
      <c r="G89" s="174"/>
      <c r="H89" s="163"/>
      <c r="I89" s="174"/>
      <c r="J89" s="165"/>
      <c r="K89" s="164"/>
    </row>
    <row r="90" spans="1:11" ht="18" customHeight="1">
      <c r="A90" s="108"/>
      <c r="B90" s="161"/>
      <c r="C90" s="162"/>
      <c r="D90" s="163"/>
      <c r="E90" s="215"/>
      <c r="F90" s="165"/>
      <c r="G90" s="174"/>
      <c r="H90" s="163"/>
      <c r="I90" s="174"/>
      <c r="J90" s="165"/>
      <c r="K90" s="164"/>
    </row>
    <row r="91" spans="1:11" ht="18" customHeight="1">
      <c r="A91" s="108"/>
      <c r="B91" s="161"/>
      <c r="C91" s="162"/>
      <c r="D91" s="163"/>
      <c r="E91" s="215"/>
      <c r="F91" s="165"/>
      <c r="G91" s="174"/>
      <c r="H91" s="163"/>
      <c r="I91" s="174"/>
      <c r="J91" s="165"/>
      <c r="K91" s="164"/>
    </row>
    <row r="92" spans="1:11" ht="18" customHeight="1">
      <c r="A92" s="108"/>
      <c r="B92" s="161"/>
      <c r="C92" s="162"/>
      <c r="D92" s="163"/>
      <c r="E92" s="215"/>
      <c r="F92" s="165"/>
      <c r="G92" s="174"/>
      <c r="H92" s="163"/>
      <c r="I92" s="174"/>
      <c r="J92" s="165"/>
      <c r="K92" s="164"/>
    </row>
    <row r="93" spans="1:11" ht="18" customHeight="1">
      <c r="A93" s="108"/>
      <c r="B93" s="161"/>
      <c r="C93" s="162"/>
      <c r="D93" s="163"/>
      <c r="E93" s="215"/>
      <c r="F93" s="165"/>
      <c r="G93" s="174"/>
      <c r="H93" s="163"/>
      <c r="I93" s="174"/>
      <c r="J93" s="165"/>
      <c r="K93" s="164"/>
    </row>
    <row r="94" spans="1:11" ht="18" customHeight="1">
      <c r="A94" s="108"/>
      <c r="B94" s="161"/>
      <c r="C94" s="162"/>
      <c r="D94" s="163"/>
      <c r="E94" s="215"/>
      <c r="F94" s="165"/>
      <c r="G94" s="174"/>
      <c r="H94" s="163"/>
      <c r="I94" s="174"/>
      <c r="J94" s="165"/>
      <c r="K94" s="164"/>
    </row>
    <row r="95" spans="1:11" ht="18" customHeight="1">
      <c r="A95" s="108"/>
      <c r="B95" s="161"/>
      <c r="C95" s="162"/>
      <c r="D95" s="163"/>
      <c r="E95" s="215"/>
      <c r="F95" s="165"/>
      <c r="G95" s="174"/>
      <c r="H95" s="163"/>
      <c r="I95" s="174"/>
      <c r="J95" s="165"/>
      <c r="K95" s="164"/>
    </row>
    <row r="96" spans="1:11" ht="18" customHeight="1">
      <c r="A96" s="108"/>
      <c r="B96" s="161"/>
      <c r="C96" s="162"/>
      <c r="D96" s="163"/>
      <c r="E96" s="215"/>
      <c r="F96" s="165"/>
      <c r="G96" s="174"/>
      <c r="H96" s="163"/>
      <c r="I96" s="174"/>
      <c r="J96" s="165"/>
      <c r="K96" s="164"/>
    </row>
    <row r="97" spans="1:11" ht="18" customHeight="1">
      <c r="A97" s="108"/>
      <c r="B97" s="161"/>
      <c r="C97" s="162"/>
      <c r="D97" s="163"/>
      <c r="E97" s="215"/>
      <c r="F97" s="165"/>
      <c r="G97" s="174"/>
      <c r="H97" s="163"/>
      <c r="I97" s="174"/>
      <c r="J97" s="165"/>
      <c r="K97" s="164"/>
    </row>
    <row r="98" spans="1:11" ht="18" customHeight="1">
      <c r="A98" s="108"/>
      <c r="B98" s="161"/>
      <c r="C98" s="162"/>
      <c r="D98" s="163"/>
      <c r="E98" s="215"/>
      <c r="F98" s="165"/>
      <c r="G98" s="174"/>
      <c r="H98" s="163"/>
      <c r="I98" s="174"/>
      <c r="J98" s="165"/>
      <c r="K98" s="164"/>
    </row>
    <row r="99" spans="1:11" ht="18" customHeight="1">
      <c r="A99" s="108"/>
      <c r="B99" s="161"/>
      <c r="C99" s="162"/>
      <c r="D99" s="163"/>
      <c r="E99" s="215"/>
      <c r="F99" s="165"/>
      <c r="G99" s="174"/>
      <c r="H99" s="163"/>
      <c r="I99" s="174"/>
      <c r="J99" s="165"/>
      <c r="K99" s="164"/>
    </row>
    <row r="100" spans="1:11" ht="18" customHeight="1">
      <c r="A100" s="108"/>
      <c r="B100" s="161"/>
      <c r="C100" s="162"/>
      <c r="D100" s="163"/>
      <c r="E100" s="215"/>
      <c r="F100" s="165"/>
      <c r="G100" s="174"/>
      <c r="H100" s="163"/>
      <c r="I100" s="174"/>
      <c r="J100" s="165"/>
      <c r="K100" s="164"/>
    </row>
    <row r="101" spans="1:11" ht="18" customHeight="1">
      <c r="A101" s="108"/>
      <c r="B101" s="161"/>
      <c r="C101" s="162"/>
      <c r="D101" s="163"/>
      <c r="E101" s="215"/>
      <c r="F101" s="165"/>
      <c r="G101" s="174"/>
      <c r="H101" s="163"/>
      <c r="I101" s="174"/>
      <c r="J101" s="165"/>
      <c r="K101" s="164"/>
    </row>
    <row r="102" spans="1:11" ht="18" customHeight="1">
      <c r="A102" s="108"/>
      <c r="B102" s="161"/>
      <c r="C102" s="162"/>
      <c r="D102" s="163"/>
      <c r="E102" s="215"/>
      <c r="F102" s="165"/>
      <c r="G102" s="174"/>
      <c r="H102" s="163"/>
      <c r="I102" s="174"/>
      <c r="J102" s="165"/>
      <c r="K102" s="164"/>
    </row>
    <row r="103" spans="1:11" ht="18" customHeight="1">
      <c r="A103" s="108"/>
      <c r="B103" s="161"/>
      <c r="C103" s="162"/>
      <c r="D103" s="163"/>
      <c r="E103" s="215"/>
      <c r="F103" s="165"/>
      <c r="G103" s="174"/>
      <c r="H103" s="163"/>
      <c r="I103" s="174"/>
      <c r="J103" s="165"/>
      <c r="K103" s="164"/>
    </row>
    <row r="104" spans="1:11" ht="18" customHeight="1">
      <c r="A104" s="108"/>
      <c r="B104" s="161"/>
      <c r="C104" s="162"/>
      <c r="D104" s="163"/>
      <c r="E104" s="215"/>
      <c r="F104" s="165"/>
      <c r="G104" s="174"/>
      <c r="H104" s="163"/>
      <c r="I104" s="174"/>
      <c r="J104" s="165"/>
      <c r="K104" s="164"/>
    </row>
    <row r="105" spans="1:11" ht="18" customHeight="1">
      <c r="A105" s="108"/>
      <c r="B105" s="161"/>
      <c r="C105" s="162"/>
      <c r="D105" s="163"/>
      <c r="E105" s="215"/>
      <c r="F105" s="165"/>
      <c r="G105" s="174"/>
      <c r="H105" s="163"/>
      <c r="I105" s="174"/>
      <c r="J105" s="165"/>
      <c r="K105" s="164"/>
    </row>
    <row r="106" spans="1:11" ht="18" customHeight="1">
      <c r="A106" s="108"/>
      <c r="B106" s="161"/>
      <c r="C106" s="162"/>
      <c r="D106" s="163"/>
      <c r="E106" s="215"/>
      <c r="F106" s="165"/>
      <c r="G106" s="174"/>
      <c r="H106" s="163"/>
      <c r="I106" s="174"/>
      <c r="J106" s="165"/>
      <c r="K106" s="164"/>
    </row>
    <row r="107" spans="1:11" ht="18" customHeight="1">
      <c r="A107" s="108"/>
      <c r="B107" s="161"/>
      <c r="C107" s="162"/>
      <c r="D107" s="163"/>
      <c r="E107" s="215"/>
      <c r="F107" s="165"/>
      <c r="G107" s="174"/>
      <c r="H107" s="163"/>
      <c r="I107" s="174"/>
      <c r="J107" s="165"/>
      <c r="K107" s="164"/>
    </row>
    <row r="108" spans="1:11" ht="18" customHeight="1">
      <c r="A108" s="108"/>
      <c r="B108" s="161"/>
      <c r="C108" s="162"/>
      <c r="D108" s="163"/>
      <c r="E108" s="215"/>
      <c r="F108" s="165"/>
      <c r="G108" s="174"/>
      <c r="H108" s="163"/>
      <c r="I108" s="174"/>
      <c r="J108" s="165"/>
      <c r="K108" s="164"/>
    </row>
    <row r="109" spans="1:11" ht="18" customHeight="1">
      <c r="A109" s="108"/>
      <c r="B109" s="161"/>
      <c r="C109" s="162"/>
      <c r="D109" s="163"/>
      <c r="E109" s="215"/>
      <c r="F109" s="165"/>
      <c r="G109" s="174"/>
      <c r="H109" s="163"/>
      <c r="I109" s="174"/>
      <c r="J109" s="165"/>
      <c r="K109" s="164"/>
    </row>
    <row r="110" spans="1:11" ht="18" customHeight="1">
      <c r="A110" s="108"/>
      <c r="B110" s="161"/>
      <c r="C110" s="162"/>
      <c r="D110" s="163"/>
      <c r="E110" s="215"/>
      <c r="F110" s="165"/>
      <c r="G110" s="174"/>
      <c r="H110" s="163"/>
      <c r="I110" s="174"/>
      <c r="J110" s="165"/>
      <c r="K110" s="164"/>
    </row>
    <row r="111" spans="1:11" ht="18" customHeight="1">
      <c r="A111" s="108"/>
      <c r="B111" s="161"/>
      <c r="C111" s="162"/>
      <c r="D111" s="163"/>
      <c r="E111" s="215"/>
      <c r="F111" s="165"/>
      <c r="G111" s="174"/>
      <c r="H111" s="163"/>
      <c r="I111" s="174"/>
      <c r="J111" s="165"/>
      <c r="K111" s="164"/>
    </row>
    <row r="112" spans="1:11" ht="18" customHeight="1">
      <c r="A112" s="108"/>
      <c r="B112" s="161"/>
      <c r="C112" s="162"/>
      <c r="D112" s="163"/>
      <c r="E112" s="215"/>
      <c r="F112" s="165"/>
      <c r="G112" s="174"/>
      <c r="H112" s="163"/>
      <c r="I112" s="174"/>
      <c r="J112" s="165"/>
      <c r="K112" s="164"/>
    </row>
    <row r="113" spans="1:11" ht="18" customHeight="1">
      <c r="A113" s="108"/>
      <c r="B113" s="161"/>
      <c r="C113" s="162"/>
      <c r="D113" s="163"/>
      <c r="E113" s="215"/>
      <c r="F113" s="165"/>
      <c r="G113" s="174"/>
      <c r="H113" s="163"/>
      <c r="I113" s="174"/>
      <c r="J113" s="165"/>
      <c r="K113" s="164"/>
    </row>
    <row r="114" spans="1:11" ht="18" customHeight="1">
      <c r="A114" s="108"/>
      <c r="B114" s="161"/>
      <c r="C114" s="162"/>
      <c r="D114" s="163"/>
      <c r="E114" s="215"/>
      <c r="F114" s="165"/>
      <c r="G114" s="174"/>
      <c r="H114" s="163"/>
      <c r="I114" s="174"/>
      <c r="J114" s="165"/>
      <c r="K114" s="164"/>
    </row>
    <row r="115" spans="1:11" ht="18" customHeight="1">
      <c r="A115" s="108"/>
      <c r="B115" s="161"/>
      <c r="C115" s="162"/>
      <c r="D115" s="163"/>
      <c r="E115" s="215"/>
      <c r="F115" s="165"/>
      <c r="G115" s="174"/>
      <c r="H115" s="163"/>
      <c r="I115" s="174"/>
      <c r="J115" s="165"/>
      <c r="K115" s="164"/>
    </row>
    <row r="116" spans="1:11" ht="18" customHeight="1">
      <c r="A116" s="108"/>
      <c r="B116" s="161"/>
      <c r="C116" s="162"/>
      <c r="D116" s="163"/>
      <c r="E116" s="215"/>
      <c r="F116" s="165"/>
      <c r="G116" s="174"/>
      <c r="H116" s="163"/>
      <c r="I116" s="174"/>
      <c r="J116" s="165"/>
      <c r="K116" s="164"/>
    </row>
    <row r="117" spans="1:11" ht="18" customHeight="1">
      <c r="A117" s="108"/>
      <c r="B117" s="161"/>
      <c r="C117" s="162"/>
      <c r="D117" s="163"/>
      <c r="E117" s="215"/>
      <c r="F117" s="165"/>
      <c r="G117" s="174"/>
      <c r="H117" s="163"/>
      <c r="I117" s="174"/>
      <c r="J117" s="165"/>
      <c r="K117" s="164"/>
    </row>
    <row r="118" spans="1:11" ht="18" customHeight="1">
      <c r="A118" s="108"/>
      <c r="B118" s="161"/>
      <c r="C118" s="162"/>
      <c r="D118" s="163"/>
      <c r="E118" s="215"/>
      <c r="F118" s="165"/>
      <c r="G118" s="174"/>
      <c r="H118" s="163"/>
      <c r="I118" s="174"/>
      <c r="J118" s="165"/>
      <c r="K118" s="164"/>
    </row>
    <row r="119" spans="1:11" ht="18" customHeight="1">
      <c r="A119" s="108"/>
      <c r="B119" s="161"/>
      <c r="C119" s="162"/>
      <c r="D119" s="163"/>
      <c r="E119" s="215"/>
      <c r="F119" s="165"/>
      <c r="G119" s="174"/>
      <c r="H119" s="163"/>
      <c r="I119" s="174"/>
      <c r="J119" s="165"/>
      <c r="K119" s="164"/>
    </row>
    <row r="120" spans="1:11" ht="18" customHeight="1">
      <c r="A120" s="108"/>
      <c r="B120" s="161"/>
      <c r="C120" s="162"/>
      <c r="D120" s="163"/>
      <c r="E120" s="215"/>
      <c r="F120" s="165"/>
      <c r="G120" s="174"/>
      <c r="H120" s="163"/>
      <c r="I120" s="174"/>
      <c r="J120" s="165"/>
      <c r="K120" s="164"/>
    </row>
    <row r="121" spans="1:11" ht="18" customHeight="1">
      <c r="A121" s="108"/>
      <c r="B121" s="161"/>
      <c r="C121" s="162"/>
      <c r="D121" s="163"/>
      <c r="E121" s="215"/>
      <c r="F121" s="165"/>
      <c r="G121" s="174"/>
      <c r="H121" s="163"/>
      <c r="I121" s="174"/>
      <c r="J121" s="165"/>
      <c r="K121" s="164"/>
    </row>
    <row r="122" spans="1:11" ht="18" customHeight="1">
      <c r="A122" s="108"/>
      <c r="B122" s="161"/>
      <c r="C122" s="162"/>
      <c r="D122" s="163"/>
      <c r="E122" s="215"/>
      <c r="F122" s="165"/>
      <c r="G122" s="174"/>
      <c r="H122" s="163"/>
      <c r="I122" s="174"/>
      <c r="J122" s="165"/>
      <c r="K122" s="164"/>
    </row>
    <row r="123" spans="1:11" ht="18" customHeight="1">
      <c r="A123" s="108"/>
      <c r="B123" s="161"/>
      <c r="C123" s="162"/>
      <c r="D123" s="163"/>
      <c r="E123" s="215"/>
      <c r="F123" s="165"/>
      <c r="G123" s="174"/>
      <c r="H123" s="163"/>
      <c r="I123" s="174"/>
      <c r="J123" s="165"/>
      <c r="K123" s="164"/>
    </row>
    <row r="124" spans="1:11" ht="18" customHeight="1">
      <c r="A124" s="108"/>
      <c r="B124" s="161"/>
      <c r="C124" s="162"/>
      <c r="D124" s="163"/>
      <c r="E124" s="215"/>
      <c r="F124" s="165"/>
      <c r="G124" s="174"/>
      <c r="H124" s="163"/>
      <c r="I124" s="174"/>
      <c r="J124" s="165"/>
      <c r="K124" s="164"/>
    </row>
    <row r="125" spans="1:11" ht="18" customHeight="1">
      <c r="A125" s="108"/>
      <c r="B125" s="161"/>
      <c r="C125" s="162"/>
      <c r="D125" s="163"/>
      <c r="E125" s="215"/>
      <c r="F125" s="165"/>
      <c r="G125" s="174"/>
      <c r="H125" s="163"/>
      <c r="I125" s="174"/>
      <c r="J125" s="165"/>
      <c r="K125" s="164"/>
    </row>
    <row r="126" spans="1:11" ht="18" customHeight="1">
      <c r="A126" s="108"/>
      <c r="B126" s="161"/>
      <c r="C126" s="162"/>
      <c r="D126" s="163"/>
      <c r="E126" s="215"/>
      <c r="F126" s="165"/>
      <c r="G126" s="174"/>
      <c r="H126" s="163"/>
      <c r="I126" s="174"/>
      <c r="J126" s="165"/>
      <c r="K126" s="164"/>
    </row>
    <row r="127" spans="1:11" ht="18" customHeight="1">
      <c r="A127" s="108"/>
      <c r="B127" s="161"/>
      <c r="C127" s="162"/>
      <c r="D127" s="163"/>
      <c r="E127" s="215"/>
      <c r="F127" s="165"/>
      <c r="G127" s="174"/>
      <c r="H127" s="163"/>
      <c r="I127" s="174"/>
      <c r="J127" s="165"/>
      <c r="K127" s="164"/>
    </row>
    <row r="128" spans="1:11" ht="18" customHeight="1">
      <c r="A128" s="108"/>
      <c r="B128" s="161"/>
      <c r="C128" s="162"/>
      <c r="D128" s="163"/>
      <c r="E128" s="215"/>
      <c r="F128" s="165"/>
      <c r="G128" s="174"/>
      <c r="H128" s="163"/>
      <c r="I128" s="174"/>
      <c r="J128" s="165"/>
      <c r="K128" s="164"/>
    </row>
    <row r="129" spans="1:11" ht="18" customHeight="1">
      <c r="A129" s="108"/>
      <c r="B129" s="161"/>
      <c r="C129" s="162"/>
      <c r="D129" s="163"/>
      <c r="E129" s="215"/>
      <c r="F129" s="165"/>
      <c r="G129" s="174"/>
      <c r="H129" s="163"/>
      <c r="I129" s="174"/>
      <c r="J129" s="165"/>
      <c r="K129" s="164"/>
    </row>
    <row r="130" spans="1:11" ht="18" customHeight="1">
      <c r="A130" s="108"/>
      <c r="B130" s="161"/>
      <c r="C130" s="162"/>
      <c r="D130" s="163"/>
      <c r="E130" s="215"/>
      <c r="F130" s="165"/>
      <c r="G130" s="174"/>
      <c r="H130" s="163"/>
      <c r="I130" s="174"/>
      <c r="J130" s="165"/>
      <c r="K130" s="164"/>
    </row>
    <row r="131" spans="1:11" ht="18" customHeight="1">
      <c r="A131" s="108"/>
      <c r="B131" s="161"/>
      <c r="C131" s="162"/>
      <c r="D131" s="163"/>
      <c r="E131" s="215"/>
      <c r="F131" s="165"/>
      <c r="G131" s="174"/>
      <c r="H131" s="163"/>
      <c r="I131" s="174"/>
      <c r="J131" s="165"/>
      <c r="K131" s="164"/>
    </row>
    <row r="132" spans="1:11" ht="18" customHeight="1">
      <c r="A132" s="108"/>
      <c r="B132" s="161"/>
      <c r="C132" s="162"/>
      <c r="D132" s="163"/>
      <c r="E132" s="215"/>
      <c r="F132" s="165"/>
      <c r="G132" s="174"/>
      <c r="H132" s="163"/>
      <c r="I132" s="174"/>
      <c r="J132" s="165"/>
      <c r="K132" s="164"/>
    </row>
    <row r="133" spans="1:11" ht="18" customHeight="1">
      <c r="A133" s="108"/>
      <c r="B133" s="161"/>
      <c r="C133" s="162"/>
      <c r="D133" s="163"/>
      <c r="E133" s="215"/>
      <c r="F133" s="165"/>
      <c r="G133" s="174"/>
      <c r="H133" s="163"/>
      <c r="I133" s="174"/>
      <c r="J133" s="165"/>
      <c r="K133" s="164"/>
    </row>
    <row r="134" spans="1:11" ht="18" customHeight="1">
      <c r="A134" s="108"/>
      <c r="B134" s="161"/>
      <c r="C134" s="162"/>
      <c r="D134" s="163"/>
      <c r="E134" s="215"/>
      <c r="F134" s="165"/>
      <c r="G134" s="174"/>
      <c r="H134" s="163"/>
      <c r="I134" s="174"/>
      <c r="J134" s="165"/>
      <c r="K134" s="164"/>
    </row>
    <row r="135" spans="1:11" ht="18" customHeight="1">
      <c r="A135" s="108"/>
      <c r="B135" s="161"/>
      <c r="C135" s="162"/>
      <c r="D135" s="163"/>
      <c r="E135" s="215"/>
      <c r="F135" s="165"/>
      <c r="G135" s="174"/>
      <c r="H135" s="163"/>
      <c r="I135" s="174"/>
      <c r="J135" s="165"/>
      <c r="K135" s="164"/>
    </row>
    <row r="136" spans="1:11" ht="18" customHeight="1">
      <c r="A136" s="108"/>
      <c r="B136" s="161"/>
      <c r="C136" s="162"/>
      <c r="D136" s="163"/>
      <c r="E136" s="215"/>
      <c r="F136" s="165"/>
      <c r="G136" s="174"/>
      <c r="H136" s="163"/>
      <c r="I136" s="174"/>
      <c r="J136" s="165"/>
      <c r="K136" s="164"/>
    </row>
    <row r="137" spans="1:11" ht="18" customHeight="1">
      <c r="A137" s="108"/>
      <c r="B137" s="161"/>
      <c r="C137" s="162"/>
      <c r="D137" s="163"/>
      <c r="E137" s="215"/>
      <c r="F137" s="165"/>
      <c r="G137" s="174"/>
      <c r="H137" s="163"/>
      <c r="I137" s="174"/>
      <c r="J137" s="165"/>
      <c r="K137" s="164"/>
    </row>
    <row r="138" spans="1:11" ht="18" customHeight="1">
      <c r="A138" s="108"/>
      <c r="B138" s="161"/>
      <c r="C138" s="162"/>
      <c r="D138" s="163"/>
      <c r="E138" s="215"/>
      <c r="F138" s="165"/>
      <c r="G138" s="174"/>
      <c r="H138" s="163"/>
      <c r="I138" s="174"/>
      <c r="J138" s="165"/>
      <c r="K138" s="164"/>
    </row>
    <row r="139" spans="1:11" ht="18" customHeight="1">
      <c r="A139" s="108"/>
      <c r="B139" s="161"/>
      <c r="C139" s="162"/>
      <c r="D139" s="163"/>
      <c r="E139" s="215"/>
      <c r="F139" s="165"/>
      <c r="G139" s="174"/>
      <c r="H139" s="163"/>
      <c r="I139" s="174"/>
      <c r="J139" s="165"/>
      <c r="K139" s="164"/>
    </row>
    <row r="140" spans="1:11" ht="18" customHeight="1">
      <c r="A140" s="108"/>
      <c r="B140" s="161"/>
      <c r="C140" s="162"/>
      <c r="D140" s="163"/>
      <c r="E140" s="215"/>
      <c r="F140" s="165"/>
      <c r="G140" s="174"/>
      <c r="H140" s="163"/>
      <c r="I140" s="174"/>
      <c r="J140" s="165"/>
      <c r="K140" s="164"/>
    </row>
    <row r="141" spans="1:11" ht="18" customHeight="1">
      <c r="A141" s="108"/>
      <c r="B141" s="161"/>
      <c r="C141" s="162"/>
      <c r="D141" s="163"/>
      <c r="E141" s="215"/>
      <c r="F141" s="165"/>
      <c r="G141" s="174"/>
      <c r="H141" s="163"/>
      <c r="I141" s="174"/>
      <c r="J141" s="165"/>
      <c r="K141" s="164"/>
    </row>
    <row r="142" spans="1:11" ht="18" customHeight="1">
      <c r="A142" s="108"/>
      <c r="B142" s="161"/>
      <c r="C142" s="162"/>
      <c r="D142" s="163"/>
      <c r="E142" s="215"/>
      <c r="F142" s="165"/>
      <c r="G142" s="174"/>
      <c r="H142" s="163"/>
      <c r="I142" s="174"/>
      <c r="J142" s="165"/>
      <c r="K142" s="164"/>
    </row>
    <row r="143" spans="1:11" ht="18" customHeight="1">
      <c r="A143" s="108"/>
      <c r="B143" s="161"/>
      <c r="C143" s="162"/>
      <c r="D143" s="163"/>
      <c r="E143" s="215"/>
      <c r="F143" s="165"/>
      <c r="G143" s="174"/>
      <c r="H143" s="163"/>
      <c r="I143" s="174"/>
      <c r="J143" s="165"/>
      <c r="K143" s="164"/>
    </row>
    <row r="144" spans="1:11" ht="18" customHeight="1">
      <c r="A144" s="108"/>
      <c r="B144" s="161"/>
      <c r="C144" s="162"/>
      <c r="D144" s="163"/>
      <c r="E144" s="215"/>
      <c r="F144" s="165"/>
      <c r="G144" s="174"/>
      <c r="H144" s="163"/>
      <c r="I144" s="174"/>
      <c r="J144" s="165"/>
      <c r="K144" s="164"/>
    </row>
    <row r="145" spans="1:11" ht="18" customHeight="1">
      <c r="A145" s="108"/>
      <c r="B145" s="161"/>
      <c r="C145" s="162"/>
      <c r="D145" s="163"/>
      <c r="E145" s="215"/>
      <c r="F145" s="165"/>
      <c r="G145" s="174"/>
      <c r="H145" s="163"/>
      <c r="I145" s="174"/>
      <c r="J145" s="165"/>
      <c r="K145" s="164"/>
    </row>
    <row r="146" spans="1:11" ht="18" customHeight="1">
      <c r="A146" s="108"/>
      <c r="B146" s="161"/>
      <c r="C146" s="162"/>
      <c r="D146" s="163"/>
      <c r="E146" s="215"/>
      <c r="F146" s="165"/>
      <c r="G146" s="174"/>
      <c r="H146" s="163"/>
      <c r="I146" s="174"/>
      <c r="J146" s="165"/>
      <c r="K146" s="164"/>
    </row>
    <row r="147" spans="1:11" ht="18" customHeight="1">
      <c r="A147" s="108"/>
      <c r="B147" s="161"/>
      <c r="C147" s="162"/>
      <c r="D147" s="163"/>
      <c r="E147" s="215"/>
      <c r="F147" s="165"/>
      <c r="G147" s="174"/>
      <c r="H147" s="163"/>
      <c r="I147" s="174"/>
      <c r="J147" s="165"/>
      <c r="K147" s="164"/>
    </row>
    <row r="148" spans="1:11" ht="18" customHeight="1">
      <c r="A148" s="108"/>
      <c r="B148" s="161"/>
      <c r="C148" s="162"/>
      <c r="D148" s="163"/>
      <c r="E148" s="215"/>
      <c r="F148" s="165"/>
      <c r="G148" s="174"/>
      <c r="H148" s="163"/>
      <c r="I148" s="174"/>
      <c r="J148" s="165"/>
      <c r="K148" s="164"/>
    </row>
    <row r="149" spans="1:11" ht="18" customHeight="1">
      <c r="A149" s="108"/>
      <c r="B149" s="161"/>
      <c r="C149" s="162"/>
      <c r="D149" s="163"/>
      <c r="E149" s="215"/>
      <c r="F149" s="165"/>
      <c r="G149" s="174"/>
      <c r="H149" s="163"/>
      <c r="I149" s="174"/>
      <c r="J149" s="165"/>
      <c r="K149" s="164"/>
    </row>
    <row r="150" spans="1:11" ht="18" customHeight="1">
      <c r="A150" s="108"/>
      <c r="B150" s="161"/>
      <c r="C150" s="162"/>
      <c r="D150" s="163"/>
      <c r="E150" s="215"/>
      <c r="F150" s="165"/>
      <c r="G150" s="174"/>
      <c r="H150" s="163"/>
      <c r="I150" s="174"/>
      <c r="J150" s="165"/>
      <c r="K150" s="164"/>
    </row>
    <row r="151" spans="1:11" ht="18" customHeight="1">
      <c r="A151" s="108"/>
      <c r="B151" s="161"/>
      <c r="C151" s="162"/>
      <c r="D151" s="163"/>
      <c r="E151" s="215"/>
      <c r="F151" s="165"/>
      <c r="G151" s="174"/>
      <c r="H151" s="163"/>
      <c r="I151" s="174"/>
      <c r="J151" s="165"/>
      <c r="K151" s="164"/>
    </row>
    <row r="152" spans="1:11" ht="18" customHeight="1">
      <c r="A152" s="108"/>
      <c r="B152" s="161"/>
      <c r="C152" s="162"/>
      <c r="D152" s="163"/>
      <c r="E152" s="215"/>
      <c r="F152" s="165"/>
      <c r="G152" s="174"/>
      <c r="H152" s="163"/>
      <c r="I152" s="174"/>
      <c r="J152" s="165"/>
      <c r="K152" s="164"/>
    </row>
    <row r="153" spans="1:11" ht="18" customHeight="1">
      <c r="A153" s="108"/>
      <c r="B153" s="161"/>
      <c r="C153" s="162"/>
      <c r="D153" s="163"/>
      <c r="E153" s="215"/>
      <c r="F153" s="165"/>
      <c r="G153" s="174"/>
      <c r="H153" s="163"/>
      <c r="I153" s="174"/>
      <c r="J153" s="165"/>
      <c r="K153" s="164"/>
    </row>
    <row r="154" spans="1:11" ht="18" customHeight="1">
      <c r="A154" s="108"/>
      <c r="B154" s="161"/>
      <c r="C154" s="162"/>
      <c r="D154" s="163"/>
      <c r="E154" s="215"/>
      <c r="F154" s="165"/>
      <c r="G154" s="174"/>
      <c r="H154" s="163"/>
      <c r="I154" s="174"/>
      <c r="J154" s="165"/>
      <c r="K154" s="164"/>
    </row>
    <row r="155" spans="1:11" ht="18" customHeight="1">
      <c r="A155" s="108"/>
      <c r="B155" s="161"/>
      <c r="C155" s="162"/>
      <c r="D155" s="163"/>
      <c r="E155" s="215"/>
      <c r="F155" s="165"/>
      <c r="G155" s="174"/>
      <c r="H155" s="163"/>
      <c r="I155" s="174"/>
      <c r="J155" s="165"/>
      <c r="K155" s="164"/>
    </row>
    <row r="156" spans="1:11" ht="18" customHeight="1">
      <c r="A156" s="108"/>
      <c r="B156" s="161"/>
      <c r="C156" s="162"/>
      <c r="D156" s="163"/>
      <c r="E156" s="215"/>
      <c r="F156" s="165"/>
      <c r="G156" s="174"/>
      <c r="H156" s="163"/>
      <c r="I156" s="174"/>
      <c r="J156" s="165"/>
      <c r="K156" s="164"/>
    </row>
    <row r="157" spans="1:11" ht="18" customHeight="1">
      <c r="A157" s="108"/>
      <c r="B157" s="161"/>
      <c r="C157" s="162"/>
      <c r="D157" s="163"/>
      <c r="E157" s="215"/>
      <c r="F157" s="165"/>
      <c r="G157" s="174"/>
      <c r="H157" s="163"/>
      <c r="I157" s="174"/>
      <c r="J157" s="165"/>
      <c r="K157" s="164"/>
    </row>
    <row r="158" spans="1:11" ht="18" customHeight="1">
      <c r="A158" s="108"/>
      <c r="B158" s="161"/>
      <c r="C158" s="162"/>
      <c r="D158" s="163"/>
      <c r="E158" s="215"/>
      <c r="F158" s="165"/>
      <c r="G158" s="174"/>
      <c r="H158" s="163"/>
      <c r="I158" s="174"/>
      <c r="J158" s="165"/>
      <c r="K158" s="164"/>
    </row>
    <row r="159" spans="1:11" ht="18" customHeight="1">
      <c r="A159" s="108"/>
      <c r="B159" s="161"/>
      <c r="C159" s="162"/>
      <c r="D159" s="163"/>
      <c r="E159" s="215"/>
      <c r="F159" s="165"/>
      <c r="G159" s="174"/>
      <c r="H159" s="163"/>
      <c r="I159" s="174"/>
      <c r="J159" s="165"/>
      <c r="K159" s="164"/>
    </row>
    <row r="160" spans="1:11" ht="18" customHeight="1">
      <c r="A160" s="108"/>
      <c r="B160" s="161"/>
      <c r="C160" s="162"/>
      <c r="D160" s="163"/>
      <c r="E160" s="215"/>
      <c r="F160" s="165"/>
      <c r="G160" s="174"/>
      <c r="H160" s="163"/>
      <c r="I160" s="174"/>
      <c r="J160" s="165"/>
      <c r="K160" s="164"/>
    </row>
    <row r="161" spans="1:11" ht="18" customHeight="1">
      <c r="A161" s="108"/>
      <c r="B161" s="161"/>
      <c r="C161" s="162"/>
      <c r="D161" s="163"/>
      <c r="E161" s="215"/>
      <c r="F161" s="165"/>
      <c r="G161" s="174"/>
      <c r="H161" s="163"/>
      <c r="I161" s="174"/>
      <c r="J161" s="165"/>
      <c r="K161" s="164"/>
    </row>
    <row r="162" spans="1:11" ht="18" customHeight="1">
      <c r="A162" s="108"/>
      <c r="B162" s="161"/>
      <c r="C162" s="162"/>
      <c r="D162" s="163"/>
      <c r="E162" s="215"/>
      <c r="F162" s="165"/>
      <c r="G162" s="174"/>
      <c r="H162" s="163"/>
      <c r="I162" s="174"/>
      <c r="J162" s="165"/>
      <c r="K162" s="164"/>
    </row>
    <row r="163" spans="1:11" ht="18" customHeight="1">
      <c r="A163" s="108"/>
      <c r="B163" s="161"/>
      <c r="C163" s="162"/>
      <c r="D163" s="163"/>
      <c r="E163" s="215"/>
      <c r="F163" s="165"/>
      <c r="G163" s="174"/>
      <c r="H163" s="163"/>
      <c r="I163" s="174"/>
      <c r="J163" s="165"/>
      <c r="K163" s="164"/>
    </row>
    <row r="164" spans="1:11" ht="18" customHeight="1">
      <c r="A164" s="108"/>
      <c r="B164" s="161"/>
      <c r="C164" s="162"/>
      <c r="D164" s="163"/>
      <c r="E164" s="215"/>
      <c r="F164" s="165"/>
      <c r="G164" s="174"/>
      <c r="H164" s="163"/>
      <c r="I164" s="174"/>
      <c r="J164" s="165"/>
      <c r="K164" s="164"/>
    </row>
    <row r="165" spans="1:11" ht="18" customHeight="1">
      <c r="A165" s="108"/>
      <c r="B165" s="161"/>
      <c r="C165" s="162"/>
      <c r="D165" s="163"/>
      <c r="E165" s="215"/>
      <c r="F165" s="165"/>
      <c r="G165" s="174"/>
      <c r="H165" s="163"/>
      <c r="I165" s="174"/>
      <c r="J165" s="165"/>
      <c r="K165" s="164"/>
    </row>
    <row r="166" spans="1:11" ht="18" customHeight="1">
      <c r="A166" s="108"/>
      <c r="B166" s="161"/>
      <c r="C166" s="162"/>
      <c r="D166" s="163"/>
      <c r="E166" s="215"/>
      <c r="F166" s="165"/>
      <c r="G166" s="174"/>
      <c r="H166" s="163"/>
      <c r="I166" s="174"/>
      <c r="J166" s="165"/>
      <c r="K166" s="164"/>
    </row>
    <row r="167" spans="1:11" ht="18" customHeight="1">
      <c r="A167" s="108"/>
      <c r="B167" s="161"/>
      <c r="C167" s="162"/>
      <c r="D167" s="163"/>
      <c r="E167" s="215"/>
      <c r="F167" s="165"/>
      <c r="G167" s="174"/>
      <c r="H167" s="163"/>
      <c r="I167" s="174"/>
      <c r="J167" s="165"/>
      <c r="K167" s="164"/>
    </row>
    <row r="168" spans="1:11" ht="18" customHeight="1">
      <c r="A168" s="108"/>
      <c r="B168" s="161"/>
      <c r="C168" s="162"/>
      <c r="D168" s="163"/>
      <c r="E168" s="215"/>
      <c r="F168" s="165"/>
      <c r="G168" s="174"/>
      <c r="H168" s="163"/>
      <c r="I168" s="174"/>
      <c r="J168" s="165"/>
      <c r="K168" s="164"/>
    </row>
    <row r="169" spans="1:11" ht="18" customHeight="1">
      <c r="A169" s="108"/>
      <c r="B169" s="161"/>
      <c r="C169" s="162"/>
      <c r="D169" s="163"/>
      <c r="E169" s="215"/>
      <c r="F169" s="165"/>
      <c r="G169" s="174"/>
      <c r="H169" s="163"/>
      <c r="I169" s="174"/>
      <c r="J169" s="165"/>
      <c r="K169" s="164"/>
    </row>
    <row r="170" spans="1:11" ht="18" customHeight="1">
      <c r="A170" s="108"/>
      <c r="B170" s="161"/>
      <c r="C170" s="162"/>
      <c r="D170" s="163"/>
      <c r="E170" s="215"/>
      <c r="F170" s="165"/>
      <c r="G170" s="174"/>
      <c r="H170" s="163"/>
      <c r="I170" s="174"/>
      <c r="J170" s="165"/>
      <c r="K170" s="164"/>
    </row>
    <row r="171" spans="1:11" ht="18" customHeight="1">
      <c r="A171" s="108"/>
      <c r="B171" s="161"/>
      <c r="C171" s="162"/>
      <c r="D171" s="163"/>
      <c r="E171" s="215"/>
      <c r="F171" s="165"/>
      <c r="G171" s="174"/>
      <c r="H171" s="163"/>
      <c r="I171" s="174"/>
      <c r="J171" s="165"/>
      <c r="K171" s="164"/>
    </row>
    <row r="172" spans="1:11" ht="18" customHeight="1">
      <c r="A172" s="108"/>
      <c r="B172" s="161"/>
      <c r="C172" s="162"/>
      <c r="D172" s="163"/>
      <c r="E172" s="215"/>
      <c r="F172" s="165"/>
      <c r="G172" s="174"/>
      <c r="H172" s="163"/>
      <c r="I172" s="174"/>
      <c r="J172" s="165"/>
      <c r="K172" s="164"/>
    </row>
    <row r="173" spans="1:11" ht="18" customHeight="1">
      <c r="A173" s="108"/>
      <c r="B173" s="161"/>
      <c r="C173" s="162"/>
      <c r="D173" s="163"/>
      <c r="E173" s="215"/>
      <c r="F173" s="165"/>
      <c r="G173" s="174"/>
      <c r="H173" s="163"/>
      <c r="I173" s="174"/>
      <c r="J173" s="165"/>
      <c r="K173" s="164"/>
    </row>
    <row r="174" spans="1:11" ht="18" customHeight="1">
      <c r="A174" s="108"/>
      <c r="B174" s="161"/>
      <c r="C174" s="162"/>
      <c r="D174" s="163"/>
      <c r="E174" s="215"/>
      <c r="F174" s="165"/>
      <c r="G174" s="174"/>
      <c r="H174" s="163"/>
      <c r="I174" s="174"/>
      <c r="J174" s="165"/>
      <c r="K174" s="164"/>
    </row>
    <row r="175" spans="1:11" ht="18" customHeight="1">
      <c r="A175" s="108"/>
      <c r="B175" s="161"/>
      <c r="C175" s="162"/>
      <c r="D175" s="163"/>
      <c r="E175" s="215"/>
      <c r="F175" s="165"/>
      <c r="G175" s="174"/>
      <c r="H175" s="163"/>
      <c r="I175" s="174"/>
      <c r="J175" s="165"/>
      <c r="K175" s="164"/>
    </row>
    <row r="176" spans="1:11" ht="18" customHeight="1">
      <c r="A176" s="108"/>
      <c r="B176" s="161"/>
      <c r="C176" s="162"/>
      <c r="D176" s="163"/>
      <c r="E176" s="215"/>
      <c r="F176" s="165"/>
      <c r="G176" s="174"/>
      <c r="H176" s="163"/>
      <c r="I176" s="174"/>
      <c r="J176" s="165"/>
      <c r="K176" s="164"/>
    </row>
    <row r="177" spans="1:11" ht="18" customHeight="1">
      <c r="A177" s="108"/>
      <c r="B177" s="161"/>
      <c r="C177" s="162"/>
      <c r="D177" s="163"/>
      <c r="E177" s="215"/>
      <c r="F177" s="165"/>
      <c r="G177" s="174"/>
      <c r="H177" s="163"/>
      <c r="I177" s="174"/>
      <c r="J177" s="165"/>
      <c r="K177" s="164"/>
    </row>
    <row r="178" spans="1:11" ht="18" customHeight="1">
      <c r="A178" s="108"/>
      <c r="B178" s="161"/>
      <c r="C178" s="162"/>
      <c r="D178" s="163"/>
      <c r="E178" s="215"/>
      <c r="F178" s="165"/>
      <c r="G178" s="174"/>
      <c r="H178" s="163"/>
      <c r="I178" s="174"/>
      <c r="J178" s="165"/>
      <c r="K178" s="164"/>
    </row>
    <row r="179" spans="1:11" ht="18" customHeight="1">
      <c r="A179" s="108"/>
      <c r="B179" s="161"/>
      <c r="C179" s="162"/>
      <c r="D179" s="163"/>
      <c r="E179" s="215"/>
      <c r="F179" s="165"/>
      <c r="G179" s="174"/>
      <c r="H179" s="163"/>
      <c r="I179" s="174"/>
      <c r="J179" s="165"/>
      <c r="K179" s="164"/>
    </row>
    <row r="180" spans="1:11" ht="18" customHeight="1">
      <c r="A180" s="108"/>
      <c r="B180" s="161"/>
      <c r="C180" s="162"/>
      <c r="D180" s="163"/>
      <c r="E180" s="215"/>
      <c r="F180" s="165"/>
      <c r="G180" s="174"/>
      <c r="H180" s="163"/>
      <c r="I180" s="174"/>
      <c r="J180" s="165"/>
      <c r="K180" s="164"/>
    </row>
    <row r="181" spans="1:11" ht="18" customHeight="1">
      <c r="A181" s="108"/>
      <c r="B181" s="161"/>
      <c r="C181" s="162"/>
      <c r="D181" s="163"/>
      <c r="E181" s="215"/>
      <c r="F181" s="165"/>
      <c r="G181" s="174"/>
      <c r="H181" s="163"/>
      <c r="I181" s="174"/>
      <c r="J181" s="165"/>
      <c r="K181" s="164"/>
    </row>
    <row r="182" spans="1:11" ht="18" customHeight="1">
      <c r="A182" s="108"/>
      <c r="B182" s="161"/>
      <c r="C182" s="162"/>
      <c r="D182" s="163"/>
      <c r="E182" s="215"/>
      <c r="F182" s="165"/>
      <c r="G182" s="174"/>
      <c r="H182" s="163"/>
      <c r="I182" s="174"/>
      <c r="J182" s="165"/>
      <c r="K182" s="164"/>
    </row>
    <row r="183" spans="1:11" ht="18" customHeight="1">
      <c r="A183" s="108"/>
      <c r="B183" s="161"/>
      <c r="C183" s="162"/>
      <c r="D183" s="163"/>
      <c r="E183" s="215"/>
      <c r="F183" s="165"/>
      <c r="G183" s="174"/>
      <c r="H183" s="163"/>
      <c r="I183" s="174"/>
      <c r="J183" s="165"/>
      <c r="K183" s="164"/>
    </row>
    <row r="184" spans="1:11" ht="18" customHeight="1">
      <c r="A184" s="108"/>
      <c r="B184" s="161"/>
      <c r="C184" s="162"/>
      <c r="D184" s="163"/>
      <c r="E184" s="215"/>
      <c r="F184" s="165"/>
      <c r="G184" s="174"/>
      <c r="H184" s="163"/>
      <c r="I184" s="174"/>
      <c r="J184" s="165"/>
      <c r="K184" s="164"/>
    </row>
    <row r="185" spans="1:11" ht="18" customHeight="1">
      <c r="A185" s="108"/>
      <c r="B185" s="161"/>
      <c r="C185" s="162"/>
      <c r="D185" s="163"/>
      <c r="E185" s="215"/>
      <c r="F185" s="165"/>
      <c r="G185" s="174"/>
      <c r="H185" s="163"/>
      <c r="I185" s="174"/>
      <c r="J185" s="165"/>
      <c r="K185" s="164"/>
    </row>
    <row r="186" spans="1:11" ht="18" customHeight="1">
      <c r="A186" s="108"/>
      <c r="B186" s="161"/>
      <c r="C186" s="162"/>
      <c r="D186" s="163"/>
      <c r="E186" s="215"/>
      <c r="F186" s="165"/>
      <c r="G186" s="174"/>
      <c r="H186" s="163"/>
      <c r="I186" s="174"/>
      <c r="J186" s="165"/>
      <c r="K186" s="164"/>
    </row>
    <row r="187" spans="1:11" ht="18" customHeight="1">
      <c r="A187" s="108"/>
      <c r="B187" s="161"/>
      <c r="C187" s="162"/>
      <c r="D187" s="163"/>
      <c r="E187" s="215"/>
      <c r="F187" s="165"/>
      <c r="G187" s="174"/>
      <c r="H187" s="163"/>
      <c r="I187" s="174"/>
      <c r="J187" s="165"/>
      <c r="K187" s="164"/>
    </row>
    <row r="188" spans="1:11" ht="18" customHeight="1">
      <c r="A188" s="108"/>
      <c r="B188" s="161"/>
      <c r="C188" s="162"/>
      <c r="D188" s="163"/>
      <c r="E188" s="215"/>
      <c r="F188" s="165"/>
      <c r="G188" s="174"/>
      <c r="H188" s="163"/>
      <c r="I188" s="174"/>
      <c r="J188" s="165"/>
      <c r="K188" s="164"/>
    </row>
    <row r="189" spans="1:11" ht="18" customHeight="1">
      <c r="A189" s="108"/>
      <c r="B189" s="161"/>
      <c r="C189" s="162"/>
      <c r="D189" s="163"/>
      <c r="E189" s="215"/>
      <c r="F189" s="165"/>
      <c r="G189" s="174"/>
      <c r="H189" s="163"/>
      <c r="I189" s="174"/>
      <c r="J189" s="165"/>
      <c r="K189" s="164"/>
    </row>
    <row r="190" spans="1:11" ht="18" customHeight="1">
      <c r="A190" s="108"/>
      <c r="B190" s="161"/>
      <c r="C190" s="162"/>
      <c r="D190" s="163"/>
      <c r="E190" s="215"/>
      <c r="F190" s="165"/>
      <c r="G190" s="174"/>
      <c r="H190" s="163"/>
      <c r="I190" s="174"/>
      <c r="J190" s="165"/>
      <c r="K190" s="164"/>
    </row>
    <row r="191" spans="1:11" ht="18" customHeight="1">
      <c r="A191" s="108"/>
      <c r="B191" s="161"/>
      <c r="C191" s="162"/>
      <c r="D191" s="163"/>
      <c r="E191" s="215"/>
      <c r="F191" s="165"/>
      <c r="G191" s="174"/>
      <c r="H191" s="163"/>
      <c r="I191" s="174"/>
      <c r="J191" s="165"/>
      <c r="K191" s="164"/>
    </row>
    <row r="192" spans="1:11" ht="18" customHeight="1">
      <c r="A192" s="108"/>
      <c r="B192" s="161"/>
      <c r="C192" s="162"/>
      <c r="D192" s="163"/>
      <c r="E192" s="215"/>
      <c r="F192" s="165"/>
      <c r="G192" s="174"/>
      <c r="H192" s="163"/>
      <c r="I192" s="174"/>
      <c r="J192" s="165"/>
      <c r="K192" s="164"/>
    </row>
    <row r="193" spans="1:11" ht="18" customHeight="1">
      <c r="A193" s="108"/>
      <c r="B193" s="161"/>
      <c r="C193" s="162"/>
      <c r="D193" s="163"/>
      <c r="E193" s="215"/>
      <c r="F193" s="165"/>
      <c r="G193" s="174"/>
      <c r="H193" s="163"/>
      <c r="I193" s="174"/>
      <c r="J193" s="165"/>
      <c r="K193" s="164"/>
    </row>
    <row r="194" spans="1:11" ht="18" customHeight="1">
      <c r="A194" s="108"/>
      <c r="B194" s="161"/>
      <c r="C194" s="162"/>
      <c r="D194" s="163"/>
      <c r="E194" s="215"/>
      <c r="F194" s="165"/>
      <c r="G194" s="174"/>
      <c r="H194" s="163"/>
      <c r="I194" s="174"/>
      <c r="J194" s="165"/>
      <c r="K194" s="164"/>
    </row>
    <row r="195" spans="1:11" ht="18" customHeight="1">
      <c r="A195" s="108"/>
      <c r="B195" s="161"/>
      <c r="C195" s="162"/>
      <c r="D195" s="163"/>
      <c r="E195" s="215"/>
      <c r="F195" s="165"/>
      <c r="G195" s="174"/>
      <c r="H195" s="163"/>
      <c r="I195" s="174"/>
      <c r="J195" s="165"/>
      <c r="K195" s="164"/>
    </row>
    <row r="196" spans="1:11" ht="18" customHeight="1">
      <c r="A196" s="108"/>
      <c r="B196" s="161"/>
      <c r="C196" s="162"/>
      <c r="D196" s="163"/>
      <c r="E196" s="215"/>
      <c r="F196" s="165"/>
      <c r="G196" s="174"/>
      <c r="H196" s="163"/>
      <c r="I196" s="174"/>
      <c r="J196" s="165"/>
      <c r="K196" s="164"/>
    </row>
    <row r="197" spans="1:11" ht="18" customHeight="1">
      <c r="A197" s="108"/>
      <c r="B197" s="161"/>
      <c r="C197" s="162"/>
      <c r="D197" s="163"/>
      <c r="E197" s="215"/>
      <c r="F197" s="165"/>
      <c r="G197" s="174"/>
      <c r="H197" s="163"/>
      <c r="I197" s="174"/>
      <c r="J197" s="165"/>
      <c r="K197" s="164"/>
    </row>
    <row r="198" spans="1:11" ht="18" customHeight="1">
      <c r="A198" s="108"/>
      <c r="B198" s="161"/>
      <c r="C198" s="162"/>
      <c r="D198" s="163"/>
      <c r="E198" s="215"/>
      <c r="F198" s="165"/>
      <c r="G198" s="174"/>
      <c r="H198" s="163"/>
      <c r="I198" s="174"/>
      <c r="J198" s="165"/>
      <c r="K198" s="164"/>
    </row>
    <row r="199" spans="1:11" ht="18" customHeight="1">
      <c r="A199" s="108"/>
      <c r="B199" s="161"/>
      <c r="C199" s="162"/>
      <c r="D199" s="163"/>
      <c r="E199" s="215"/>
      <c r="F199" s="165"/>
      <c r="G199" s="174"/>
      <c r="H199" s="163"/>
      <c r="I199" s="174"/>
      <c r="J199" s="165"/>
      <c r="K199" s="164"/>
    </row>
    <row r="200" spans="1:11" ht="18" customHeight="1">
      <c r="A200" s="108"/>
      <c r="B200" s="161"/>
      <c r="C200" s="162"/>
      <c r="D200" s="163"/>
      <c r="E200" s="215"/>
      <c r="F200" s="165"/>
      <c r="G200" s="174"/>
      <c r="H200" s="163"/>
      <c r="I200" s="174"/>
      <c r="J200" s="165"/>
      <c r="K200" s="164"/>
    </row>
    <row r="201" spans="1:11" ht="18" customHeight="1">
      <c r="A201" s="108"/>
      <c r="B201" s="161"/>
      <c r="C201" s="162"/>
      <c r="D201" s="163"/>
      <c r="E201" s="215"/>
      <c r="F201" s="165"/>
      <c r="G201" s="174"/>
      <c r="H201" s="163"/>
      <c r="I201" s="174"/>
      <c r="J201" s="165"/>
      <c r="K201" s="164"/>
    </row>
    <row r="202" spans="1:11" ht="18" customHeight="1">
      <c r="A202" s="108"/>
      <c r="B202" s="161"/>
      <c r="C202" s="162"/>
      <c r="D202" s="163"/>
      <c r="E202" s="215"/>
      <c r="F202" s="165"/>
      <c r="G202" s="174"/>
      <c r="H202" s="163"/>
      <c r="I202" s="174"/>
      <c r="J202" s="165"/>
      <c r="K202" s="164"/>
    </row>
    <row r="203" spans="1:11" ht="18" customHeight="1">
      <c r="A203" s="108"/>
      <c r="B203" s="161"/>
      <c r="C203" s="162"/>
      <c r="D203" s="163"/>
      <c r="E203" s="215"/>
      <c r="F203" s="165"/>
      <c r="G203" s="174"/>
      <c r="H203" s="163"/>
      <c r="I203" s="174"/>
      <c r="J203" s="165"/>
      <c r="K203" s="164"/>
    </row>
    <row r="204" spans="1:11" ht="18" customHeight="1">
      <c r="A204" s="108"/>
      <c r="B204" s="161"/>
      <c r="C204" s="162"/>
      <c r="D204" s="163"/>
      <c r="E204" s="215"/>
      <c r="F204" s="165"/>
      <c r="G204" s="174"/>
      <c r="H204" s="163"/>
      <c r="I204" s="174"/>
      <c r="J204" s="165"/>
      <c r="K204" s="164"/>
    </row>
    <row r="205" spans="1:11" ht="18" customHeight="1">
      <c r="A205" s="108"/>
      <c r="B205" s="161"/>
      <c r="C205" s="162"/>
      <c r="D205" s="163"/>
      <c r="E205" s="215"/>
      <c r="F205" s="165"/>
      <c r="G205" s="174"/>
      <c r="H205" s="163"/>
      <c r="I205" s="174"/>
      <c r="J205" s="165"/>
      <c r="K205" s="164"/>
    </row>
    <row r="206" spans="1:11" ht="18" customHeight="1">
      <c r="A206" s="108"/>
      <c r="B206" s="161"/>
      <c r="C206" s="162"/>
      <c r="D206" s="163"/>
      <c r="E206" s="215"/>
      <c r="F206" s="165"/>
      <c r="G206" s="174"/>
      <c r="H206" s="163"/>
      <c r="I206" s="174"/>
      <c r="J206" s="165"/>
      <c r="K206" s="164"/>
    </row>
    <row r="207" spans="1:11" ht="18" customHeight="1">
      <c r="A207" s="108"/>
      <c r="B207" s="161"/>
      <c r="C207" s="162"/>
      <c r="D207" s="163"/>
      <c r="E207" s="215"/>
      <c r="F207" s="165"/>
      <c r="G207" s="174"/>
      <c r="H207" s="163"/>
      <c r="I207" s="174"/>
      <c r="J207" s="165"/>
      <c r="K207" s="164"/>
    </row>
    <row r="208" spans="1:11" ht="18" customHeight="1">
      <c r="A208" s="108"/>
      <c r="B208" s="161"/>
      <c r="C208" s="162"/>
      <c r="D208" s="163"/>
      <c r="E208" s="215"/>
      <c r="F208" s="165"/>
      <c r="G208" s="174"/>
      <c r="H208" s="163"/>
      <c r="I208" s="174"/>
      <c r="J208" s="165"/>
      <c r="K208" s="164"/>
    </row>
    <row r="209" spans="1:11" ht="18" customHeight="1">
      <c r="A209" s="108"/>
      <c r="B209" s="161"/>
      <c r="C209" s="162"/>
      <c r="D209" s="163"/>
      <c r="E209" s="215"/>
      <c r="F209" s="165"/>
      <c r="G209" s="174"/>
      <c r="H209" s="163"/>
      <c r="I209" s="174"/>
      <c r="J209" s="165"/>
      <c r="K209" s="164"/>
    </row>
    <row r="210" spans="1:11" ht="18" customHeight="1">
      <c r="A210" s="108"/>
      <c r="B210" s="161"/>
      <c r="C210" s="162"/>
      <c r="D210" s="163"/>
      <c r="E210" s="215"/>
      <c r="F210" s="165"/>
      <c r="G210" s="174"/>
      <c r="H210" s="163"/>
      <c r="I210" s="174"/>
      <c r="J210" s="165"/>
      <c r="K210" s="164"/>
    </row>
    <row r="211" spans="1:11" ht="18" customHeight="1">
      <c r="A211" s="108"/>
      <c r="B211" s="161"/>
      <c r="C211" s="162"/>
      <c r="D211" s="163"/>
      <c r="E211" s="215"/>
      <c r="F211" s="165"/>
      <c r="G211" s="174"/>
      <c r="H211" s="163"/>
      <c r="I211" s="174"/>
      <c r="J211" s="165"/>
      <c r="K211" s="164"/>
    </row>
    <row r="212" spans="1:11" ht="18" customHeight="1">
      <c r="A212" s="108"/>
      <c r="B212" s="161"/>
      <c r="C212" s="162"/>
      <c r="D212" s="163"/>
      <c r="E212" s="215"/>
      <c r="F212" s="165"/>
      <c r="G212" s="174"/>
      <c r="H212" s="163"/>
      <c r="I212" s="174"/>
      <c r="J212" s="165"/>
      <c r="K212" s="164"/>
    </row>
    <row r="213" spans="1:11" ht="18" customHeight="1">
      <c r="A213" s="108"/>
      <c r="B213" s="161"/>
      <c r="C213" s="162"/>
      <c r="D213" s="163"/>
      <c r="E213" s="215"/>
      <c r="F213" s="165"/>
      <c r="G213" s="174"/>
      <c r="H213" s="163"/>
      <c r="I213" s="174"/>
      <c r="J213" s="165"/>
      <c r="K213" s="164"/>
    </row>
    <row r="214" spans="1:11" ht="18" customHeight="1">
      <c r="A214" s="108"/>
      <c r="B214" s="161"/>
      <c r="C214" s="162"/>
      <c r="D214" s="163"/>
      <c r="E214" s="215"/>
      <c r="F214" s="165"/>
      <c r="G214" s="174"/>
      <c r="H214" s="163"/>
      <c r="I214" s="174"/>
      <c r="J214" s="165"/>
      <c r="K214" s="164"/>
    </row>
    <row r="215" spans="1:11" ht="18" customHeight="1">
      <c r="A215" s="108"/>
      <c r="B215" s="161"/>
      <c r="C215" s="162"/>
      <c r="D215" s="163"/>
      <c r="E215" s="215"/>
      <c r="F215" s="165"/>
      <c r="G215" s="174"/>
      <c r="H215" s="163"/>
      <c r="I215" s="174"/>
      <c r="J215" s="165"/>
      <c r="K215" s="164"/>
    </row>
    <row r="216" spans="1:11" ht="18" customHeight="1">
      <c r="A216" s="108"/>
      <c r="B216" s="161"/>
      <c r="C216" s="162"/>
      <c r="D216" s="163"/>
      <c r="E216" s="215"/>
      <c r="F216" s="165"/>
      <c r="G216" s="174"/>
      <c r="H216" s="163"/>
      <c r="I216" s="174"/>
      <c r="J216" s="165"/>
      <c r="K216" s="164"/>
    </row>
    <row r="217" spans="1:11" ht="18" customHeight="1">
      <c r="A217" s="108"/>
      <c r="B217" s="161"/>
      <c r="C217" s="162"/>
      <c r="D217" s="163"/>
      <c r="E217" s="215"/>
      <c r="F217" s="165"/>
      <c r="G217" s="174"/>
      <c r="H217" s="163"/>
      <c r="I217" s="174"/>
      <c r="J217" s="165"/>
      <c r="K217" s="164"/>
    </row>
    <row r="218" spans="1:11" ht="18" customHeight="1">
      <c r="A218" s="108"/>
      <c r="B218" s="161"/>
      <c r="C218" s="162"/>
      <c r="D218" s="163"/>
      <c r="E218" s="215"/>
      <c r="F218" s="165"/>
      <c r="G218" s="174"/>
      <c r="H218" s="163"/>
      <c r="I218" s="174"/>
      <c r="J218" s="165"/>
      <c r="K218" s="164"/>
    </row>
    <row r="219" spans="1:11" ht="18" customHeight="1">
      <c r="A219" s="108"/>
      <c r="B219" s="161"/>
      <c r="C219" s="162"/>
      <c r="D219" s="163"/>
      <c r="E219" s="215"/>
      <c r="F219" s="165"/>
      <c r="G219" s="174"/>
      <c r="H219" s="163"/>
      <c r="I219" s="174"/>
      <c r="J219" s="165"/>
      <c r="K219" s="164"/>
    </row>
    <row r="220" spans="1:11" ht="18" customHeight="1">
      <c r="A220" s="108"/>
      <c r="B220" s="161"/>
      <c r="C220" s="162"/>
      <c r="D220" s="163"/>
      <c r="E220" s="215"/>
      <c r="F220" s="165"/>
      <c r="G220" s="174"/>
      <c r="H220" s="163"/>
      <c r="I220" s="174"/>
      <c r="J220" s="165"/>
      <c r="K220" s="164"/>
    </row>
    <row r="221" spans="1:11" ht="18" customHeight="1">
      <c r="A221" s="108"/>
      <c r="B221" s="161"/>
      <c r="C221" s="162"/>
      <c r="D221" s="163"/>
      <c r="E221" s="215"/>
      <c r="F221" s="165"/>
      <c r="G221" s="174"/>
      <c r="H221" s="163"/>
      <c r="I221" s="174"/>
      <c r="J221" s="165"/>
      <c r="K221" s="164"/>
    </row>
    <row r="222" spans="1:11" ht="18" customHeight="1">
      <c r="A222" s="108"/>
      <c r="B222" s="161"/>
      <c r="C222" s="162"/>
      <c r="D222" s="163"/>
      <c r="E222" s="215"/>
      <c r="F222" s="165"/>
      <c r="G222" s="174"/>
      <c r="H222" s="163"/>
      <c r="I222" s="174"/>
      <c r="J222" s="165"/>
      <c r="K222" s="164"/>
    </row>
    <row r="223" spans="1:11" ht="18" customHeight="1">
      <c r="A223" s="108"/>
      <c r="B223" s="161"/>
      <c r="C223" s="162"/>
      <c r="D223" s="163"/>
      <c r="E223" s="215"/>
      <c r="F223" s="165"/>
      <c r="G223" s="174"/>
      <c r="H223" s="163"/>
      <c r="I223" s="174"/>
      <c r="J223" s="165"/>
      <c r="K223" s="164"/>
    </row>
    <row r="224" spans="1:11" ht="18" customHeight="1">
      <c r="A224" s="108"/>
      <c r="B224" s="161"/>
      <c r="C224" s="162"/>
      <c r="D224" s="163"/>
      <c r="E224" s="215"/>
      <c r="F224" s="165"/>
      <c r="G224" s="174"/>
      <c r="H224" s="163"/>
      <c r="I224" s="174"/>
      <c r="J224" s="165"/>
      <c r="K224" s="164"/>
    </row>
    <row r="225" spans="1:11" ht="18" customHeight="1">
      <c r="A225" s="108"/>
      <c r="B225" s="161"/>
      <c r="C225" s="162"/>
      <c r="D225" s="163"/>
      <c r="E225" s="215"/>
      <c r="F225" s="165"/>
      <c r="G225" s="174"/>
      <c r="H225" s="163"/>
      <c r="I225" s="174"/>
      <c r="J225" s="165"/>
      <c r="K225" s="164"/>
    </row>
    <row r="226" spans="1:11" ht="18" customHeight="1">
      <c r="A226" s="108"/>
      <c r="B226" s="161"/>
      <c r="C226" s="162"/>
      <c r="D226" s="163"/>
      <c r="E226" s="215"/>
      <c r="F226" s="165"/>
      <c r="G226" s="174"/>
      <c r="H226" s="163"/>
      <c r="I226" s="174"/>
      <c r="J226" s="165"/>
      <c r="K226" s="164"/>
    </row>
    <row r="227" spans="1:11" ht="18" customHeight="1">
      <c r="A227" s="108"/>
      <c r="B227" s="161"/>
      <c r="C227" s="162"/>
      <c r="D227" s="163"/>
      <c r="E227" s="215"/>
      <c r="F227" s="165"/>
      <c r="G227" s="174"/>
      <c r="H227" s="163"/>
      <c r="I227" s="174"/>
      <c r="J227" s="165"/>
      <c r="K227" s="164"/>
    </row>
    <row r="228" spans="1:11" ht="18" customHeight="1">
      <c r="A228" s="108"/>
      <c r="B228" s="161"/>
      <c r="C228" s="162"/>
      <c r="D228" s="163"/>
      <c r="E228" s="215"/>
      <c r="F228" s="165"/>
      <c r="G228" s="174"/>
      <c r="H228" s="163"/>
      <c r="I228" s="174"/>
      <c r="J228" s="165"/>
      <c r="K228" s="164"/>
    </row>
    <row r="229" spans="1:11" ht="18" customHeight="1">
      <c r="A229" s="108"/>
      <c r="B229" s="161"/>
      <c r="C229" s="162"/>
      <c r="D229" s="163"/>
      <c r="E229" s="215"/>
      <c r="F229" s="165"/>
      <c r="G229" s="174"/>
      <c r="H229" s="163"/>
      <c r="I229" s="174"/>
      <c r="J229" s="165"/>
      <c r="K229" s="164"/>
    </row>
    <row r="230" spans="1:11" ht="18" customHeight="1">
      <c r="A230" s="108"/>
      <c r="B230" s="161"/>
      <c r="C230" s="162"/>
      <c r="D230" s="163"/>
      <c r="E230" s="215"/>
      <c r="F230" s="165"/>
      <c r="G230" s="174"/>
      <c r="H230" s="163"/>
      <c r="I230" s="174"/>
      <c r="J230" s="165"/>
      <c r="K230" s="164"/>
    </row>
    <row r="231" spans="1:11" ht="18" customHeight="1">
      <c r="A231" s="108"/>
      <c r="B231" s="161"/>
      <c r="C231" s="162"/>
      <c r="D231" s="163"/>
      <c r="E231" s="215"/>
      <c r="F231" s="165"/>
      <c r="G231" s="174"/>
      <c r="H231" s="163"/>
      <c r="I231" s="174"/>
      <c r="J231" s="165"/>
      <c r="K231" s="164"/>
    </row>
    <row r="232" spans="1:11" ht="18" customHeight="1">
      <c r="A232" s="108"/>
      <c r="B232" s="161"/>
      <c r="C232" s="162"/>
      <c r="D232" s="163"/>
      <c r="E232" s="215"/>
      <c r="F232" s="165"/>
      <c r="G232" s="174"/>
      <c r="H232" s="163"/>
      <c r="I232" s="174"/>
      <c r="J232" s="165"/>
      <c r="K232" s="164"/>
    </row>
    <row r="233" spans="1:11" ht="18" customHeight="1">
      <c r="A233" s="108"/>
      <c r="B233" s="161"/>
      <c r="C233" s="162"/>
      <c r="D233" s="163"/>
      <c r="E233" s="215"/>
      <c r="F233" s="165"/>
      <c r="G233" s="174"/>
      <c r="H233" s="163"/>
      <c r="I233" s="174"/>
      <c r="J233" s="165"/>
      <c r="K233" s="164"/>
    </row>
    <row r="234" spans="1:11" ht="18" customHeight="1">
      <c r="A234" s="108"/>
      <c r="B234" s="161"/>
      <c r="C234" s="162"/>
      <c r="D234" s="163"/>
      <c r="E234" s="215"/>
      <c r="F234" s="165"/>
      <c r="G234" s="174"/>
      <c r="H234" s="163"/>
      <c r="I234" s="174"/>
      <c r="J234" s="165"/>
      <c r="K234" s="164"/>
    </row>
    <row r="235" spans="1:11" ht="18" customHeight="1">
      <c r="A235" s="108"/>
      <c r="B235" s="161"/>
      <c r="C235" s="162"/>
      <c r="D235" s="163"/>
      <c r="E235" s="215"/>
      <c r="F235" s="165"/>
      <c r="G235" s="174"/>
      <c r="H235" s="163"/>
      <c r="I235" s="174"/>
      <c r="J235" s="165"/>
      <c r="K235" s="164"/>
    </row>
    <row r="236" spans="1:11" ht="18" customHeight="1">
      <c r="A236" s="108"/>
      <c r="B236" s="161"/>
      <c r="C236" s="162"/>
      <c r="D236" s="163"/>
      <c r="E236" s="215"/>
      <c r="F236" s="165"/>
      <c r="G236" s="174"/>
      <c r="H236" s="163"/>
      <c r="I236" s="174"/>
      <c r="J236" s="165"/>
      <c r="K236" s="164"/>
    </row>
    <row r="237" spans="1:11" ht="18" customHeight="1">
      <c r="A237" s="108"/>
      <c r="B237" s="161"/>
      <c r="C237" s="162"/>
      <c r="D237" s="163"/>
      <c r="E237" s="215"/>
      <c r="F237" s="165"/>
      <c r="G237" s="174"/>
      <c r="H237" s="163"/>
      <c r="I237" s="174"/>
      <c r="J237" s="165"/>
      <c r="K237" s="164"/>
    </row>
    <row r="238" spans="1:11" ht="18" customHeight="1">
      <c r="A238" s="108"/>
      <c r="B238" s="161"/>
      <c r="C238" s="162"/>
      <c r="D238" s="163"/>
      <c r="E238" s="215"/>
      <c r="F238" s="165"/>
      <c r="G238" s="174"/>
      <c r="H238" s="163"/>
      <c r="I238" s="174"/>
      <c r="J238" s="165"/>
      <c r="K238" s="164"/>
    </row>
    <row r="239" spans="1:11" ht="18" customHeight="1">
      <c r="A239" s="108"/>
      <c r="B239" s="161"/>
      <c r="C239" s="162"/>
      <c r="D239" s="163"/>
      <c r="E239" s="215"/>
      <c r="F239" s="165"/>
      <c r="G239" s="174"/>
      <c r="H239" s="163"/>
      <c r="I239" s="174"/>
      <c r="J239" s="165"/>
      <c r="K239" s="164"/>
    </row>
    <row r="240" spans="1:11" ht="18" customHeight="1">
      <c r="A240" s="108"/>
      <c r="B240" s="161"/>
      <c r="C240" s="162"/>
      <c r="D240" s="163"/>
      <c r="E240" s="215"/>
      <c r="F240" s="165"/>
      <c r="G240" s="174"/>
      <c r="H240" s="163"/>
      <c r="I240" s="174"/>
      <c r="J240" s="165"/>
      <c r="K240" s="164"/>
    </row>
    <row r="241" spans="1:11" ht="18" customHeight="1">
      <c r="A241" s="108"/>
      <c r="B241" s="161"/>
      <c r="C241" s="162"/>
      <c r="D241" s="163"/>
      <c r="E241" s="215"/>
      <c r="F241" s="165"/>
      <c r="G241" s="174"/>
      <c r="H241" s="163"/>
      <c r="I241" s="174"/>
      <c r="J241" s="165"/>
      <c r="K241" s="164"/>
    </row>
    <row r="242" spans="1:11" ht="18" customHeight="1">
      <c r="A242" s="108"/>
      <c r="B242" s="161"/>
      <c r="C242" s="162"/>
      <c r="D242" s="163"/>
      <c r="E242" s="215"/>
      <c r="F242" s="165"/>
      <c r="G242" s="174"/>
      <c r="H242" s="163"/>
      <c r="I242" s="174"/>
      <c r="J242" s="165"/>
      <c r="K242" s="164"/>
    </row>
    <row r="243" spans="1:11" ht="18" customHeight="1">
      <c r="A243" s="108"/>
      <c r="B243" s="161"/>
      <c r="C243" s="162"/>
      <c r="D243" s="163"/>
      <c r="E243" s="215"/>
      <c r="F243" s="165"/>
      <c r="G243" s="174"/>
      <c r="H243" s="163"/>
      <c r="I243" s="174"/>
      <c r="J243" s="165"/>
      <c r="K243" s="164"/>
    </row>
    <row r="244" spans="1:11" ht="18" customHeight="1">
      <c r="A244" s="108"/>
      <c r="B244" s="161"/>
      <c r="C244" s="162"/>
      <c r="D244" s="163"/>
      <c r="E244" s="215"/>
      <c r="F244" s="165"/>
      <c r="G244" s="174"/>
      <c r="H244" s="163"/>
      <c r="I244" s="174"/>
      <c r="J244" s="165"/>
      <c r="K244" s="164"/>
    </row>
    <row r="245" spans="1:11" ht="18" customHeight="1">
      <c r="A245" s="108"/>
      <c r="B245" s="161"/>
      <c r="C245" s="162"/>
      <c r="D245" s="163"/>
      <c r="E245" s="215"/>
      <c r="F245" s="165"/>
      <c r="G245" s="174"/>
      <c r="H245" s="163"/>
      <c r="I245" s="174"/>
      <c r="J245" s="165"/>
      <c r="K245" s="164"/>
    </row>
    <row r="246" spans="1:11" ht="18" customHeight="1">
      <c r="A246" s="108"/>
      <c r="B246" s="161"/>
      <c r="C246" s="162"/>
      <c r="D246" s="163"/>
      <c r="E246" s="215"/>
      <c r="F246" s="165"/>
      <c r="G246" s="174"/>
      <c r="H246" s="163"/>
      <c r="I246" s="174"/>
      <c r="J246" s="165"/>
      <c r="K246" s="164"/>
    </row>
    <row r="247" spans="1:11" ht="18" customHeight="1">
      <c r="A247" s="108"/>
      <c r="B247" s="161"/>
      <c r="C247" s="162"/>
      <c r="D247" s="163"/>
      <c r="E247" s="215"/>
      <c r="F247" s="165"/>
      <c r="G247" s="174"/>
      <c r="H247" s="163"/>
      <c r="I247" s="174"/>
      <c r="J247" s="165"/>
      <c r="K247" s="164"/>
    </row>
    <row r="248" spans="1:11" ht="18" customHeight="1">
      <c r="A248" s="108"/>
      <c r="B248" s="161"/>
      <c r="C248" s="162"/>
      <c r="D248" s="163"/>
      <c r="E248" s="215"/>
      <c r="F248" s="165"/>
      <c r="G248" s="174"/>
      <c r="H248" s="163"/>
      <c r="I248" s="174"/>
      <c r="J248" s="165"/>
      <c r="K248" s="164"/>
    </row>
    <row r="249" spans="1:11" ht="18" customHeight="1">
      <c r="A249" s="108"/>
      <c r="B249" s="161"/>
      <c r="C249" s="162"/>
      <c r="D249" s="163"/>
      <c r="E249" s="215"/>
      <c r="F249" s="165"/>
      <c r="G249" s="174"/>
      <c r="H249" s="163"/>
      <c r="I249" s="174"/>
      <c r="J249" s="165"/>
      <c r="K249" s="164"/>
    </row>
    <row r="250" spans="1:11" ht="18" customHeight="1">
      <c r="A250" s="108"/>
      <c r="B250" s="161"/>
      <c r="C250" s="162"/>
      <c r="D250" s="163"/>
      <c r="E250" s="215"/>
      <c r="F250" s="165"/>
      <c r="G250" s="174"/>
      <c r="H250" s="163"/>
      <c r="I250" s="174"/>
      <c r="J250" s="165"/>
      <c r="K250" s="164"/>
    </row>
    <row r="251" spans="1:11" ht="18" customHeight="1">
      <c r="A251" s="108"/>
      <c r="B251" s="161"/>
      <c r="C251" s="162"/>
      <c r="D251" s="163"/>
      <c r="E251" s="215"/>
      <c r="F251" s="165"/>
      <c r="G251" s="174"/>
      <c r="H251" s="163"/>
      <c r="I251" s="174"/>
      <c r="J251" s="165"/>
      <c r="K251" s="164"/>
    </row>
    <row r="252" spans="1:11" ht="18" customHeight="1">
      <c r="A252" s="108"/>
      <c r="B252" s="161"/>
      <c r="C252" s="162"/>
      <c r="D252" s="163"/>
      <c r="E252" s="215"/>
      <c r="F252" s="165"/>
      <c r="G252" s="174"/>
      <c r="H252" s="163"/>
      <c r="I252" s="174"/>
      <c r="J252" s="165"/>
      <c r="K252" s="164"/>
    </row>
    <row r="253" spans="1:11" ht="18" customHeight="1">
      <c r="A253" s="108"/>
      <c r="B253" s="161"/>
      <c r="C253" s="162"/>
      <c r="D253" s="163"/>
      <c r="E253" s="215"/>
      <c r="F253" s="165"/>
      <c r="G253" s="174"/>
      <c r="H253" s="163"/>
      <c r="I253" s="174"/>
      <c r="J253" s="165"/>
      <c r="K253" s="164"/>
    </row>
    <row r="254" spans="1:11" ht="18" customHeight="1">
      <c r="A254" s="108"/>
      <c r="B254" s="161"/>
      <c r="C254" s="162"/>
      <c r="D254" s="163"/>
      <c r="E254" s="215"/>
      <c r="F254" s="165"/>
      <c r="G254" s="174"/>
      <c r="H254" s="163"/>
      <c r="I254" s="174"/>
      <c r="J254" s="165"/>
      <c r="K254" s="164"/>
    </row>
    <row r="255" spans="1:11" ht="18" customHeight="1">
      <c r="A255" s="108"/>
      <c r="B255" s="161"/>
      <c r="C255" s="162"/>
      <c r="D255" s="163"/>
      <c r="E255" s="215"/>
      <c r="F255" s="165"/>
      <c r="G255" s="174"/>
      <c r="H255" s="163"/>
      <c r="I255" s="174"/>
      <c r="J255" s="165"/>
      <c r="K255" s="164"/>
    </row>
    <row r="256" spans="1:11" ht="18" customHeight="1">
      <c r="A256" s="108"/>
      <c r="B256" s="161"/>
      <c r="C256" s="162"/>
      <c r="D256" s="163"/>
      <c r="E256" s="215"/>
      <c r="F256" s="165"/>
      <c r="G256" s="174"/>
      <c r="H256" s="163"/>
      <c r="I256" s="174"/>
      <c r="J256" s="165"/>
      <c r="K256" s="164"/>
    </row>
    <row r="257" spans="1:11" ht="18" customHeight="1">
      <c r="A257" s="108"/>
      <c r="B257" s="161"/>
      <c r="C257" s="162"/>
      <c r="D257" s="163"/>
      <c r="E257" s="215"/>
      <c r="F257" s="165"/>
      <c r="G257" s="174"/>
      <c r="H257" s="163"/>
      <c r="I257" s="174"/>
      <c r="J257" s="165"/>
      <c r="K257" s="164"/>
    </row>
    <row r="258" spans="1:11" ht="18" customHeight="1">
      <c r="A258" s="108"/>
      <c r="B258" s="161"/>
      <c r="C258" s="162"/>
      <c r="D258" s="163"/>
      <c r="E258" s="215"/>
      <c r="F258" s="165"/>
      <c r="G258" s="174"/>
      <c r="H258" s="163"/>
      <c r="I258" s="174"/>
      <c r="J258" s="165"/>
      <c r="K258" s="164"/>
    </row>
    <row r="259" spans="1:11" ht="18" customHeight="1">
      <c r="A259" s="108"/>
      <c r="B259" s="161"/>
      <c r="C259" s="162"/>
      <c r="D259" s="163"/>
      <c r="E259" s="215"/>
      <c r="F259" s="165"/>
      <c r="G259" s="174"/>
      <c r="H259" s="163"/>
      <c r="I259" s="174"/>
      <c r="J259" s="165"/>
      <c r="K259" s="164"/>
    </row>
    <row r="260" spans="1:11" ht="18" customHeight="1">
      <c r="A260" s="108"/>
      <c r="B260" s="161"/>
      <c r="C260" s="162"/>
      <c r="D260" s="163"/>
      <c r="E260" s="215"/>
      <c r="F260" s="165"/>
      <c r="G260" s="174"/>
      <c r="H260" s="163"/>
      <c r="I260" s="174"/>
      <c r="J260" s="165"/>
      <c r="K260" s="164"/>
    </row>
    <row r="261" spans="1:11" ht="18" customHeight="1">
      <c r="A261" s="108"/>
      <c r="B261" s="161"/>
      <c r="C261" s="162"/>
      <c r="D261" s="163"/>
      <c r="E261" s="215"/>
      <c r="F261" s="165"/>
      <c r="G261" s="174"/>
      <c r="H261" s="163"/>
      <c r="I261" s="174"/>
      <c r="J261" s="165"/>
      <c r="K261" s="164"/>
    </row>
    <row r="262" spans="1:11" ht="18" customHeight="1">
      <c r="A262" s="108"/>
      <c r="B262" s="161"/>
      <c r="C262" s="162"/>
      <c r="D262" s="163"/>
      <c r="E262" s="215"/>
      <c r="F262" s="165"/>
      <c r="G262" s="174"/>
      <c r="H262" s="163"/>
      <c r="I262" s="174"/>
      <c r="J262" s="165"/>
      <c r="K262" s="164"/>
    </row>
    <row r="263" spans="1:11" ht="18" customHeight="1">
      <c r="A263" s="108"/>
      <c r="B263" s="161"/>
      <c r="C263" s="162"/>
      <c r="D263" s="163"/>
      <c r="E263" s="215"/>
      <c r="F263" s="165"/>
      <c r="G263" s="174"/>
      <c r="H263" s="163"/>
      <c r="I263" s="174"/>
      <c r="J263" s="165"/>
      <c r="K263" s="164"/>
    </row>
    <row r="264" spans="1:11" ht="18" customHeight="1">
      <c r="A264" s="108"/>
      <c r="B264" s="161"/>
      <c r="C264" s="162"/>
      <c r="D264" s="163"/>
      <c r="E264" s="215"/>
      <c r="F264" s="165"/>
      <c r="G264" s="174"/>
      <c r="H264" s="163"/>
      <c r="I264" s="174"/>
      <c r="J264" s="165"/>
      <c r="K264" s="164"/>
    </row>
    <row r="265" spans="1:11" ht="18" customHeight="1">
      <c r="A265" s="108"/>
      <c r="B265" s="161"/>
      <c r="C265" s="162"/>
      <c r="D265" s="163"/>
      <c r="E265" s="215"/>
      <c r="F265" s="165"/>
      <c r="G265" s="174"/>
      <c r="H265" s="163"/>
      <c r="I265" s="174"/>
      <c r="J265" s="165"/>
      <c r="K265" s="164"/>
    </row>
    <row r="266" spans="1:11" ht="18" customHeight="1">
      <c r="A266" s="108"/>
      <c r="B266" s="161"/>
      <c r="C266" s="162"/>
      <c r="D266" s="163"/>
      <c r="E266" s="215"/>
      <c r="F266" s="165"/>
      <c r="G266" s="174"/>
      <c r="H266" s="163"/>
      <c r="I266" s="174"/>
      <c r="J266" s="165"/>
      <c r="K266" s="164"/>
    </row>
    <row r="267" spans="1:11" ht="18" customHeight="1">
      <c r="A267" s="108"/>
      <c r="B267" s="161"/>
      <c r="C267" s="162"/>
      <c r="D267" s="163"/>
      <c r="E267" s="215"/>
      <c r="F267" s="165"/>
      <c r="G267" s="174"/>
      <c r="H267" s="163"/>
      <c r="I267" s="174"/>
      <c r="J267" s="165"/>
      <c r="K267" s="164"/>
    </row>
    <row r="268" spans="1:11" ht="18" customHeight="1">
      <c r="A268" s="108"/>
      <c r="B268" s="161"/>
      <c r="C268" s="162"/>
      <c r="D268" s="163"/>
      <c r="E268" s="215"/>
      <c r="F268" s="165"/>
      <c r="G268" s="174"/>
      <c r="H268" s="163"/>
      <c r="I268" s="174"/>
      <c r="J268" s="165"/>
      <c r="K268" s="164"/>
    </row>
    <row r="269" spans="1:11" ht="18" customHeight="1">
      <c r="A269" s="108"/>
      <c r="B269" s="161"/>
      <c r="C269" s="162"/>
      <c r="D269" s="163"/>
      <c r="E269" s="215"/>
      <c r="F269" s="165"/>
      <c r="G269" s="174"/>
      <c r="H269" s="163"/>
      <c r="I269" s="174"/>
      <c r="J269" s="165"/>
      <c r="K269" s="164"/>
    </row>
    <row r="270" spans="1:11" ht="18" customHeight="1">
      <c r="A270" s="108"/>
      <c r="B270" s="161"/>
      <c r="C270" s="162"/>
      <c r="D270" s="163"/>
      <c r="E270" s="215"/>
      <c r="F270" s="165"/>
      <c r="G270" s="174"/>
      <c r="H270" s="163"/>
      <c r="I270" s="174"/>
      <c r="J270" s="165"/>
      <c r="K270" s="164"/>
    </row>
    <row r="271" spans="1:11" ht="18" customHeight="1">
      <c r="A271" s="108"/>
      <c r="B271" s="161"/>
      <c r="C271" s="162"/>
      <c r="D271" s="163"/>
      <c r="E271" s="215"/>
      <c r="F271" s="165"/>
      <c r="G271" s="174"/>
      <c r="H271" s="163"/>
      <c r="I271" s="174"/>
      <c r="J271" s="165"/>
      <c r="K271" s="164"/>
    </row>
    <row r="272" spans="1:11" ht="18" customHeight="1">
      <c r="A272" s="108"/>
      <c r="B272" s="161"/>
      <c r="C272" s="162"/>
      <c r="D272" s="163"/>
      <c r="E272" s="215"/>
      <c r="F272" s="165"/>
      <c r="G272" s="174"/>
      <c r="H272" s="163"/>
      <c r="I272" s="174"/>
      <c r="J272" s="165"/>
      <c r="K272" s="164"/>
    </row>
    <row r="273" spans="1:11" ht="18" customHeight="1">
      <c r="A273" s="108"/>
      <c r="B273" s="161"/>
      <c r="C273" s="162"/>
      <c r="D273" s="163"/>
      <c r="E273" s="215"/>
      <c r="F273" s="165"/>
      <c r="G273" s="174"/>
      <c r="H273" s="163"/>
      <c r="I273" s="174"/>
      <c r="J273" s="165"/>
      <c r="K273" s="164"/>
    </row>
    <row r="274" spans="1:11" ht="18" customHeight="1">
      <c r="A274" s="108"/>
      <c r="B274" s="161"/>
      <c r="C274" s="162"/>
      <c r="D274" s="163"/>
      <c r="E274" s="215"/>
      <c r="F274" s="165"/>
      <c r="G274" s="174"/>
      <c r="H274" s="163"/>
      <c r="I274" s="174"/>
      <c r="J274" s="165"/>
      <c r="K274" s="164"/>
    </row>
    <row r="275" spans="1:11" ht="18" customHeight="1">
      <c r="A275" s="108"/>
      <c r="B275" s="161"/>
      <c r="C275" s="162"/>
      <c r="D275" s="163"/>
      <c r="E275" s="215"/>
      <c r="F275" s="165"/>
      <c r="G275" s="174"/>
      <c r="H275" s="163"/>
      <c r="I275" s="174"/>
      <c r="J275" s="165"/>
      <c r="K275" s="164"/>
    </row>
    <row r="276" spans="1:11" ht="18" customHeight="1">
      <c r="A276" s="108"/>
      <c r="B276" s="161"/>
      <c r="C276" s="162"/>
      <c r="D276" s="163"/>
      <c r="E276" s="215"/>
      <c r="F276" s="165"/>
      <c r="G276" s="174"/>
      <c r="H276" s="163"/>
      <c r="I276" s="174"/>
      <c r="J276" s="165"/>
      <c r="K276" s="164"/>
    </row>
    <row r="277" spans="1:11" ht="18" customHeight="1">
      <c r="A277" s="108"/>
      <c r="B277" s="161"/>
      <c r="C277" s="162"/>
      <c r="D277" s="163"/>
      <c r="E277" s="215"/>
      <c r="F277" s="165"/>
      <c r="G277" s="174"/>
      <c r="H277" s="163"/>
      <c r="I277" s="174"/>
      <c r="J277" s="165"/>
      <c r="K277" s="164"/>
    </row>
    <row r="278" spans="1:11" ht="18" customHeight="1">
      <c r="A278" s="108"/>
      <c r="B278" s="161"/>
      <c r="C278" s="162"/>
      <c r="D278" s="163"/>
      <c r="E278" s="215"/>
      <c r="F278" s="165"/>
      <c r="G278" s="174"/>
      <c r="H278" s="163"/>
      <c r="I278" s="174"/>
      <c r="J278" s="165"/>
      <c r="K278" s="164"/>
    </row>
    <row r="279" spans="1:11" ht="18" customHeight="1">
      <c r="A279" s="108"/>
      <c r="B279" s="161"/>
      <c r="C279" s="162"/>
      <c r="D279" s="163"/>
      <c r="E279" s="215"/>
      <c r="F279" s="165"/>
      <c r="G279" s="174"/>
      <c r="H279" s="163"/>
      <c r="I279" s="174"/>
      <c r="J279" s="165"/>
      <c r="K279" s="164"/>
    </row>
    <row r="280" spans="1:11" ht="18" customHeight="1">
      <c r="A280" s="108"/>
      <c r="B280" s="161"/>
      <c r="C280" s="162"/>
      <c r="D280" s="163"/>
      <c r="E280" s="215"/>
      <c r="F280" s="165"/>
      <c r="G280" s="174"/>
      <c r="H280" s="163"/>
      <c r="I280" s="174"/>
      <c r="J280" s="165"/>
      <c r="K280" s="164"/>
    </row>
    <row r="281" spans="1:11" ht="18" customHeight="1">
      <c r="A281" s="108"/>
      <c r="B281" s="161"/>
      <c r="C281" s="162"/>
      <c r="D281" s="163"/>
      <c r="E281" s="215"/>
      <c r="F281" s="165"/>
      <c r="G281" s="174"/>
      <c r="H281" s="163"/>
      <c r="I281" s="174"/>
      <c r="J281" s="165"/>
      <c r="K281" s="164"/>
    </row>
    <row r="282" spans="1:11" ht="18" customHeight="1">
      <c r="A282" s="108"/>
      <c r="B282" s="161"/>
      <c r="C282" s="162"/>
      <c r="D282" s="163"/>
      <c r="E282" s="215"/>
      <c r="F282" s="165"/>
      <c r="G282" s="174"/>
      <c r="H282" s="163"/>
      <c r="I282" s="174"/>
      <c r="J282" s="165"/>
      <c r="K282" s="164"/>
    </row>
    <row r="283" spans="1:11" ht="18" customHeight="1">
      <c r="A283" s="108"/>
      <c r="B283" s="161"/>
      <c r="C283" s="162"/>
      <c r="D283" s="163"/>
      <c r="E283" s="215"/>
      <c r="F283" s="165"/>
      <c r="G283" s="174"/>
      <c r="H283" s="163"/>
      <c r="I283" s="174"/>
      <c r="J283" s="165"/>
      <c r="K283" s="164"/>
    </row>
    <row r="284" spans="1:11" ht="18" customHeight="1">
      <c r="A284" s="108"/>
      <c r="B284" s="161"/>
      <c r="C284" s="162"/>
      <c r="D284" s="163"/>
      <c r="E284" s="215"/>
      <c r="F284" s="165"/>
      <c r="G284" s="174"/>
      <c r="H284" s="163"/>
      <c r="I284" s="174"/>
      <c r="J284" s="165"/>
      <c r="K284" s="164"/>
    </row>
    <row r="285" spans="1:11" ht="18" customHeight="1">
      <c r="A285" s="108"/>
      <c r="B285" s="161"/>
      <c r="C285" s="162"/>
      <c r="D285" s="163"/>
      <c r="E285" s="215"/>
      <c r="F285" s="165"/>
      <c r="G285" s="174"/>
      <c r="H285" s="163"/>
      <c r="I285" s="174"/>
      <c r="J285" s="165"/>
      <c r="K285" s="164"/>
    </row>
    <row r="286" spans="1:11" ht="18" customHeight="1">
      <c r="A286" s="108"/>
      <c r="B286" s="161"/>
      <c r="C286" s="162"/>
      <c r="D286" s="163"/>
      <c r="E286" s="215"/>
      <c r="F286" s="165"/>
      <c r="G286" s="174"/>
      <c r="H286" s="163"/>
      <c r="I286" s="174"/>
      <c r="J286" s="165"/>
      <c r="K286" s="164"/>
    </row>
    <row r="287" spans="1:11" ht="18" customHeight="1">
      <c r="A287" s="108"/>
      <c r="B287" s="161"/>
      <c r="C287" s="162"/>
      <c r="D287" s="163"/>
      <c r="E287" s="215"/>
      <c r="F287" s="165"/>
      <c r="G287" s="174"/>
      <c r="H287" s="163"/>
      <c r="I287" s="174"/>
      <c r="J287" s="165"/>
      <c r="K287" s="164"/>
    </row>
    <row r="288" spans="1:11" ht="18" customHeight="1">
      <c r="A288" s="108"/>
      <c r="B288" s="161"/>
      <c r="C288" s="162"/>
      <c r="D288" s="163"/>
      <c r="E288" s="215"/>
      <c r="F288" s="165"/>
      <c r="G288" s="174"/>
      <c r="H288" s="163"/>
      <c r="I288" s="174"/>
      <c r="J288" s="165"/>
      <c r="K288" s="164"/>
    </row>
    <row r="289" spans="1:11" ht="18" customHeight="1">
      <c r="A289" s="108"/>
      <c r="B289" s="161"/>
      <c r="C289" s="162"/>
      <c r="D289" s="163"/>
      <c r="E289" s="215"/>
      <c r="F289" s="165"/>
      <c r="G289" s="174"/>
      <c r="H289" s="163"/>
      <c r="I289" s="174"/>
      <c r="J289" s="165"/>
      <c r="K289" s="164"/>
    </row>
    <row r="290" spans="1:11" ht="18" customHeight="1">
      <c r="A290" s="108"/>
      <c r="B290" s="161"/>
      <c r="C290" s="162"/>
      <c r="D290" s="163"/>
      <c r="E290" s="215"/>
      <c r="F290" s="165"/>
      <c r="G290" s="174"/>
      <c r="H290" s="163"/>
      <c r="I290" s="174"/>
      <c r="J290" s="165"/>
      <c r="K290" s="164"/>
    </row>
    <row r="291" spans="1:11" ht="18" customHeight="1">
      <c r="A291" s="108"/>
      <c r="B291" s="161"/>
      <c r="C291" s="162"/>
      <c r="D291" s="163"/>
      <c r="E291" s="215"/>
      <c r="F291" s="165"/>
      <c r="G291" s="174"/>
      <c r="H291" s="163"/>
      <c r="I291" s="174"/>
      <c r="J291" s="165"/>
      <c r="K291" s="164"/>
    </row>
    <row r="292" spans="1:11" ht="18" customHeight="1">
      <c r="A292" s="108"/>
      <c r="B292" s="161"/>
      <c r="C292" s="162"/>
      <c r="D292" s="163"/>
      <c r="E292" s="215"/>
      <c r="F292" s="165"/>
      <c r="G292" s="174"/>
      <c r="H292" s="163"/>
      <c r="I292" s="174"/>
      <c r="J292" s="165"/>
      <c r="K292" s="164"/>
    </row>
    <row r="293" spans="1:11" ht="18" customHeight="1">
      <c r="A293" s="108"/>
      <c r="B293" s="161"/>
      <c r="C293" s="162"/>
      <c r="D293" s="163"/>
      <c r="E293" s="215"/>
      <c r="F293" s="165"/>
      <c r="G293" s="174"/>
      <c r="H293" s="163"/>
      <c r="I293" s="174"/>
      <c r="J293" s="165"/>
      <c r="K293" s="164"/>
    </row>
    <row r="294" spans="1:11" ht="18" customHeight="1">
      <c r="A294" s="108"/>
      <c r="B294" s="161"/>
      <c r="C294" s="162"/>
      <c r="D294" s="163"/>
      <c r="E294" s="215"/>
      <c r="F294" s="165"/>
      <c r="G294" s="174"/>
      <c r="H294" s="163"/>
      <c r="I294" s="174"/>
      <c r="J294" s="165"/>
      <c r="K294" s="164"/>
    </row>
    <row r="295" spans="1:11" ht="18" customHeight="1">
      <c r="A295" s="108"/>
      <c r="B295" s="161"/>
      <c r="C295" s="162"/>
      <c r="D295" s="163"/>
      <c r="E295" s="215"/>
      <c r="F295" s="165"/>
      <c r="G295" s="174"/>
      <c r="H295" s="163"/>
      <c r="I295" s="174"/>
      <c r="J295" s="165"/>
      <c r="K295" s="164"/>
    </row>
    <row r="296" spans="1:11" ht="18" customHeight="1">
      <c r="A296" s="108"/>
      <c r="B296" s="161"/>
      <c r="C296" s="162"/>
      <c r="D296" s="163"/>
      <c r="E296" s="215"/>
      <c r="F296" s="165"/>
      <c r="G296" s="174"/>
      <c r="H296" s="163"/>
      <c r="I296" s="174"/>
      <c r="J296" s="165"/>
      <c r="K296" s="164"/>
    </row>
    <row r="297" spans="1:11" ht="18" customHeight="1">
      <c r="A297" s="108"/>
      <c r="B297" s="161"/>
      <c r="C297" s="162"/>
      <c r="D297" s="163"/>
      <c r="E297" s="215"/>
      <c r="F297" s="165"/>
      <c r="G297" s="174"/>
      <c r="H297" s="163"/>
      <c r="I297" s="174"/>
      <c r="J297" s="165"/>
      <c r="K297" s="164"/>
    </row>
    <row r="298" spans="1:11" ht="18" customHeight="1">
      <c r="A298" s="108"/>
      <c r="B298" s="161"/>
      <c r="C298" s="162"/>
      <c r="D298" s="163"/>
      <c r="E298" s="215"/>
      <c r="F298" s="165"/>
      <c r="G298" s="174"/>
      <c r="H298" s="163"/>
      <c r="I298" s="174"/>
      <c r="J298" s="165"/>
      <c r="K298" s="164"/>
    </row>
    <row r="299" spans="1:11" ht="18" customHeight="1">
      <c r="A299" s="108"/>
      <c r="B299" s="161"/>
      <c r="C299" s="162"/>
      <c r="D299" s="163"/>
      <c r="E299" s="215"/>
      <c r="F299" s="165"/>
      <c r="G299" s="174"/>
      <c r="H299" s="163"/>
      <c r="I299" s="174"/>
      <c r="J299" s="165"/>
      <c r="K299" s="164"/>
    </row>
    <row r="300" spans="1:11" ht="18" customHeight="1">
      <c r="A300" s="108"/>
      <c r="B300" s="161"/>
      <c r="C300" s="162"/>
      <c r="D300" s="163"/>
      <c r="E300" s="215"/>
      <c r="F300" s="165"/>
      <c r="G300" s="174"/>
      <c r="H300" s="163"/>
      <c r="I300" s="174"/>
      <c r="J300" s="165"/>
      <c r="K300" s="164"/>
    </row>
    <row r="301" spans="1:11" ht="18" customHeight="1">
      <c r="A301" s="108"/>
      <c r="B301" s="161"/>
      <c r="C301" s="162"/>
      <c r="D301" s="163"/>
      <c r="E301" s="215"/>
      <c r="F301" s="165"/>
      <c r="G301" s="174"/>
      <c r="H301" s="163"/>
      <c r="I301" s="174"/>
      <c r="J301" s="165"/>
      <c r="K301" s="164"/>
    </row>
    <row r="302" spans="1:11" ht="18" customHeight="1">
      <c r="A302" s="108"/>
      <c r="B302" s="161"/>
      <c r="C302" s="162"/>
      <c r="D302" s="163"/>
      <c r="E302" s="215"/>
      <c r="F302" s="165"/>
      <c r="G302" s="174"/>
      <c r="H302" s="163"/>
      <c r="I302" s="174"/>
      <c r="J302" s="165"/>
      <c r="K302" s="164"/>
    </row>
    <row r="303" spans="1:11" ht="18" customHeight="1">
      <c r="A303" s="108"/>
      <c r="B303" s="161"/>
      <c r="C303" s="162"/>
      <c r="D303" s="163"/>
      <c r="E303" s="215"/>
      <c r="F303" s="165"/>
      <c r="G303" s="174"/>
      <c r="H303" s="163"/>
      <c r="I303" s="174"/>
      <c r="J303" s="165"/>
      <c r="K303" s="164"/>
    </row>
    <row r="304" spans="1:11" ht="18" customHeight="1">
      <c r="A304" s="108"/>
      <c r="B304" s="161"/>
      <c r="C304" s="162"/>
      <c r="D304" s="163"/>
      <c r="E304" s="215"/>
      <c r="F304" s="165"/>
      <c r="G304" s="174"/>
      <c r="H304" s="163"/>
      <c r="I304" s="174"/>
      <c r="J304" s="165"/>
      <c r="K304" s="164"/>
    </row>
    <row r="305" spans="1:11" ht="18" customHeight="1">
      <c r="A305" s="108"/>
      <c r="B305" s="161"/>
      <c r="C305" s="162"/>
      <c r="D305" s="163"/>
      <c r="E305" s="215"/>
      <c r="F305" s="165"/>
      <c r="G305" s="174"/>
      <c r="H305" s="163"/>
      <c r="I305" s="174"/>
      <c r="J305" s="165"/>
      <c r="K305" s="164"/>
    </row>
    <row r="306" spans="1:11" ht="18" customHeight="1">
      <c r="A306" s="108"/>
      <c r="B306" s="161"/>
      <c r="C306" s="162"/>
      <c r="D306" s="163"/>
      <c r="E306" s="215"/>
      <c r="F306" s="165"/>
      <c r="G306" s="174"/>
      <c r="H306" s="163"/>
      <c r="I306" s="174"/>
      <c r="J306" s="165"/>
      <c r="K306" s="164"/>
    </row>
    <row r="307" spans="1:11" ht="18" customHeight="1">
      <c r="A307" s="108"/>
      <c r="B307" s="161"/>
      <c r="C307" s="162"/>
      <c r="D307" s="163"/>
      <c r="E307" s="215"/>
      <c r="F307" s="165"/>
      <c r="G307" s="174"/>
      <c r="H307" s="163"/>
      <c r="I307" s="174"/>
      <c r="J307" s="165"/>
      <c r="K307" s="164"/>
    </row>
    <row r="308" spans="1:11" ht="18" customHeight="1">
      <c r="A308" s="108"/>
      <c r="B308" s="161"/>
      <c r="C308" s="162"/>
      <c r="D308" s="163"/>
      <c r="E308" s="215"/>
      <c r="F308" s="165"/>
      <c r="G308" s="174"/>
      <c r="H308" s="163"/>
      <c r="I308" s="174"/>
      <c r="J308" s="165"/>
      <c r="K308" s="164"/>
    </row>
    <row r="309" spans="1:11" ht="18" customHeight="1">
      <c r="A309" s="108"/>
      <c r="B309" s="161"/>
      <c r="C309" s="162"/>
      <c r="D309" s="163"/>
      <c r="E309" s="215"/>
      <c r="F309" s="165"/>
      <c r="G309" s="174"/>
      <c r="H309" s="163"/>
      <c r="I309" s="174"/>
      <c r="J309" s="165"/>
      <c r="K309" s="164"/>
    </row>
    <row r="310" spans="1:11" ht="18" customHeight="1">
      <c r="A310" s="108"/>
      <c r="B310" s="161"/>
      <c r="C310" s="162"/>
      <c r="D310" s="163"/>
      <c r="E310" s="215"/>
      <c r="F310" s="165"/>
      <c r="G310" s="174"/>
      <c r="H310" s="163"/>
      <c r="I310" s="174"/>
      <c r="J310" s="165"/>
      <c r="K310" s="164"/>
    </row>
    <row r="311" spans="1:11" ht="18" customHeight="1">
      <c r="A311" s="108"/>
      <c r="B311" s="161"/>
      <c r="C311" s="162"/>
      <c r="D311" s="163"/>
      <c r="E311" s="215"/>
      <c r="F311" s="165"/>
      <c r="G311" s="174"/>
      <c r="H311" s="163"/>
      <c r="I311" s="174"/>
      <c r="J311" s="165"/>
      <c r="K311" s="164"/>
    </row>
    <row r="312" spans="1:11" ht="18" customHeight="1">
      <c r="A312" s="108"/>
      <c r="B312" s="161"/>
      <c r="C312" s="162"/>
      <c r="D312" s="163"/>
      <c r="E312" s="215"/>
      <c r="F312" s="165"/>
      <c r="G312" s="174"/>
      <c r="H312" s="163"/>
      <c r="I312" s="174"/>
      <c r="J312" s="165"/>
      <c r="K312" s="164"/>
    </row>
    <row r="313" spans="1:11" ht="18" customHeight="1">
      <c r="A313" s="108"/>
      <c r="B313" s="161"/>
      <c r="C313" s="162"/>
      <c r="D313" s="163"/>
      <c r="E313" s="215"/>
      <c r="F313" s="165"/>
      <c r="G313" s="174"/>
      <c r="H313" s="163"/>
      <c r="I313" s="174"/>
      <c r="J313" s="165"/>
      <c r="K313" s="164"/>
    </row>
    <row r="314" spans="1:11" ht="18" customHeight="1">
      <c r="A314" s="108"/>
      <c r="B314" s="161"/>
      <c r="C314" s="162"/>
      <c r="D314" s="163"/>
      <c r="E314" s="215"/>
      <c r="F314" s="165"/>
      <c r="G314" s="174"/>
      <c r="H314" s="163"/>
      <c r="I314" s="174"/>
      <c r="J314" s="165"/>
      <c r="K314" s="164"/>
    </row>
    <row r="315" spans="1:11" ht="18" customHeight="1">
      <c r="A315" s="108"/>
      <c r="B315" s="161"/>
      <c r="C315" s="162"/>
      <c r="D315" s="163"/>
      <c r="E315" s="215"/>
      <c r="F315" s="165"/>
      <c r="G315" s="174"/>
      <c r="H315" s="163"/>
      <c r="I315" s="174"/>
      <c r="J315" s="165"/>
      <c r="K315" s="164"/>
    </row>
    <row r="316" spans="1:11" ht="18" customHeight="1">
      <c r="A316" s="108"/>
      <c r="B316" s="161"/>
      <c r="C316" s="162"/>
      <c r="D316" s="163"/>
      <c r="E316" s="215"/>
      <c r="F316" s="165"/>
      <c r="G316" s="174"/>
      <c r="H316" s="163"/>
      <c r="I316" s="174"/>
      <c r="J316" s="165"/>
      <c r="K316" s="164"/>
    </row>
    <row r="317" spans="1:11" ht="18" customHeight="1">
      <c r="A317" s="108"/>
      <c r="B317" s="161"/>
      <c r="C317" s="162"/>
      <c r="D317" s="163"/>
      <c r="E317" s="215"/>
      <c r="F317" s="165"/>
      <c r="G317" s="174"/>
      <c r="H317" s="163"/>
      <c r="I317" s="174"/>
      <c r="J317" s="165"/>
      <c r="K317" s="164"/>
    </row>
    <row r="318" spans="1:11" ht="18" customHeight="1">
      <c r="A318" s="108"/>
      <c r="B318" s="161"/>
      <c r="C318" s="162"/>
      <c r="D318" s="163"/>
      <c r="E318" s="215"/>
      <c r="F318" s="165"/>
      <c r="G318" s="174"/>
      <c r="H318" s="163"/>
      <c r="I318" s="174"/>
      <c r="J318" s="165"/>
      <c r="K318" s="164"/>
    </row>
    <row r="319" spans="1:11" ht="18" customHeight="1">
      <c r="A319" s="108"/>
      <c r="B319" s="161"/>
      <c r="C319" s="162"/>
      <c r="D319" s="163"/>
      <c r="E319" s="215"/>
      <c r="F319" s="165"/>
      <c r="G319" s="174"/>
      <c r="H319" s="163"/>
      <c r="I319" s="174"/>
      <c r="J319" s="165"/>
      <c r="K319" s="164"/>
    </row>
    <row r="320" spans="1:11" ht="18" customHeight="1">
      <c r="A320" s="108"/>
      <c r="B320" s="161"/>
      <c r="C320" s="162"/>
      <c r="D320" s="163"/>
      <c r="E320" s="215"/>
      <c r="F320" s="165"/>
      <c r="G320" s="174"/>
      <c r="H320" s="163"/>
      <c r="I320" s="174"/>
      <c r="J320" s="165"/>
      <c r="K320" s="164"/>
    </row>
    <row r="321" spans="1:11" ht="18" customHeight="1">
      <c r="A321" s="108"/>
      <c r="B321" s="161"/>
      <c r="C321" s="162"/>
      <c r="D321" s="163"/>
      <c r="E321" s="215"/>
      <c r="F321" s="165"/>
      <c r="G321" s="174"/>
      <c r="H321" s="163"/>
      <c r="I321" s="174"/>
      <c r="J321" s="165"/>
      <c r="K321" s="164"/>
    </row>
    <row r="322" spans="1:11" ht="18" customHeight="1">
      <c r="A322" s="108"/>
      <c r="B322" s="161"/>
      <c r="C322" s="162"/>
      <c r="D322" s="163"/>
      <c r="E322" s="215"/>
      <c r="F322" s="165"/>
      <c r="G322" s="174"/>
      <c r="H322" s="163"/>
      <c r="I322" s="174"/>
      <c r="J322" s="165"/>
      <c r="K322" s="164"/>
    </row>
    <row r="323" spans="1:11" ht="18" customHeight="1">
      <c r="A323" s="108"/>
      <c r="B323" s="161"/>
      <c r="C323" s="162"/>
      <c r="D323" s="163"/>
      <c r="E323" s="215"/>
      <c r="F323" s="165"/>
      <c r="G323" s="174"/>
      <c r="H323" s="163"/>
      <c r="I323" s="174"/>
      <c r="J323" s="165"/>
      <c r="K323" s="164"/>
    </row>
    <row r="324" spans="1:11" ht="18" customHeight="1">
      <c r="A324" s="108"/>
      <c r="B324" s="161"/>
      <c r="C324" s="162"/>
      <c r="D324" s="163"/>
      <c r="E324" s="215"/>
      <c r="F324" s="165"/>
      <c r="G324" s="174"/>
      <c r="H324" s="163"/>
      <c r="I324" s="174"/>
      <c r="J324" s="165"/>
      <c r="K324" s="164"/>
    </row>
    <row r="325" spans="1:11" ht="18" customHeight="1">
      <c r="A325" s="108"/>
      <c r="B325" s="161"/>
      <c r="C325" s="162"/>
      <c r="D325" s="163"/>
      <c r="E325" s="215"/>
      <c r="F325" s="165"/>
      <c r="G325" s="174"/>
      <c r="H325" s="163"/>
      <c r="I325" s="174"/>
      <c r="J325" s="165"/>
      <c r="K325" s="164"/>
    </row>
    <row r="326" spans="1:11" ht="18" customHeight="1">
      <c r="A326" s="108"/>
      <c r="B326" s="161"/>
      <c r="C326" s="162"/>
      <c r="D326" s="163"/>
      <c r="E326" s="215"/>
      <c r="F326" s="165"/>
      <c r="G326" s="174"/>
      <c r="H326" s="163"/>
      <c r="I326" s="174"/>
      <c r="J326" s="165"/>
      <c r="K326" s="164"/>
    </row>
    <row r="327" spans="1:11" ht="18" customHeight="1">
      <c r="A327" s="108"/>
      <c r="B327" s="161"/>
      <c r="C327" s="162"/>
      <c r="D327" s="163"/>
      <c r="E327" s="215"/>
      <c r="F327" s="165"/>
      <c r="G327" s="174"/>
      <c r="H327" s="163"/>
      <c r="I327" s="174"/>
      <c r="J327" s="165"/>
      <c r="K327" s="164"/>
    </row>
    <row r="328" spans="1:11" ht="18" customHeight="1">
      <c r="A328" s="108"/>
      <c r="B328" s="161"/>
      <c r="C328" s="162"/>
      <c r="D328" s="163"/>
      <c r="E328" s="215"/>
      <c r="F328" s="165"/>
      <c r="G328" s="174"/>
      <c r="H328" s="163"/>
      <c r="I328" s="174"/>
      <c r="J328" s="165"/>
      <c r="K328" s="164"/>
    </row>
    <row r="329" spans="1:11" ht="18" customHeight="1">
      <c r="A329" s="108"/>
      <c r="B329" s="161"/>
      <c r="C329" s="162"/>
      <c r="D329" s="163"/>
      <c r="E329" s="215"/>
      <c r="F329" s="165"/>
      <c r="G329" s="174"/>
      <c r="H329" s="163"/>
      <c r="I329" s="174"/>
      <c r="J329" s="165"/>
      <c r="K329" s="164"/>
    </row>
    <row r="330" spans="1:11" ht="18" customHeight="1">
      <c r="A330" s="108"/>
      <c r="B330" s="161"/>
      <c r="C330" s="162"/>
      <c r="D330" s="163"/>
      <c r="E330" s="215"/>
      <c r="F330" s="165"/>
      <c r="G330" s="174"/>
      <c r="H330" s="163"/>
      <c r="I330" s="174"/>
      <c r="J330" s="165"/>
      <c r="K330" s="164"/>
    </row>
    <row r="331" spans="1:11" ht="18" customHeight="1">
      <c r="A331" s="108"/>
      <c r="B331" s="161"/>
      <c r="C331" s="162"/>
      <c r="D331" s="163"/>
      <c r="E331" s="215"/>
      <c r="F331" s="165"/>
      <c r="G331" s="174"/>
      <c r="H331" s="163"/>
      <c r="I331" s="174"/>
      <c r="J331" s="165"/>
      <c r="K331" s="164"/>
    </row>
    <row r="332" spans="1:11" ht="18" customHeight="1">
      <c r="A332" s="108"/>
      <c r="B332" s="161"/>
      <c r="C332" s="162"/>
      <c r="D332" s="163"/>
      <c r="E332" s="215"/>
      <c r="F332" s="165"/>
      <c r="G332" s="174"/>
      <c r="H332" s="163"/>
      <c r="I332" s="174"/>
      <c r="J332" s="165"/>
      <c r="K332" s="164"/>
    </row>
    <row r="333" spans="1:11" ht="18" customHeight="1">
      <c r="A333" s="108"/>
      <c r="B333" s="161"/>
      <c r="C333" s="162"/>
      <c r="D333" s="163"/>
      <c r="E333" s="215"/>
      <c r="F333" s="165"/>
      <c r="G333" s="174"/>
      <c r="H333" s="163"/>
      <c r="I333" s="174"/>
      <c r="J333" s="165"/>
      <c r="K333" s="164"/>
    </row>
    <row r="334" spans="1:11" ht="18" customHeight="1">
      <c r="A334" s="108"/>
      <c r="B334" s="161"/>
      <c r="C334" s="162"/>
      <c r="D334" s="163"/>
      <c r="E334" s="215"/>
      <c r="F334" s="165"/>
      <c r="G334" s="174"/>
      <c r="H334" s="163"/>
      <c r="I334" s="174"/>
      <c r="J334" s="165"/>
      <c r="K334" s="164"/>
    </row>
    <row r="335" spans="1:11" ht="18" customHeight="1">
      <c r="A335" s="108"/>
      <c r="B335" s="161"/>
      <c r="C335" s="162"/>
      <c r="D335" s="163"/>
      <c r="E335" s="215"/>
      <c r="F335" s="165"/>
      <c r="G335" s="174"/>
      <c r="H335" s="163"/>
      <c r="I335" s="174"/>
      <c r="J335" s="165"/>
      <c r="K335" s="164"/>
    </row>
    <row r="336" spans="1:11" ht="18" customHeight="1">
      <c r="A336" s="108"/>
      <c r="B336" s="161"/>
      <c r="C336" s="162"/>
      <c r="D336" s="163"/>
      <c r="E336" s="215"/>
      <c r="F336" s="165"/>
      <c r="G336" s="174"/>
      <c r="H336" s="163"/>
      <c r="I336" s="174"/>
      <c r="J336" s="165"/>
      <c r="K336" s="164"/>
    </row>
    <row r="337" spans="1:11" ht="18" customHeight="1">
      <c r="A337" s="108"/>
      <c r="B337" s="161"/>
      <c r="C337" s="162"/>
      <c r="D337" s="163"/>
      <c r="E337" s="215"/>
      <c r="F337" s="165"/>
      <c r="G337" s="174"/>
      <c r="H337" s="163"/>
      <c r="I337" s="174"/>
      <c r="J337" s="165"/>
      <c r="K337" s="164"/>
    </row>
    <row r="338" spans="1:11" ht="18" customHeight="1">
      <c r="A338" s="108"/>
      <c r="B338" s="161"/>
      <c r="C338" s="162"/>
      <c r="D338" s="163"/>
      <c r="E338" s="215"/>
      <c r="F338" s="165"/>
      <c r="G338" s="174"/>
      <c r="H338" s="163"/>
      <c r="I338" s="174"/>
      <c r="J338" s="165"/>
      <c r="K338" s="164"/>
    </row>
    <row r="339" spans="1:11" ht="18" customHeight="1">
      <c r="A339" s="108"/>
      <c r="B339" s="161"/>
      <c r="C339" s="162"/>
      <c r="D339" s="163"/>
      <c r="E339" s="215"/>
      <c r="F339" s="165"/>
      <c r="G339" s="174"/>
      <c r="H339" s="163"/>
      <c r="I339" s="174"/>
      <c r="J339" s="165"/>
      <c r="K339" s="164"/>
    </row>
    <row r="340" spans="1:11" ht="18" customHeight="1">
      <c r="A340" s="108"/>
      <c r="B340" s="161"/>
      <c r="C340" s="162"/>
      <c r="D340" s="163"/>
      <c r="E340" s="215"/>
      <c r="F340" s="165"/>
      <c r="G340" s="174"/>
      <c r="H340" s="163"/>
      <c r="I340" s="174"/>
      <c r="J340" s="165"/>
      <c r="K340" s="164"/>
    </row>
    <row r="341" spans="1:11" ht="18" customHeight="1">
      <c r="A341" s="108"/>
      <c r="B341" s="161"/>
      <c r="C341" s="162"/>
      <c r="D341" s="163"/>
      <c r="E341" s="215"/>
      <c r="F341" s="165"/>
      <c r="G341" s="174"/>
      <c r="H341" s="163"/>
      <c r="I341" s="174"/>
      <c r="J341" s="165"/>
      <c r="K341" s="164"/>
    </row>
    <row r="342" spans="1:11" ht="18" customHeight="1">
      <c r="A342" s="108"/>
      <c r="B342" s="161"/>
      <c r="C342" s="162"/>
      <c r="D342" s="163"/>
      <c r="E342" s="215"/>
      <c r="F342" s="165"/>
      <c r="G342" s="174"/>
      <c r="H342" s="163"/>
      <c r="I342" s="174"/>
      <c r="J342" s="165"/>
      <c r="K342" s="164"/>
    </row>
    <row r="343" spans="1:11" ht="18" customHeight="1">
      <c r="A343" s="108"/>
      <c r="B343" s="161"/>
      <c r="C343" s="162"/>
      <c r="D343" s="163"/>
      <c r="E343" s="215"/>
      <c r="F343" s="165"/>
      <c r="G343" s="174"/>
      <c r="H343" s="163"/>
      <c r="I343" s="174"/>
      <c r="J343" s="165"/>
      <c r="K343" s="164"/>
    </row>
    <row r="344" spans="1:11" ht="18" customHeight="1">
      <c r="A344" s="108"/>
      <c r="B344" s="161"/>
      <c r="C344" s="162"/>
      <c r="D344" s="163"/>
      <c r="E344" s="215"/>
      <c r="F344" s="165"/>
      <c r="G344" s="174"/>
      <c r="H344" s="163"/>
      <c r="I344" s="174"/>
      <c r="J344" s="165"/>
      <c r="K344" s="164"/>
    </row>
    <row r="345" spans="1:11" ht="18" customHeight="1">
      <c r="A345" s="108"/>
      <c r="B345" s="161"/>
      <c r="C345" s="162"/>
      <c r="D345" s="163"/>
      <c r="E345" s="215"/>
      <c r="F345" s="165"/>
      <c r="G345" s="174"/>
      <c r="H345" s="163"/>
      <c r="I345" s="174"/>
      <c r="J345" s="165"/>
      <c r="K345" s="164"/>
    </row>
    <row r="346" spans="1:11" ht="18" customHeight="1">
      <c r="A346" s="108"/>
      <c r="B346" s="161"/>
      <c r="C346" s="162"/>
      <c r="D346" s="163"/>
      <c r="E346" s="215"/>
      <c r="F346" s="165"/>
      <c r="G346" s="174"/>
      <c r="H346" s="163"/>
      <c r="I346" s="174"/>
      <c r="J346" s="165"/>
      <c r="K346" s="164"/>
    </row>
    <row r="347" spans="1:11" ht="18" customHeight="1">
      <c r="A347" s="108"/>
      <c r="B347" s="161"/>
      <c r="C347" s="162"/>
      <c r="D347" s="163"/>
      <c r="E347" s="215"/>
      <c r="F347" s="165"/>
      <c r="G347" s="174"/>
      <c r="H347" s="163"/>
      <c r="I347" s="174"/>
      <c r="J347" s="165"/>
      <c r="K347" s="164"/>
    </row>
    <row r="348" spans="1:11" ht="18" customHeight="1">
      <c r="A348" s="108"/>
      <c r="B348" s="161"/>
      <c r="C348" s="162"/>
      <c r="D348" s="163"/>
      <c r="E348" s="215"/>
      <c r="F348" s="165"/>
      <c r="G348" s="174"/>
      <c r="H348" s="163"/>
      <c r="I348" s="174"/>
      <c r="J348" s="165"/>
      <c r="K348" s="164"/>
    </row>
    <row r="349" spans="1:11" ht="18" customHeight="1">
      <c r="A349" s="108"/>
      <c r="B349" s="161"/>
      <c r="C349" s="162"/>
      <c r="D349" s="163"/>
      <c r="E349" s="215"/>
      <c r="F349" s="165"/>
      <c r="G349" s="174"/>
      <c r="H349" s="163"/>
      <c r="I349" s="174"/>
      <c r="J349" s="165"/>
      <c r="K349" s="164"/>
    </row>
    <row r="350" spans="1:11" ht="18" customHeight="1">
      <c r="A350" s="108"/>
      <c r="B350" s="161"/>
      <c r="C350" s="162"/>
      <c r="D350" s="163"/>
      <c r="E350" s="215"/>
      <c r="F350" s="165"/>
      <c r="G350" s="174"/>
      <c r="H350" s="163"/>
      <c r="I350" s="174"/>
      <c r="J350" s="165"/>
      <c r="K350" s="164"/>
    </row>
    <row r="351" spans="1:11" ht="18" customHeight="1">
      <c r="A351" s="108"/>
      <c r="B351" s="161"/>
      <c r="C351" s="162"/>
      <c r="D351" s="163"/>
      <c r="E351" s="215"/>
      <c r="F351" s="165"/>
      <c r="G351" s="174"/>
      <c r="H351" s="163"/>
      <c r="I351" s="174"/>
      <c r="J351" s="165"/>
      <c r="K351" s="164"/>
    </row>
    <row r="352" spans="1:11" ht="18" customHeight="1">
      <c r="A352" s="108"/>
      <c r="B352" s="161"/>
      <c r="C352" s="162"/>
      <c r="D352" s="163"/>
      <c r="E352" s="215"/>
      <c r="F352" s="165"/>
      <c r="G352" s="174"/>
      <c r="H352" s="163"/>
      <c r="I352" s="174"/>
      <c r="J352" s="165"/>
      <c r="K352" s="164"/>
    </row>
    <row r="353" spans="1:11" ht="18" customHeight="1">
      <c r="A353" s="108"/>
      <c r="B353" s="161"/>
      <c r="C353" s="162"/>
      <c r="D353" s="163"/>
      <c r="E353" s="215"/>
      <c r="F353" s="165"/>
      <c r="G353" s="174"/>
      <c r="H353" s="163"/>
      <c r="I353" s="174"/>
      <c r="J353" s="165"/>
      <c r="K353" s="164"/>
    </row>
    <row r="354" spans="1:11" ht="18" customHeight="1">
      <c r="A354" s="108"/>
      <c r="B354" s="161"/>
      <c r="C354" s="162"/>
      <c r="D354" s="163"/>
      <c r="E354" s="215"/>
      <c r="F354" s="165"/>
      <c r="G354" s="174"/>
      <c r="H354" s="163"/>
      <c r="I354" s="174"/>
      <c r="J354" s="165"/>
      <c r="K354" s="164"/>
    </row>
    <row r="355" spans="1:11" ht="18" customHeight="1">
      <c r="A355" s="108"/>
      <c r="B355" s="161"/>
      <c r="C355" s="162"/>
      <c r="D355" s="163"/>
      <c r="E355" s="215"/>
      <c r="F355" s="165"/>
      <c r="G355" s="174"/>
      <c r="H355" s="163"/>
      <c r="I355" s="174"/>
      <c r="J355" s="165"/>
      <c r="K355" s="164"/>
    </row>
    <row r="356" spans="1:11" ht="18" customHeight="1">
      <c r="A356" s="108"/>
      <c r="B356" s="161"/>
      <c r="C356" s="162"/>
      <c r="D356" s="163"/>
      <c r="E356" s="215"/>
      <c r="F356" s="165"/>
      <c r="G356" s="174"/>
      <c r="H356" s="163"/>
      <c r="I356" s="174"/>
      <c r="J356" s="165"/>
      <c r="K356" s="164"/>
    </row>
    <row r="357" spans="1:11" ht="18" customHeight="1">
      <c r="A357" s="108"/>
      <c r="B357" s="161"/>
      <c r="C357" s="162"/>
      <c r="D357" s="163"/>
      <c r="E357" s="215"/>
      <c r="F357" s="165"/>
      <c r="G357" s="174"/>
      <c r="H357" s="163"/>
      <c r="I357" s="174"/>
      <c r="J357" s="165"/>
      <c r="K357" s="164"/>
    </row>
    <row r="358" spans="1:11" ht="18" customHeight="1">
      <c r="A358" s="108"/>
      <c r="B358" s="161"/>
      <c r="C358" s="162"/>
      <c r="D358" s="163"/>
      <c r="E358" s="215"/>
      <c r="F358" s="165"/>
      <c r="G358" s="174"/>
      <c r="H358" s="163"/>
      <c r="I358" s="174"/>
      <c r="J358" s="165"/>
      <c r="K358" s="164"/>
    </row>
    <row r="359" spans="1:11" ht="18" customHeight="1">
      <c r="A359" s="108"/>
      <c r="B359" s="161"/>
      <c r="C359" s="162"/>
      <c r="D359" s="163"/>
      <c r="E359" s="215"/>
      <c r="F359" s="165"/>
      <c r="G359" s="174"/>
      <c r="H359" s="163"/>
      <c r="I359" s="174"/>
      <c r="J359" s="165"/>
      <c r="K359" s="164"/>
    </row>
    <row r="360" spans="1:11" ht="18" customHeight="1">
      <c r="A360" s="108"/>
      <c r="B360" s="161"/>
      <c r="C360" s="162"/>
      <c r="D360" s="163"/>
      <c r="E360" s="215"/>
      <c r="F360" s="165"/>
      <c r="G360" s="174"/>
      <c r="H360" s="163"/>
      <c r="I360" s="174"/>
      <c r="J360" s="165"/>
      <c r="K360" s="164"/>
    </row>
    <row r="361" spans="1:11" ht="18" customHeight="1">
      <c r="A361" s="108"/>
      <c r="B361" s="161"/>
      <c r="C361" s="162"/>
      <c r="D361" s="163"/>
      <c r="E361" s="215"/>
      <c r="F361" s="165"/>
      <c r="G361" s="174"/>
      <c r="H361" s="163"/>
      <c r="I361" s="174"/>
      <c r="J361" s="165"/>
      <c r="K361" s="164"/>
    </row>
    <row r="362" spans="1:11" ht="18" customHeight="1">
      <c r="A362" s="108"/>
      <c r="B362" s="161"/>
      <c r="C362" s="162"/>
      <c r="D362" s="163"/>
      <c r="E362" s="215"/>
      <c r="F362" s="165"/>
      <c r="G362" s="174"/>
      <c r="H362" s="163"/>
      <c r="I362" s="174"/>
      <c r="J362" s="165"/>
      <c r="K362" s="164"/>
    </row>
    <row r="363" spans="1:11" ht="18" customHeight="1">
      <c r="A363" s="108"/>
      <c r="B363" s="161"/>
      <c r="C363" s="162"/>
      <c r="D363" s="163"/>
      <c r="E363" s="215"/>
      <c r="F363" s="165"/>
      <c r="G363" s="174"/>
      <c r="H363" s="163"/>
      <c r="I363" s="174"/>
      <c r="J363" s="165"/>
      <c r="K363" s="164"/>
    </row>
    <row r="364" spans="1:11" ht="18" customHeight="1">
      <c r="A364" s="108"/>
      <c r="B364" s="161"/>
      <c r="C364" s="162"/>
      <c r="D364" s="163"/>
      <c r="E364" s="215"/>
      <c r="F364" s="165"/>
      <c r="G364" s="174"/>
      <c r="H364" s="163"/>
      <c r="I364" s="174"/>
      <c r="J364" s="165"/>
      <c r="K364" s="164"/>
    </row>
    <row r="365" spans="1:11" ht="18" customHeight="1">
      <c r="A365" s="108"/>
      <c r="B365" s="161"/>
      <c r="C365" s="162"/>
      <c r="D365" s="163"/>
      <c r="E365" s="215"/>
      <c r="F365" s="165"/>
      <c r="G365" s="174"/>
      <c r="H365" s="163"/>
      <c r="I365" s="174"/>
      <c r="J365" s="165"/>
      <c r="K365" s="164"/>
    </row>
    <row r="366" spans="1:11" ht="18" customHeight="1">
      <c r="A366" s="108"/>
      <c r="B366" s="161"/>
      <c r="C366" s="162"/>
      <c r="D366" s="163"/>
      <c r="E366" s="215"/>
      <c r="F366" s="165"/>
      <c r="G366" s="174"/>
      <c r="H366" s="163"/>
      <c r="I366" s="174"/>
      <c r="J366" s="165"/>
      <c r="K366" s="164"/>
    </row>
    <row r="367" spans="1:11" ht="18" customHeight="1">
      <c r="A367" s="108"/>
      <c r="B367" s="161"/>
      <c r="C367" s="162"/>
      <c r="D367" s="163"/>
      <c r="E367" s="215"/>
      <c r="F367" s="165"/>
      <c r="G367" s="174"/>
      <c r="H367" s="163"/>
      <c r="I367" s="174"/>
      <c r="J367" s="165"/>
      <c r="K367" s="164"/>
    </row>
    <row r="368" spans="1:11" ht="18" customHeight="1">
      <c r="A368" s="108"/>
      <c r="B368" s="161"/>
      <c r="C368" s="162"/>
      <c r="D368" s="163"/>
      <c r="E368" s="215"/>
      <c r="F368" s="165"/>
      <c r="G368" s="174"/>
      <c r="H368" s="163"/>
      <c r="I368" s="174"/>
      <c r="J368" s="165"/>
      <c r="K368" s="164"/>
    </row>
    <row r="369" spans="1:11" ht="18" customHeight="1">
      <c r="A369" s="108"/>
      <c r="B369" s="161"/>
      <c r="C369" s="162"/>
      <c r="D369" s="163"/>
      <c r="E369" s="215"/>
      <c r="F369" s="165"/>
      <c r="G369" s="174"/>
      <c r="H369" s="163"/>
      <c r="I369" s="174"/>
      <c r="J369" s="165"/>
      <c r="K369" s="164"/>
    </row>
    <row r="370" spans="1:11" ht="18" customHeight="1">
      <c r="A370" s="108"/>
      <c r="B370" s="161"/>
      <c r="C370" s="162"/>
      <c r="D370" s="163"/>
      <c r="E370" s="215"/>
      <c r="F370" s="165"/>
      <c r="G370" s="174"/>
      <c r="H370" s="163"/>
      <c r="I370" s="174"/>
      <c r="J370" s="165"/>
      <c r="K370" s="164"/>
    </row>
    <row r="371" spans="1:11" ht="18" customHeight="1">
      <c r="A371" s="108"/>
      <c r="B371" s="161"/>
      <c r="C371" s="162"/>
      <c r="D371" s="163"/>
      <c r="E371" s="215"/>
      <c r="F371" s="165"/>
      <c r="G371" s="174"/>
      <c r="H371" s="163"/>
      <c r="I371" s="174"/>
      <c r="J371" s="165"/>
      <c r="K371" s="164"/>
    </row>
    <row r="372" spans="1:11" ht="18" customHeight="1">
      <c r="A372" s="108"/>
      <c r="B372" s="161"/>
      <c r="C372" s="162"/>
      <c r="D372" s="163"/>
      <c r="E372" s="215"/>
      <c r="F372" s="165"/>
      <c r="G372" s="174"/>
      <c r="H372" s="163"/>
      <c r="I372" s="174"/>
      <c r="J372" s="165"/>
      <c r="K372" s="164"/>
    </row>
    <row r="373" spans="1:11" ht="18" customHeight="1">
      <c r="A373" s="108"/>
      <c r="B373" s="161"/>
      <c r="C373" s="162"/>
      <c r="D373" s="163"/>
      <c r="E373" s="215"/>
      <c r="F373" s="165"/>
      <c r="G373" s="174"/>
      <c r="H373" s="163"/>
      <c r="I373" s="174"/>
      <c r="J373" s="165"/>
      <c r="K373" s="164"/>
    </row>
    <row r="374" spans="1:11" ht="18" customHeight="1">
      <c r="A374" s="108"/>
      <c r="B374" s="161"/>
      <c r="C374" s="162"/>
      <c r="D374" s="163"/>
      <c r="E374" s="215"/>
      <c r="F374" s="165"/>
      <c r="G374" s="174"/>
      <c r="H374" s="163"/>
      <c r="I374" s="174"/>
      <c r="J374" s="165"/>
      <c r="K374" s="164"/>
    </row>
    <row r="375" spans="1:11" ht="18" customHeight="1">
      <c r="A375" s="108"/>
      <c r="B375" s="161"/>
      <c r="C375" s="162"/>
      <c r="D375" s="163"/>
      <c r="E375" s="215"/>
      <c r="F375" s="165"/>
      <c r="G375" s="174"/>
      <c r="H375" s="163"/>
      <c r="I375" s="174"/>
      <c r="J375" s="165"/>
      <c r="K375" s="164"/>
    </row>
    <row r="376" spans="1:11" ht="18" customHeight="1">
      <c r="A376" s="108"/>
      <c r="B376" s="161"/>
      <c r="C376" s="162"/>
      <c r="D376" s="163"/>
      <c r="E376" s="215"/>
      <c r="F376" s="165"/>
      <c r="G376" s="174"/>
      <c r="H376" s="163"/>
      <c r="I376" s="174"/>
      <c r="J376" s="165"/>
      <c r="K376" s="164"/>
    </row>
    <row r="377" spans="1:11" ht="18" customHeight="1">
      <c r="A377" s="108"/>
      <c r="B377" s="161"/>
      <c r="C377" s="162"/>
      <c r="D377" s="163"/>
      <c r="E377" s="215"/>
      <c r="F377" s="165"/>
      <c r="G377" s="174"/>
      <c r="H377" s="163"/>
      <c r="I377" s="174"/>
      <c r="J377" s="165"/>
      <c r="K377" s="164"/>
    </row>
    <row r="378" spans="1:11" ht="18" customHeight="1">
      <c r="A378" s="108"/>
      <c r="B378" s="161"/>
      <c r="C378" s="162"/>
      <c r="D378" s="163"/>
      <c r="E378" s="215"/>
      <c r="F378" s="165"/>
      <c r="G378" s="174"/>
      <c r="H378" s="163"/>
      <c r="I378" s="174"/>
      <c r="J378" s="165"/>
      <c r="K378" s="164"/>
    </row>
    <row r="379" spans="1:11" ht="18" customHeight="1">
      <c r="A379" s="108"/>
      <c r="B379" s="161"/>
      <c r="C379" s="162"/>
      <c r="D379" s="163"/>
      <c r="E379" s="215"/>
      <c r="F379" s="165"/>
      <c r="G379" s="174"/>
      <c r="H379" s="163"/>
      <c r="I379" s="174"/>
      <c r="J379" s="165"/>
      <c r="K379" s="164"/>
    </row>
    <row r="380" spans="1:11" ht="18" customHeight="1">
      <c r="A380" s="108"/>
      <c r="B380" s="161"/>
      <c r="C380" s="162"/>
      <c r="D380" s="163"/>
      <c r="E380" s="215"/>
      <c r="F380" s="165"/>
      <c r="G380" s="174"/>
      <c r="H380" s="163"/>
      <c r="I380" s="174"/>
      <c r="J380" s="165"/>
      <c r="K380" s="164"/>
    </row>
    <row r="381" spans="1:11" ht="18" customHeight="1">
      <c r="A381" s="108"/>
      <c r="B381" s="161"/>
      <c r="C381" s="162"/>
      <c r="D381" s="163"/>
      <c r="E381" s="215"/>
      <c r="F381" s="165"/>
      <c r="G381" s="174"/>
      <c r="H381" s="163"/>
      <c r="I381" s="174"/>
      <c r="J381" s="165"/>
      <c r="K381" s="164"/>
    </row>
    <row r="382" spans="1:11" ht="18" customHeight="1">
      <c r="A382" s="108"/>
      <c r="B382" s="161"/>
      <c r="C382" s="162"/>
      <c r="D382" s="163"/>
      <c r="E382" s="215"/>
      <c r="F382" s="165"/>
      <c r="G382" s="174"/>
      <c r="H382" s="163"/>
      <c r="I382" s="174"/>
      <c r="J382" s="165"/>
      <c r="K382" s="164"/>
    </row>
    <row r="383" spans="1:11" ht="18" customHeight="1">
      <c r="A383" s="108"/>
      <c r="B383" s="161"/>
      <c r="C383" s="162"/>
      <c r="D383" s="163"/>
      <c r="E383" s="215"/>
      <c r="F383" s="165"/>
      <c r="G383" s="174"/>
      <c r="H383" s="163"/>
      <c r="I383" s="174"/>
      <c r="J383" s="165"/>
      <c r="K383" s="164"/>
    </row>
    <row r="384" spans="1:11" ht="18" customHeight="1">
      <c r="A384" s="108"/>
      <c r="B384" s="161"/>
      <c r="C384" s="162"/>
      <c r="D384" s="163"/>
      <c r="E384" s="215"/>
      <c r="F384" s="165"/>
      <c r="G384" s="174"/>
      <c r="H384" s="163"/>
      <c r="I384" s="174"/>
      <c r="J384" s="165"/>
      <c r="K384" s="164"/>
    </row>
    <row r="385" spans="1:11" ht="18" customHeight="1">
      <c r="A385" s="108"/>
      <c r="B385" s="161"/>
      <c r="C385" s="162"/>
      <c r="D385" s="163"/>
      <c r="E385" s="215"/>
      <c r="F385" s="165"/>
      <c r="G385" s="174"/>
      <c r="H385" s="163"/>
      <c r="I385" s="174"/>
      <c r="J385" s="165"/>
      <c r="K385" s="164"/>
    </row>
    <row r="386" spans="1:11" ht="18" customHeight="1">
      <c r="A386" s="108"/>
      <c r="B386" s="161"/>
      <c r="C386" s="162"/>
      <c r="D386" s="163"/>
      <c r="E386" s="215"/>
      <c r="F386" s="165"/>
      <c r="G386" s="174"/>
      <c r="H386" s="163"/>
      <c r="I386" s="174"/>
      <c r="J386" s="165"/>
      <c r="K386" s="164"/>
    </row>
    <row r="387" spans="1:11" ht="18" customHeight="1">
      <c r="A387" s="108"/>
      <c r="B387" s="161"/>
      <c r="C387" s="162"/>
      <c r="D387" s="163"/>
      <c r="E387" s="215"/>
      <c r="F387" s="165"/>
      <c r="G387" s="174"/>
      <c r="H387" s="163"/>
      <c r="I387" s="174"/>
      <c r="J387" s="165"/>
      <c r="K387" s="164"/>
    </row>
    <row r="388" spans="1:11" ht="18" customHeight="1">
      <c r="A388" s="108"/>
      <c r="B388" s="161"/>
      <c r="C388" s="162"/>
      <c r="D388" s="163"/>
      <c r="E388" s="215"/>
      <c r="F388" s="165"/>
      <c r="G388" s="174"/>
      <c r="H388" s="163"/>
      <c r="I388" s="174"/>
      <c r="J388" s="165"/>
      <c r="K388" s="164"/>
    </row>
    <row r="389" spans="1:11" ht="18" customHeight="1">
      <c r="A389" s="108"/>
      <c r="B389" s="161"/>
      <c r="C389" s="162"/>
      <c r="D389" s="163"/>
      <c r="E389" s="215"/>
      <c r="F389" s="165"/>
      <c r="G389" s="174"/>
      <c r="H389" s="163"/>
      <c r="I389" s="174"/>
      <c r="J389" s="165"/>
      <c r="K389" s="164"/>
    </row>
    <row r="390" spans="1:11" ht="18" customHeight="1">
      <c r="A390" s="108"/>
      <c r="B390" s="161"/>
      <c r="C390" s="162"/>
      <c r="D390" s="163"/>
      <c r="E390" s="215"/>
      <c r="F390" s="165"/>
      <c r="G390" s="174"/>
      <c r="H390" s="163"/>
      <c r="I390" s="174"/>
      <c r="J390" s="165"/>
      <c r="K390" s="164"/>
    </row>
    <row r="391" spans="1:11" ht="18" customHeight="1">
      <c r="A391" s="108"/>
      <c r="B391" s="161"/>
      <c r="C391" s="162"/>
      <c r="D391" s="163"/>
      <c r="E391" s="215"/>
      <c r="F391" s="165"/>
      <c r="G391" s="174"/>
      <c r="H391" s="163"/>
      <c r="I391" s="174"/>
      <c r="J391" s="165"/>
      <c r="K391" s="164"/>
    </row>
    <row r="392" spans="1:11" ht="18" customHeight="1">
      <c r="A392" s="108"/>
      <c r="B392" s="161"/>
      <c r="C392" s="201"/>
      <c r="D392" s="202"/>
      <c r="E392" s="212"/>
      <c r="F392" s="203"/>
      <c r="G392" s="204"/>
      <c r="H392" s="202"/>
      <c r="I392" s="204"/>
      <c r="J392" s="203"/>
      <c r="K392" s="205"/>
    </row>
    <row r="393" spans="1:11" ht="18" customHeight="1">
      <c r="A393" s="108"/>
      <c r="B393" s="200"/>
      <c r="C393" s="206"/>
      <c r="D393" s="202"/>
      <c r="E393" s="213"/>
      <c r="F393" s="203"/>
      <c r="G393" s="204"/>
      <c r="H393" s="202"/>
      <c r="I393" s="204"/>
      <c r="J393" s="203"/>
      <c r="K393" s="205"/>
    </row>
    <row r="394" spans="1:11" ht="18" customHeight="1">
      <c r="A394" s="108"/>
      <c r="B394" s="200"/>
      <c r="C394" s="206"/>
      <c r="D394" s="202"/>
      <c r="E394" s="213"/>
      <c r="F394" s="203"/>
      <c r="G394" s="204"/>
      <c r="H394" s="202"/>
      <c r="I394" s="204"/>
      <c r="J394" s="203"/>
      <c r="K394" s="205"/>
    </row>
    <row r="395" spans="1:11" ht="18" customHeight="1">
      <c r="A395" s="108"/>
      <c r="B395" s="200"/>
      <c r="C395" s="206"/>
      <c r="D395" s="202"/>
      <c r="E395" s="213"/>
      <c r="F395" s="203"/>
      <c r="G395" s="204"/>
      <c r="H395" s="202"/>
      <c r="I395" s="204"/>
      <c r="J395" s="203"/>
      <c r="K395" s="205"/>
    </row>
    <row r="396" spans="1:11" ht="18" customHeight="1">
      <c r="A396" s="108"/>
      <c r="B396" s="200"/>
      <c r="C396" s="206"/>
      <c r="D396" s="202"/>
      <c r="E396" s="213"/>
      <c r="F396" s="203"/>
      <c r="G396" s="204"/>
      <c r="H396" s="202"/>
      <c r="I396" s="204"/>
      <c r="J396" s="203"/>
      <c r="K396" s="205"/>
    </row>
    <row r="397" spans="1:11" ht="18" customHeight="1">
      <c r="A397" s="108"/>
      <c r="B397" s="200"/>
      <c r="C397" s="206"/>
      <c r="D397" s="202"/>
      <c r="E397" s="213"/>
      <c r="F397" s="203"/>
      <c r="G397" s="204"/>
      <c r="H397" s="202"/>
      <c r="I397" s="204"/>
      <c r="J397" s="203"/>
      <c r="K397" s="205"/>
    </row>
    <row r="398" spans="1:11" ht="18" customHeight="1">
      <c r="A398" s="108"/>
      <c r="B398" s="200"/>
      <c r="C398" s="206"/>
      <c r="D398" s="202"/>
      <c r="E398" s="213"/>
      <c r="F398" s="203"/>
      <c r="G398" s="204"/>
      <c r="H398" s="202"/>
      <c r="I398" s="204"/>
      <c r="J398" s="203"/>
      <c r="K398" s="205"/>
    </row>
    <row r="399" spans="1:11" ht="18" customHeight="1">
      <c r="A399" s="108"/>
      <c r="B399" s="200"/>
      <c r="C399" s="206"/>
      <c r="D399" s="202"/>
      <c r="E399" s="213"/>
      <c r="F399" s="203"/>
      <c r="G399" s="204"/>
      <c r="H399" s="202"/>
      <c r="I399" s="204"/>
      <c r="J399" s="203"/>
      <c r="K399" s="205"/>
    </row>
    <row r="400" spans="1:11" ht="18" customHeight="1">
      <c r="A400" s="108"/>
      <c r="B400" s="200"/>
      <c r="C400" s="206"/>
      <c r="D400" s="202"/>
      <c r="E400" s="213"/>
      <c r="F400" s="203"/>
      <c r="G400" s="204"/>
      <c r="H400" s="202"/>
      <c r="I400" s="204"/>
      <c r="J400" s="203"/>
      <c r="K400" s="205"/>
    </row>
    <row r="401" spans="1:11" ht="18" customHeight="1">
      <c r="A401" s="108"/>
      <c r="B401" s="200"/>
      <c r="C401" s="206"/>
      <c r="D401" s="202"/>
      <c r="E401" s="213"/>
      <c r="F401" s="203"/>
      <c r="G401" s="204"/>
      <c r="H401" s="202"/>
      <c r="I401" s="204"/>
      <c r="J401" s="203"/>
      <c r="K401" s="205"/>
    </row>
    <row r="402" spans="1:11" ht="18" customHeight="1">
      <c r="A402" s="108"/>
      <c r="B402" s="200"/>
      <c r="C402" s="206"/>
      <c r="D402" s="202"/>
      <c r="E402" s="213"/>
      <c r="F402" s="203"/>
      <c r="G402" s="204"/>
      <c r="H402" s="202"/>
      <c r="I402" s="204"/>
      <c r="J402" s="203"/>
      <c r="K402" s="205"/>
    </row>
    <row r="403" spans="1:11" ht="18" customHeight="1">
      <c r="A403" s="108"/>
      <c r="B403" s="200"/>
      <c r="C403" s="206"/>
      <c r="D403" s="202"/>
      <c r="E403" s="213"/>
      <c r="F403" s="203"/>
      <c r="G403" s="204"/>
      <c r="H403" s="202"/>
      <c r="I403" s="204"/>
      <c r="J403" s="203"/>
      <c r="K403" s="205"/>
    </row>
    <row r="404" spans="1:11" ht="18" customHeight="1">
      <c r="A404" s="108"/>
      <c r="B404" s="200"/>
      <c r="C404" s="206"/>
      <c r="D404" s="202"/>
      <c r="E404" s="213"/>
      <c r="F404" s="203"/>
      <c r="G404" s="204"/>
      <c r="H404" s="202"/>
      <c r="I404" s="204"/>
      <c r="J404" s="203"/>
      <c r="K404" s="205"/>
    </row>
    <row r="405" spans="1:11" ht="18" customHeight="1">
      <c r="A405" s="108"/>
      <c r="B405" s="200"/>
      <c r="C405" s="206"/>
      <c r="D405" s="202"/>
      <c r="E405" s="213"/>
      <c r="F405" s="203"/>
      <c r="G405" s="204"/>
      <c r="H405" s="202"/>
      <c r="I405" s="204"/>
      <c r="J405" s="203"/>
      <c r="K405" s="205"/>
    </row>
    <row r="406" spans="1:11" ht="18" customHeight="1">
      <c r="A406" s="108"/>
      <c r="B406" s="200"/>
      <c r="C406" s="206"/>
      <c r="D406" s="202"/>
      <c r="E406" s="213"/>
      <c r="F406" s="203"/>
      <c r="G406" s="204"/>
      <c r="H406" s="202"/>
      <c r="I406" s="204"/>
      <c r="J406" s="203"/>
      <c r="K406" s="205"/>
    </row>
    <row r="407" spans="1:11" ht="18" customHeight="1">
      <c r="A407" s="108"/>
      <c r="B407" s="200"/>
      <c r="C407" s="206"/>
      <c r="D407" s="202"/>
      <c r="E407" s="213"/>
      <c r="F407" s="203"/>
      <c r="G407" s="204"/>
      <c r="H407" s="202"/>
      <c r="I407" s="204"/>
      <c r="J407" s="203"/>
      <c r="K407" s="205"/>
    </row>
    <row r="408" spans="1:11" ht="18" customHeight="1">
      <c r="A408" s="108"/>
      <c r="B408" s="200"/>
      <c r="C408" s="206"/>
      <c r="D408" s="202"/>
      <c r="E408" s="213"/>
      <c r="F408" s="203"/>
      <c r="G408" s="204"/>
      <c r="H408" s="202"/>
      <c r="I408" s="204"/>
      <c r="J408" s="203"/>
      <c r="K408" s="205"/>
    </row>
    <row r="409" spans="1:11" ht="18" customHeight="1">
      <c r="A409" s="108"/>
      <c r="B409" s="200"/>
      <c r="C409" s="206"/>
      <c r="D409" s="202"/>
      <c r="E409" s="213"/>
      <c r="F409" s="203"/>
      <c r="G409" s="204"/>
      <c r="H409" s="202"/>
      <c r="I409" s="204"/>
      <c r="J409" s="203"/>
      <c r="K409" s="205"/>
    </row>
    <row r="410" spans="1:11" ht="18" customHeight="1">
      <c r="A410" s="108"/>
      <c r="B410" s="200"/>
      <c r="C410" s="206"/>
      <c r="D410" s="202"/>
      <c r="E410" s="213"/>
      <c r="F410" s="203"/>
      <c r="G410" s="204"/>
      <c r="H410" s="202"/>
      <c r="I410" s="204"/>
      <c r="J410" s="203"/>
      <c r="K410" s="205"/>
    </row>
    <row r="411" spans="1:11" ht="18" customHeight="1">
      <c r="A411" s="108"/>
      <c r="B411" s="200"/>
      <c r="C411" s="206"/>
      <c r="D411" s="202"/>
      <c r="E411" s="213"/>
      <c r="F411" s="203"/>
      <c r="G411" s="204"/>
      <c r="H411" s="202"/>
      <c r="I411" s="204"/>
      <c r="J411" s="203"/>
      <c r="K411" s="205"/>
    </row>
    <row r="412" spans="1:11" ht="18" customHeight="1">
      <c r="A412" s="108"/>
      <c r="B412" s="200"/>
      <c r="C412" s="206"/>
      <c r="D412" s="202"/>
      <c r="E412" s="213"/>
      <c r="F412" s="203"/>
      <c r="G412" s="204"/>
      <c r="H412" s="202"/>
      <c r="I412" s="204"/>
      <c r="J412" s="203"/>
      <c r="K412" s="205"/>
    </row>
    <row r="413" spans="1:11" ht="18" customHeight="1">
      <c r="A413" s="108"/>
      <c r="B413" s="200"/>
      <c r="C413" s="206"/>
      <c r="D413" s="202"/>
      <c r="E413" s="213"/>
      <c r="F413" s="203"/>
      <c r="G413" s="204"/>
      <c r="H413" s="202"/>
      <c r="I413" s="204"/>
      <c r="J413" s="203"/>
      <c r="K413" s="205"/>
    </row>
    <row r="414" spans="1:11" ht="18" customHeight="1">
      <c r="A414" s="108"/>
      <c r="B414" s="200"/>
      <c r="C414" s="206"/>
      <c r="D414" s="202"/>
      <c r="E414" s="213"/>
      <c r="F414" s="203"/>
      <c r="G414" s="204"/>
      <c r="H414" s="202"/>
      <c r="I414" s="204"/>
      <c r="J414" s="203"/>
      <c r="K414" s="205"/>
    </row>
    <row r="415" spans="1:11" ht="18" customHeight="1">
      <c r="A415" s="108"/>
      <c r="B415" s="200"/>
      <c r="C415" s="206"/>
      <c r="D415" s="202"/>
      <c r="E415" s="213"/>
      <c r="F415" s="203"/>
      <c r="G415" s="204"/>
      <c r="H415" s="202"/>
      <c r="I415" s="204"/>
      <c r="J415" s="203"/>
      <c r="K415" s="205"/>
    </row>
    <row r="416" spans="1:11" ht="18" customHeight="1">
      <c r="A416" s="108"/>
      <c r="B416" s="200"/>
      <c r="C416" s="206"/>
      <c r="D416" s="202"/>
      <c r="E416" s="213"/>
      <c r="F416" s="203"/>
      <c r="G416" s="204"/>
      <c r="H416" s="202"/>
      <c r="I416" s="204"/>
      <c r="J416" s="203"/>
      <c r="K416" s="205"/>
    </row>
    <row r="417" spans="1:11" ht="18" customHeight="1">
      <c r="A417" s="108"/>
      <c r="B417" s="200"/>
      <c r="C417" s="206"/>
      <c r="D417" s="202"/>
      <c r="E417" s="213"/>
      <c r="F417" s="203"/>
      <c r="G417" s="204"/>
      <c r="H417" s="202"/>
      <c r="I417" s="204"/>
      <c r="J417" s="203"/>
      <c r="K417" s="205"/>
    </row>
    <row r="418" spans="1:11" ht="18" customHeight="1">
      <c r="A418" s="108"/>
      <c r="B418" s="200"/>
      <c r="C418" s="206"/>
      <c r="D418" s="202"/>
      <c r="E418" s="213"/>
      <c r="F418" s="203"/>
      <c r="G418" s="204"/>
      <c r="H418" s="202"/>
      <c r="I418" s="204"/>
      <c r="J418" s="203"/>
      <c r="K418" s="205"/>
    </row>
    <row r="419" spans="1:11" ht="18" customHeight="1">
      <c r="A419" s="108"/>
      <c r="B419" s="200"/>
      <c r="C419" s="206"/>
      <c r="D419" s="202"/>
      <c r="E419" s="213"/>
      <c r="F419" s="203"/>
      <c r="G419" s="204"/>
      <c r="H419" s="202"/>
      <c r="I419" s="204"/>
      <c r="J419" s="203"/>
      <c r="K419" s="205"/>
    </row>
    <row r="420" spans="1:11" ht="18" customHeight="1">
      <c r="A420" s="108"/>
      <c r="B420" s="200"/>
      <c r="C420" s="206"/>
      <c r="D420" s="202"/>
      <c r="E420" s="213"/>
      <c r="F420" s="203"/>
      <c r="G420" s="204"/>
      <c r="H420" s="202"/>
      <c r="I420" s="204"/>
      <c r="J420" s="203"/>
      <c r="K420" s="205"/>
    </row>
    <row r="421" spans="1:11" ht="18" customHeight="1">
      <c r="A421" s="108"/>
      <c r="B421" s="200"/>
      <c r="C421" s="206"/>
      <c r="D421" s="202"/>
      <c r="E421" s="213"/>
      <c r="F421" s="203"/>
      <c r="G421" s="204"/>
      <c r="H421" s="202"/>
      <c r="I421" s="204"/>
      <c r="J421" s="203"/>
      <c r="K421" s="205"/>
    </row>
    <row r="422" spans="1:11" ht="18" customHeight="1">
      <c r="A422" s="108"/>
      <c r="B422" s="200"/>
      <c r="C422" s="206"/>
      <c r="D422" s="202"/>
      <c r="E422" s="213"/>
      <c r="F422" s="203"/>
      <c r="G422" s="204"/>
      <c r="H422" s="202"/>
      <c r="I422" s="204"/>
      <c r="J422" s="203"/>
      <c r="K422" s="205"/>
    </row>
    <row r="423" spans="1:11" ht="18" customHeight="1">
      <c r="A423" s="108"/>
      <c r="B423" s="200"/>
      <c r="C423" s="206"/>
      <c r="D423" s="202"/>
      <c r="E423" s="213"/>
      <c r="F423" s="203"/>
      <c r="G423" s="204"/>
      <c r="H423" s="202"/>
      <c r="I423" s="204"/>
      <c r="J423" s="203"/>
      <c r="K423" s="205"/>
    </row>
    <row r="424" spans="1:11" ht="18" customHeight="1">
      <c r="A424" s="108"/>
      <c r="B424" s="200"/>
      <c r="C424" s="206"/>
      <c r="D424" s="202"/>
      <c r="E424" s="213"/>
      <c r="F424" s="203"/>
      <c r="G424" s="204"/>
      <c r="H424" s="202"/>
      <c r="I424" s="204"/>
      <c r="J424" s="203"/>
      <c r="K424" s="205"/>
    </row>
    <row r="425" spans="1:11" ht="18" customHeight="1">
      <c r="A425" s="108"/>
      <c r="B425" s="200"/>
      <c r="C425" s="206"/>
      <c r="D425" s="202"/>
      <c r="E425" s="213"/>
      <c r="F425" s="203"/>
      <c r="G425" s="204"/>
      <c r="H425" s="202"/>
      <c r="I425" s="204"/>
      <c r="J425" s="203"/>
      <c r="K425" s="205"/>
    </row>
    <row r="426" spans="1:11" ht="18" customHeight="1">
      <c r="A426" s="108"/>
      <c r="B426" s="200"/>
      <c r="C426" s="206"/>
      <c r="D426" s="202"/>
      <c r="E426" s="213"/>
      <c r="F426" s="203"/>
      <c r="G426" s="204"/>
      <c r="H426" s="202"/>
      <c r="I426" s="204"/>
      <c r="J426" s="203"/>
      <c r="K426" s="205"/>
    </row>
    <row r="427" spans="1:11" ht="18" customHeight="1">
      <c r="A427" s="108"/>
      <c r="B427" s="200"/>
      <c r="C427" s="206"/>
      <c r="D427" s="202"/>
      <c r="E427" s="213"/>
      <c r="F427" s="203"/>
      <c r="G427" s="204"/>
      <c r="H427" s="202"/>
      <c r="I427" s="204"/>
      <c r="J427" s="203"/>
      <c r="K427" s="205"/>
    </row>
    <row r="428" spans="1:11" ht="18" customHeight="1">
      <c r="A428" s="108"/>
      <c r="B428" s="200"/>
      <c r="C428" s="206"/>
      <c r="D428" s="202"/>
      <c r="E428" s="213"/>
      <c r="F428" s="203"/>
      <c r="G428" s="204"/>
      <c r="H428" s="202"/>
      <c r="I428" s="204"/>
      <c r="J428" s="203"/>
      <c r="K428" s="205"/>
    </row>
    <row r="429" spans="1:11" ht="18" customHeight="1">
      <c r="A429" s="108"/>
      <c r="B429" s="200"/>
      <c r="C429" s="206"/>
      <c r="D429" s="202"/>
      <c r="E429" s="213"/>
      <c r="F429" s="203"/>
      <c r="G429" s="204"/>
      <c r="H429" s="202"/>
      <c r="I429" s="204"/>
      <c r="J429" s="203"/>
      <c r="K429" s="205"/>
    </row>
    <row r="430" spans="1:11" ht="18" customHeight="1">
      <c r="A430" s="108"/>
      <c r="B430" s="200"/>
      <c r="C430" s="206"/>
      <c r="D430" s="202"/>
      <c r="E430" s="213"/>
      <c r="F430" s="203"/>
      <c r="G430" s="204"/>
      <c r="H430" s="202"/>
      <c r="I430" s="204"/>
      <c r="J430" s="203"/>
      <c r="K430" s="205"/>
    </row>
    <row r="431" spans="1:11" ht="18" customHeight="1">
      <c r="A431" s="108"/>
      <c r="B431" s="200"/>
      <c r="C431" s="206"/>
      <c r="D431" s="202"/>
      <c r="E431" s="213"/>
      <c r="F431" s="203"/>
      <c r="G431" s="204"/>
      <c r="H431" s="202"/>
      <c r="I431" s="204"/>
      <c r="J431" s="203"/>
      <c r="K431" s="205"/>
    </row>
    <row r="432" spans="1:11" ht="18" customHeight="1">
      <c r="A432" s="108"/>
      <c r="B432" s="200"/>
      <c r="C432" s="206"/>
      <c r="D432" s="202"/>
      <c r="E432" s="213"/>
      <c r="F432" s="203"/>
      <c r="G432" s="204"/>
      <c r="H432" s="202"/>
      <c r="I432" s="204"/>
      <c r="J432" s="203"/>
      <c r="K432" s="205"/>
    </row>
    <row r="433" spans="1:11" ht="18" customHeight="1">
      <c r="A433" s="108"/>
      <c r="B433" s="200"/>
      <c r="C433" s="206"/>
      <c r="D433" s="202"/>
      <c r="E433" s="213"/>
      <c r="F433" s="203"/>
      <c r="G433" s="204"/>
      <c r="H433" s="202"/>
      <c r="I433" s="204"/>
      <c r="J433" s="203"/>
      <c r="K433" s="205"/>
    </row>
    <row r="434" spans="1:11" ht="18" customHeight="1">
      <c r="A434" s="108"/>
      <c r="B434" s="200"/>
      <c r="C434" s="206"/>
      <c r="D434" s="202"/>
      <c r="E434" s="213"/>
      <c r="F434" s="203"/>
      <c r="G434" s="204"/>
      <c r="H434" s="202"/>
      <c r="I434" s="204"/>
      <c r="J434" s="203"/>
      <c r="K434" s="205"/>
    </row>
    <row r="435" spans="1:11" ht="18" customHeight="1">
      <c r="A435" s="108"/>
      <c r="B435" s="200"/>
      <c r="C435" s="206"/>
      <c r="D435" s="202"/>
      <c r="E435" s="213"/>
      <c r="F435" s="203"/>
      <c r="G435" s="204"/>
      <c r="H435" s="202"/>
      <c r="I435" s="204"/>
      <c r="J435" s="203"/>
      <c r="K435" s="205"/>
    </row>
    <row r="436" spans="1:11" ht="18" customHeight="1">
      <c r="A436" s="108"/>
      <c r="B436" s="200"/>
      <c r="C436" s="206"/>
      <c r="D436" s="202"/>
      <c r="E436" s="213"/>
      <c r="F436" s="203"/>
      <c r="G436" s="204"/>
      <c r="H436" s="202"/>
      <c r="I436" s="204"/>
      <c r="J436" s="203"/>
      <c r="K436" s="205"/>
    </row>
    <row r="437" spans="1:11" ht="18" customHeight="1">
      <c r="A437" s="108"/>
      <c r="B437" s="200"/>
      <c r="C437" s="206"/>
      <c r="D437" s="202"/>
      <c r="E437" s="213"/>
      <c r="F437" s="203"/>
      <c r="G437" s="204"/>
      <c r="H437" s="202"/>
      <c r="I437" s="204"/>
      <c r="J437" s="203"/>
      <c r="K437" s="205"/>
    </row>
    <row r="438" spans="1:11" ht="18" customHeight="1">
      <c r="A438" s="108"/>
      <c r="B438" s="200"/>
      <c r="C438" s="206"/>
      <c r="D438" s="202"/>
      <c r="E438" s="213"/>
      <c r="F438" s="203"/>
      <c r="G438" s="204"/>
      <c r="H438" s="202"/>
      <c r="I438" s="204"/>
      <c r="J438" s="203"/>
      <c r="K438" s="205"/>
    </row>
    <row r="439" spans="1:11" ht="18" customHeight="1">
      <c r="A439" s="108"/>
      <c r="B439" s="200"/>
      <c r="C439" s="206"/>
      <c r="D439" s="202"/>
      <c r="E439" s="213"/>
      <c r="F439" s="203"/>
      <c r="G439" s="204"/>
      <c r="H439" s="202"/>
      <c r="I439" s="204"/>
      <c r="J439" s="203"/>
      <c r="K439" s="205"/>
    </row>
    <row r="440" spans="1:11" ht="18" customHeight="1">
      <c r="A440" s="108"/>
      <c r="B440" s="200"/>
      <c r="C440" s="206"/>
      <c r="D440" s="202"/>
      <c r="E440" s="213"/>
      <c r="F440" s="203"/>
      <c r="G440" s="204"/>
      <c r="H440" s="202"/>
      <c r="I440" s="204"/>
      <c r="J440" s="203"/>
      <c r="K440" s="205"/>
    </row>
    <row r="441" spans="1:11" ht="18" customHeight="1">
      <c r="A441" s="108"/>
      <c r="B441" s="200"/>
      <c r="C441" s="206"/>
      <c r="D441" s="202"/>
      <c r="E441" s="213"/>
      <c r="F441" s="203"/>
      <c r="G441" s="204"/>
      <c r="H441" s="202"/>
      <c r="I441" s="204"/>
      <c r="J441" s="203"/>
      <c r="K441" s="205"/>
    </row>
    <row r="442" spans="1:11" ht="18" customHeight="1">
      <c r="A442" s="108"/>
      <c r="B442" s="200"/>
      <c r="C442" s="206"/>
      <c r="D442" s="202"/>
      <c r="E442" s="213"/>
      <c r="F442" s="203"/>
      <c r="G442" s="204"/>
      <c r="H442" s="202"/>
      <c r="I442" s="204"/>
      <c r="J442" s="203"/>
      <c r="K442" s="205"/>
    </row>
    <row r="443" spans="1:11" ht="18" customHeight="1">
      <c r="A443" s="108"/>
      <c r="B443" s="200"/>
      <c r="C443" s="206"/>
      <c r="D443" s="202"/>
      <c r="E443" s="213"/>
      <c r="F443" s="203"/>
      <c r="G443" s="204"/>
      <c r="H443" s="202"/>
      <c r="I443" s="204"/>
      <c r="J443" s="203"/>
      <c r="K443" s="205"/>
    </row>
    <row r="444" spans="1:11" ht="18" customHeight="1">
      <c r="A444" s="108"/>
      <c r="B444" s="200"/>
      <c r="C444" s="206"/>
      <c r="D444" s="202"/>
      <c r="E444" s="213"/>
      <c r="F444" s="203"/>
      <c r="G444" s="204"/>
      <c r="H444" s="202"/>
      <c r="I444" s="204"/>
      <c r="J444" s="203"/>
      <c r="K444" s="205"/>
    </row>
    <row r="445" spans="1:11" ht="18" customHeight="1">
      <c r="A445" s="108"/>
      <c r="B445" s="200"/>
      <c r="C445" s="206"/>
      <c r="D445" s="202"/>
      <c r="E445" s="213"/>
      <c r="F445" s="203"/>
      <c r="G445" s="204"/>
      <c r="H445" s="202"/>
      <c r="I445" s="204"/>
      <c r="J445" s="203"/>
      <c r="K445" s="205"/>
    </row>
    <row r="446" spans="1:11" ht="18" customHeight="1">
      <c r="A446" s="108"/>
      <c r="B446" s="200"/>
      <c r="C446" s="206"/>
      <c r="D446" s="202"/>
      <c r="E446" s="213"/>
      <c r="F446" s="203"/>
      <c r="G446" s="204"/>
      <c r="H446" s="202"/>
      <c r="I446" s="204"/>
      <c r="J446" s="203"/>
      <c r="K446" s="205"/>
    </row>
    <row r="447" spans="1:11" ht="18" customHeight="1">
      <c r="A447" s="108"/>
      <c r="B447" s="200"/>
      <c r="C447" s="206"/>
      <c r="D447" s="202"/>
      <c r="E447" s="213"/>
      <c r="F447" s="203"/>
      <c r="G447" s="204"/>
      <c r="H447" s="202"/>
      <c r="I447" s="204"/>
      <c r="J447" s="203"/>
      <c r="K447" s="205"/>
    </row>
    <row r="448" spans="1:11" ht="18" customHeight="1">
      <c r="A448" s="108"/>
      <c r="B448" s="200"/>
      <c r="C448" s="206"/>
      <c r="D448" s="202"/>
      <c r="E448" s="213"/>
      <c r="F448" s="203"/>
      <c r="G448" s="204"/>
      <c r="H448" s="202"/>
      <c r="I448" s="204"/>
      <c r="J448" s="203"/>
      <c r="K448" s="205"/>
    </row>
    <row r="449" spans="1:11" ht="18" customHeight="1">
      <c r="A449" s="108"/>
      <c r="B449" s="200"/>
      <c r="C449" s="206"/>
      <c r="D449" s="202"/>
      <c r="E449" s="213"/>
      <c r="F449" s="203"/>
      <c r="G449" s="204"/>
      <c r="H449" s="202"/>
      <c r="I449" s="204"/>
      <c r="J449" s="203"/>
      <c r="K449" s="205"/>
    </row>
    <row r="450" spans="1:11" ht="18" customHeight="1">
      <c r="A450" s="108"/>
      <c r="B450" s="200"/>
      <c r="C450" s="206"/>
      <c r="D450" s="202"/>
      <c r="E450" s="213"/>
      <c r="F450" s="203"/>
      <c r="G450" s="204"/>
      <c r="H450" s="202"/>
      <c r="I450" s="204"/>
      <c r="J450" s="203"/>
      <c r="K450" s="205"/>
    </row>
    <row r="451" spans="1:11" ht="18" customHeight="1">
      <c r="A451" s="108"/>
      <c r="B451" s="200"/>
      <c r="C451" s="206"/>
      <c r="D451" s="202"/>
      <c r="E451" s="213"/>
      <c r="F451" s="203"/>
      <c r="G451" s="204"/>
      <c r="H451" s="202"/>
      <c r="I451" s="204"/>
      <c r="J451" s="203"/>
      <c r="K451" s="205"/>
    </row>
    <row r="452" spans="1:11" ht="18" customHeight="1">
      <c r="A452" s="108"/>
      <c r="B452" s="200"/>
      <c r="C452" s="206"/>
      <c r="D452" s="202"/>
      <c r="E452" s="213"/>
      <c r="F452" s="203"/>
      <c r="G452" s="204"/>
      <c r="H452" s="202"/>
      <c r="I452" s="204"/>
      <c r="J452" s="203"/>
      <c r="K452" s="205"/>
    </row>
    <row r="453" spans="1:11" ht="18" customHeight="1">
      <c r="A453" s="108"/>
      <c r="B453" s="200"/>
      <c r="C453" s="206"/>
      <c r="D453" s="202"/>
      <c r="E453" s="213"/>
      <c r="F453" s="203"/>
      <c r="G453" s="204"/>
      <c r="H453" s="202"/>
      <c r="I453" s="204"/>
      <c r="J453" s="203"/>
      <c r="K453" s="205"/>
    </row>
    <row r="454" spans="1:11" ht="18" customHeight="1">
      <c r="A454" s="108"/>
      <c r="B454" s="200"/>
      <c r="C454" s="206"/>
      <c r="D454" s="202"/>
      <c r="E454" s="213"/>
      <c r="F454" s="203"/>
      <c r="G454" s="204"/>
      <c r="H454" s="202"/>
      <c r="I454" s="204"/>
      <c r="J454" s="203"/>
      <c r="K454" s="205"/>
    </row>
    <row r="455" spans="1:11" ht="18" customHeight="1">
      <c r="A455" s="108"/>
      <c r="B455" s="200"/>
      <c r="C455" s="206"/>
      <c r="D455" s="202"/>
      <c r="E455" s="213"/>
      <c r="F455" s="203"/>
      <c r="G455" s="204"/>
      <c r="H455" s="202"/>
      <c r="I455" s="204"/>
      <c r="J455" s="203"/>
      <c r="K455" s="205"/>
    </row>
    <row r="456" spans="1:11" ht="18" customHeight="1">
      <c r="A456" s="108"/>
      <c r="B456" s="200"/>
      <c r="C456" s="206"/>
      <c r="D456" s="202"/>
      <c r="E456" s="213"/>
      <c r="F456" s="203"/>
      <c r="G456" s="204"/>
      <c r="H456" s="202"/>
      <c r="I456" s="204"/>
      <c r="J456" s="203"/>
      <c r="K456" s="205"/>
    </row>
    <row r="457" spans="1:11" ht="18" customHeight="1">
      <c r="A457" s="108"/>
      <c r="B457" s="200"/>
      <c r="C457" s="206"/>
      <c r="D457" s="202"/>
      <c r="E457" s="213"/>
      <c r="F457" s="203"/>
      <c r="G457" s="204"/>
      <c r="H457" s="202"/>
      <c r="I457" s="204"/>
      <c r="J457" s="203"/>
      <c r="K457" s="205"/>
    </row>
    <row r="458" spans="1:11" ht="18" customHeight="1">
      <c r="A458" s="108"/>
      <c r="B458" s="200"/>
      <c r="C458" s="206"/>
      <c r="D458" s="202"/>
      <c r="E458" s="213"/>
      <c r="F458" s="203"/>
      <c r="G458" s="204"/>
      <c r="H458" s="202"/>
      <c r="I458" s="204"/>
      <c r="J458" s="203"/>
      <c r="K458" s="205"/>
    </row>
    <row r="459" spans="1:11" ht="18" customHeight="1">
      <c r="A459" s="108"/>
      <c r="B459" s="200"/>
      <c r="C459" s="206"/>
      <c r="D459" s="202"/>
      <c r="E459" s="213"/>
      <c r="F459" s="203"/>
      <c r="G459" s="204"/>
      <c r="H459" s="202"/>
      <c r="I459" s="204"/>
      <c r="J459" s="203"/>
      <c r="K459" s="205"/>
    </row>
    <row r="460" spans="1:11" ht="18" customHeight="1">
      <c r="A460" s="108"/>
      <c r="B460" s="200"/>
      <c r="C460" s="206"/>
      <c r="D460" s="202"/>
      <c r="E460" s="213"/>
      <c r="F460" s="203"/>
      <c r="G460" s="204"/>
      <c r="H460" s="202"/>
      <c r="I460" s="204"/>
      <c r="J460" s="203"/>
      <c r="K460" s="205"/>
    </row>
    <row r="461" spans="1:11" ht="18" customHeight="1">
      <c r="A461" s="108"/>
      <c r="B461" s="200"/>
      <c r="C461" s="206"/>
      <c r="D461" s="202"/>
      <c r="E461" s="213"/>
      <c r="F461" s="203"/>
      <c r="G461" s="204"/>
      <c r="H461" s="202"/>
      <c r="I461" s="204"/>
      <c r="J461" s="203"/>
      <c r="K461" s="205"/>
    </row>
    <row r="462" spans="1:11" ht="18" customHeight="1">
      <c r="A462" s="108"/>
      <c r="B462" s="200"/>
      <c r="C462" s="206"/>
      <c r="D462" s="202"/>
      <c r="E462" s="213"/>
      <c r="F462" s="203"/>
      <c r="G462" s="204"/>
      <c r="H462" s="202"/>
      <c r="I462" s="204"/>
      <c r="J462" s="203"/>
      <c r="K462" s="205"/>
    </row>
    <row r="463" spans="1:11" ht="18" customHeight="1">
      <c r="A463" s="108"/>
      <c r="B463" s="200"/>
      <c r="C463" s="206"/>
      <c r="D463" s="202"/>
      <c r="E463" s="213"/>
      <c r="F463" s="203"/>
      <c r="G463" s="204"/>
      <c r="H463" s="202"/>
      <c r="I463" s="204"/>
      <c r="J463" s="203"/>
      <c r="K463" s="205"/>
    </row>
    <row r="464" spans="1:11" ht="18" customHeight="1">
      <c r="A464" s="108"/>
      <c r="B464" s="200"/>
      <c r="C464" s="206"/>
      <c r="D464" s="202"/>
      <c r="E464" s="213"/>
      <c r="F464" s="203"/>
      <c r="G464" s="204"/>
      <c r="H464" s="202"/>
      <c r="I464" s="204"/>
      <c r="J464" s="203"/>
      <c r="K464" s="205"/>
    </row>
    <row r="465" spans="1:11" ht="18" customHeight="1">
      <c r="A465" s="108"/>
      <c r="B465" s="200"/>
      <c r="C465" s="206"/>
      <c r="D465" s="202"/>
      <c r="E465" s="213"/>
      <c r="F465" s="203"/>
      <c r="G465" s="204"/>
      <c r="H465" s="202"/>
      <c r="I465" s="204"/>
      <c r="J465" s="203"/>
      <c r="K465" s="205"/>
    </row>
    <row r="466" spans="1:11" ht="18" customHeight="1">
      <c r="A466" s="108"/>
      <c r="B466" s="200"/>
      <c r="C466" s="206"/>
      <c r="D466" s="202"/>
      <c r="E466" s="213"/>
      <c r="F466" s="203"/>
      <c r="G466" s="204"/>
      <c r="H466" s="202"/>
      <c r="I466" s="204"/>
      <c r="J466" s="203"/>
      <c r="K466" s="205"/>
    </row>
    <row r="467" spans="1:11" ht="18" customHeight="1">
      <c r="A467" s="108"/>
      <c r="B467" s="200"/>
      <c r="C467" s="206"/>
      <c r="D467" s="202"/>
      <c r="E467" s="213"/>
      <c r="F467" s="203"/>
      <c r="G467" s="204"/>
      <c r="H467" s="202"/>
      <c r="I467" s="204"/>
      <c r="J467" s="203"/>
      <c r="K467" s="205"/>
    </row>
    <row r="468" spans="1:11" ht="18" customHeight="1">
      <c r="A468" s="108"/>
      <c r="B468" s="200"/>
      <c r="C468" s="206"/>
      <c r="D468" s="202"/>
      <c r="E468" s="213"/>
      <c r="F468" s="203"/>
      <c r="G468" s="204"/>
      <c r="H468" s="202"/>
      <c r="I468" s="204"/>
      <c r="J468" s="203"/>
      <c r="K468" s="205"/>
    </row>
    <row r="469" spans="1:11" ht="18" customHeight="1">
      <c r="A469" s="108"/>
      <c r="B469" s="200"/>
      <c r="C469" s="206"/>
      <c r="D469" s="202"/>
      <c r="E469" s="213"/>
      <c r="F469" s="203"/>
      <c r="G469" s="204"/>
      <c r="H469" s="202"/>
      <c r="I469" s="204"/>
      <c r="J469" s="203"/>
      <c r="K469" s="205"/>
    </row>
    <row r="470" spans="1:11" ht="18" customHeight="1">
      <c r="A470" s="108"/>
      <c r="B470" s="200"/>
      <c r="C470" s="206"/>
      <c r="D470" s="202"/>
      <c r="E470" s="213"/>
      <c r="F470" s="203"/>
      <c r="G470" s="204"/>
      <c r="H470" s="202"/>
      <c r="I470" s="204"/>
      <c r="J470" s="203"/>
      <c r="K470" s="205"/>
    </row>
    <row r="471" spans="1:11" ht="18" customHeight="1">
      <c r="A471" s="108"/>
      <c r="B471" s="200"/>
      <c r="C471" s="206"/>
      <c r="D471" s="202"/>
      <c r="E471" s="213"/>
      <c r="F471" s="203"/>
      <c r="G471" s="204"/>
      <c r="H471" s="202"/>
      <c r="I471" s="204"/>
      <c r="J471" s="203"/>
      <c r="K471" s="205"/>
    </row>
    <row r="472" spans="1:11" ht="18" customHeight="1">
      <c r="A472" s="108"/>
      <c r="B472" s="200"/>
      <c r="C472" s="206"/>
      <c r="D472" s="202"/>
      <c r="E472" s="213"/>
      <c r="F472" s="203"/>
      <c r="G472" s="204"/>
      <c r="H472" s="202"/>
      <c r="I472" s="204"/>
      <c r="J472" s="203"/>
      <c r="K472" s="205"/>
    </row>
    <row r="473" spans="1:11" ht="18" customHeight="1">
      <c r="A473" s="108"/>
      <c r="B473" s="200"/>
      <c r="C473" s="206"/>
      <c r="D473" s="202"/>
      <c r="E473" s="213"/>
      <c r="F473" s="203"/>
      <c r="G473" s="204"/>
      <c r="H473" s="202"/>
      <c r="I473" s="204"/>
      <c r="J473" s="203"/>
      <c r="K473" s="205"/>
    </row>
    <row r="474" spans="1:11" ht="18" customHeight="1">
      <c r="A474" s="108"/>
      <c r="B474" s="200"/>
      <c r="C474" s="206"/>
      <c r="D474" s="202"/>
      <c r="E474" s="213"/>
      <c r="F474" s="203"/>
      <c r="G474" s="204"/>
      <c r="H474" s="202"/>
      <c r="I474" s="204"/>
      <c r="J474" s="203"/>
      <c r="K474" s="205"/>
    </row>
    <row r="475" spans="1:11" ht="18" customHeight="1">
      <c r="A475" s="108"/>
      <c r="B475" s="200"/>
      <c r="C475" s="206"/>
      <c r="D475" s="202"/>
      <c r="E475" s="213"/>
      <c r="F475" s="203"/>
      <c r="G475" s="204"/>
      <c r="H475" s="202"/>
      <c r="I475" s="204"/>
      <c r="J475" s="203"/>
      <c r="K475" s="205"/>
    </row>
    <row r="476" spans="1:11" ht="18" customHeight="1">
      <c r="A476" s="108"/>
      <c r="B476" s="200"/>
      <c r="C476" s="206"/>
      <c r="D476" s="202"/>
      <c r="E476" s="213"/>
      <c r="F476" s="203"/>
      <c r="G476" s="204"/>
      <c r="H476" s="202"/>
      <c r="I476" s="204"/>
      <c r="J476" s="203"/>
      <c r="K476" s="205"/>
    </row>
    <row r="477" spans="1:11" ht="18" customHeight="1">
      <c r="A477" s="108"/>
      <c r="B477" s="200"/>
      <c r="C477" s="206"/>
      <c r="D477" s="202"/>
      <c r="E477" s="213"/>
      <c r="F477" s="203"/>
      <c r="G477" s="204"/>
      <c r="H477" s="202"/>
      <c r="I477" s="204"/>
      <c r="J477" s="203"/>
      <c r="K477" s="205"/>
    </row>
    <row r="478" spans="1:11" ht="18" customHeight="1">
      <c r="A478" s="108"/>
      <c r="B478" s="200"/>
      <c r="C478" s="206"/>
      <c r="D478" s="202"/>
      <c r="E478" s="213"/>
      <c r="F478" s="203"/>
      <c r="G478" s="204"/>
      <c r="H478" s="202"/>
      <c r="I478" s="204"/>
      <c r="J478" s="203"/>
      <c r="K478" s="205"/>
    </row>
    <row r="479" spans="1:11" ht="18" customHeight="1">
      <c r="A479" s="108"/>
      <c r="B479" s="200"/>
      <c r="C479" s="206"/>
      <c r="D479" s="202"/>
      <c r="E479" s="213"/>
      <c r="F479" s="203"/>
      <c r="G479" s="204"/>
      <c r="H479" s="202"/>
      <c r="I479" s="204"/>
      <c r="J479" s="203"/>
      <c r="K479" s="205"/>
    </row>
    <row r="480" spans="1:11" ht="18" customHeight="1">
      <c r="A480" s="108"/>
      <c r="B480" s="200"/>
      <c r="C480" s="206"/>
      <c r="D480" s="202"/>
      <c r="E480" s="213"/>
      <c r="F480" s="203"/>
      <c r="G480" s="204"/>
      <c r="H480" s="202"/>
      <c r="I480" s="204"/>
      <c r="J480" s="203"/>
      <c r="K480" s="205"/>
    </row>
    <row r="481" spans="1:11" ht="18" customHeight="1">
      <c r="A481" s="108"/>
      <c r="B481" s="200"/>
      <c r="C481" s="206"/>
      <c r="D481" s="202"/>
      <c r="E481" s="213"/>
      <c r="F481" s="203"/>
      <c r="G481" s="204"/>
      <c r="H481" s="202"/>
      <c r="I481" s="204"/>
      <c r="J481" s="203"/>
      <c r="K481" s="205"/>
    </row>
    <row r="482" spans="1:11" ht="18" customHeight="1">
      <c r="A482" s="108"/>
      <c r="B482" s="200"/>
      <c r="C482" s="206"/>
      <c r="D482" s="202"/>
      <c r="E482" s="213"/>
      <c r="F482" s="203"/>
      <c r="G482" s="204"/>
      <c r="H482" s="202"/>
      <c r="I482" s="204"/>
      <c r="J482" s="203"/>
      <c r="K482" s="205"/>
    </row>
    <row r="483" spans="1:11" ht="18" customHeight="1">
      <c r="A483" s="108"/>
      <c r="B483" s="200"/>
      <c r="C483" s="206"/>
      <c r="D483" s="202"/>
      <c r="E483" s="213"/>
      <c r="F483" s="203"/>
      <c r="G483" s="204"/>
      <c r="H483" s="202"/>
      <c r="I483" s="204"/>
      <c r="J483" s="203"/>
      <c r="K483" s="205"/>
    </row>
    <row r="484" spans="1:11" ht="18" customHeight="1">
      <c r="A484" s="108"/>
      <c r="B484" s="200"/>
      <c r="C484" s="206"/>
      <c r="D484" s="202"/>
      <c r="E484" s="213"/>
      <c r="F484" s="203"/>
      <c r="G484" s="204"/>
      <c r="H484" s="202"/>
      <c r="I484" s="204"/>
      <c r="J484" s="203"/>
      <c r="K484" s="205"/>
    </row>
    <row r="485" spans="1:11" ht="18" customHeight="1">
      <c r="A485" s="108"/>
      <c r="B485" s="200"/>
      <c r="C485" s="206"/>
      <c r="D485" s="202"/>
      <c r="E485" s="213"/>
      <c r="F485" s="203"/>
      <c r="G485" s="204"/>
      <c r="H485" s="202"/>
      <c r="I485" s="204"/>
      <c r="J485" s="203"/>
      <c r="K485" s="205"/>
    </row>
    <row r="486" spans="1:11" ht="18" customHeight="1">
      <c r="A486" s="108"/>
      <c r="B486" s="200"/>
      <c r="C486" s="206"/>
      <c r="D486" s="202"/>
      <c r="E486" s="213"/>
      <c r="F486" s="203"/>
      <c r="G486" s="204"/>
      <c r="H486" s="202"/>
      <c r="I486" s="204"/>
      <c r="J486" s="203"/>
      <c r="K486" s="205"/>
    </row>
    <row r="487" spans="1:11" ht="18" customHeight="1">
      <c r="A487" s="108"/>
      <c r="B487" s="200"/>
      <c r="C487" s="206"/>
      <c r="D487" s="202"/>
      <c r="E487" s="213"/>
      <c r="F487" s="203"/>
      <c r="G487" s="204"/>
      <c r="H487" s="202"/>
      <c r="I487" s="204"/>
      <c r="J487" s="203"/>
      <c r="K487" s="205"/>
    </row>
    <row r="488" spans="1:11" ht="18" customHeight="1">
      <c r="A488" s="108"/>
      <c r="B488" s="200"/>
      <c r="C488" s="206"/>
      <c r="D488" s="202"/>
      <c r="E488" s="213"/>
      <c r="F488" s="203"/>
      <c r="G488" s="204"/>
      <c r="H488" s="202"/>
      <c r="I488" s="204"/>
      <c r="J488" s="203"/>
      <c r="K488" s="205"/>
    </row>
    <row r="489" spans="1:11" ht="18" customHeight="1">
      <c r="A489" s="108"/>
      <c r="B489" s="200"/>
      <c r="C489" s="206"/>
      <c r="D489" s="202"/>
      <c r="E489" s="213"/>
      <c r="F489" s="203"/>
      <c r="G489" s="204"/>
      <c r="H489" s="202"/>
      <c r="I489" s="204"/>
      <c r="J489" s="203"/>
      <c r="K489" s="205"/>
    </row>
    <row r="490" spans="1:11" ht="18" customHeight="1">
      <c r="A490" s="108"/>
      <c r="B490" s="200"/>
      <c r="C490" s="206"/>
      <c r="D490" s="202"/>
      <c r="E490" s="213"/>
      <c r="F490" s="203"/>
      <c r="G490" s="204"/>
      <c r="H490" s="202"/>
      <c r="I490" s="204"/>
      <c r="J490" s="203"/>
      <c r="K490" s="205"/>
    </row>
    <row r="491" spans="1:11" ht="18" customHeight="1">
      <c r="A491" s="108"/>
      <c r="B491" s="200"/>
      <c r="C491" s="206"/>
      <c r="D491" s="202"/>
      <c r="E491" s="213"/>
      <c r="F491" s="203"/>
      <c r="G491" s="204"/>
      <c r="H491" s="202"/>
      <c r="I491" s="204"/>
      <c r="J491" s="203"/>
      <c r="K491" s="205"/>
    </row>
    <row r="492" spans="1:11" ht="18" customHeight="1">
      <c r="A492" s="108"/>
      <c r="B492" s="200"/>
      <c r="C492" s="206"/>
      <c r="D492" s="202"/>
      <c r="E492" s="213"/>
      <c r="F492" s="203"/>
      <c r="G492" s="204"/>
      <c r="H492" s="202"/>
      <c r="I492" s="204"/>
      <c r="J492" s="203"/>
      <c r="K492" s="205"/>
    </row>
    <row r="493" spans="1:11" ht="18" customHeight="1">
      <c r="A493" s="108"/>
      <c r="B493" s="200"/>
      <c r="C493" s="206"/>
      <c r="D493" s="202"/>
      <c r="E493" s="213"/>
      <c r="F493" s="203"/>
      <c r="G493" s="204"/>
      <c r="H493" s="202"/>
      <c r="I493" s="204"/>
      <c r="J493" s="203"/>
      <c r="K493" s="205"/>
    </row>
    <row r="494" spans="1:11" ht="18" customHeight="1">
      <c r="A494" s="108"/>
      <c r="B494" s="200"/>
      <c r="C494" s="206"/>
      <c r="D494" s="202"/>
      <c r="E494" s="213"/>
      <c r="F494" s="203"/>
      <c r="G494" s="204"/>
      <c r="H494" s="202"/>
      <c r="I494" s="204"/>
      <c r="J494" s="203"/>
      <c r="K494" s="205"/>
    </row>
    <row r="495" spans="1:11" ht="18" customHeight="1">
      <c r="A495" s="108"/>
      <c r="B495" s="200"/>
      <c r="C495" s="206"/>
      <c r="D495" s="202"/>
      <c r="E495" s="213"/>
      <c r="F495" s="203"/>
      <c r="G495" s="204"/>
      <c r="H495" s="202"/>
      <c r="I495" s="204"/>
      <c r="J495" s="203"/>
      <c r="K495" s="205"/>
    </row>
    <row r="496" spans="1:11" ht="18" customHeight="1">
      <c r="A496" s="108"/>
      <c r="B496" s="200"/>
      <c r="C496" s="206"/>
      <c r="D496" s="202"/>
      <c r="E496" s="213"/>
      <c r="F496" s="203"/>
      <c r="G496" s="204"/>
      <c r="H496" s="202"/>
      <c r="I496" s="204"/>
      <c r="J496" s="203"/>
      <c r="K496" s="205"/>
    </row>
    <row r="497" spans="1:11" ht="18" customHeight="1">
      <c r="A497" s="108"/>
      <c r="B497" s="200"/>
      <c r="C497" s="206"/>
      <c r="D497" s="202"/>
      <c r="E497" s="213"/>
      <c r="F497" s="203"/>
      <c r="G497" s="204"/>
      <c r="H497" s="202"/>
      <c r="I497" s="204"/>
      <c r="J497" s="203"/>
      <c r="K497" s="205"/>
    </row>
    <row r="498" spans="1:11" ht="18" customHeight="1">
      <c r="A498" s="108"/>
      <c r="B498" s="200"/>
      <c r="C498" s="206"/>
      <c r="D498" s="202"/>
      <c r="E498" s="213"/>
      <c r="F498" s="203"/>
      <c r="G498" s="204"/>
      <c r="H498" s="202"/>
      <c r="I498" s="204"/>
      <c r="J498" s="203"/>
      <c r="K498" s="205"/>
    </row>
    <row r="499" spans="1:11" ht="18" customHeight="1">
      <c r="A499" s="108"/>
      <c r="B499" s="200"/>
      <c r="C499" s="206"/>
      <c r="D499" s="202"/>
      <c r="E499" s="213"/>
      <c r="F499" s="203"/>
      <c r="G499" s="204"/>
      <c r="H499" s="202"/>
      <c r="I499" s="204"/>
      <c r="J499" s="203"/>
      <c r="K499" s="205"/>
    </row>
    <row r="500" spans="1:11" ht="18" customHeight="1">
      <c r="A500" s="108"/>
      <c r="B500" s="200"/>
      <c r="C500" s="206"/>
      <c r="D500" s="202"/>
      <c r="E500" s="213"/>
      <c r="F500" s="203"/>
      <c r="G500" s="204"/>
      <c r="H500" s="202"/>
      <c r="I500" s="204"/>
      <c r="J500" s="203"/>
      <c r="K500" s="205"/>
    </row>
    <row r="501" spans="1:11" ht="18" customHeight="1">
      <c r="A501" s="108"/>
      <c r="B501" s="200"/>
      <c r="C501" s="206"/>
      <c r="D501" s="202"/>
      <c r="E501" s="213"/>
      <c r="F501" s="203"/>
      <c r="G501" s="204"/>
      <c r="H501" s="202"/>
      <c r="I501" s="204"/>
      <c r="J501" s="203"/>
      <c r="K501" s="205"/>
    </row>
    <row r="502" spans="1:11" ht="18" customHeight="1">
      <c r="A502" s="108"/>
      <c r="B502" s="200"/>
      <c r="C502" s="206"/>
      <c r="D502" s="202"/>
      <c r="E502" s="213"/>
      <c r="F502" s="203"/>
      <c r="G502" s="204"/>
      <c r="H502" s="202"/>
      <c r="I502" s="204"/>
      <c r="J502" s="203"/>
      <c r="K502" s="205"/>
    </row>
    <row r="503" spans="1:11" ht="18" customHeight="1">
      <c r="A503" s="108"/>
      <c r="B503" s="200"/>
      <c r="C503" s="206"/>
      <c r="D503" s="202"/>
      <c r="E503" s="213"/>
      <c r="F503" s="203"/>
      <c r="G503" s="204"/>
      <c r="H503" s="202"/>
      <c r="I503" s="204"/>
      <c r="J503" s="203"/>
      <c r="K503" s="205"/>
    </row>
    <row r="504" spans="1:11" ht="18" customHeight="1">
      <c r="A504" s="108"/>
      <c r="B504" s="200"/>
      <c r="C504" s="206"/>
      <c r="D504" s="202"/>
      <c r="E504" s="213"/>
      <c r="F504" s="203"/>
      <c r="G504" s="204"/>
      <c r="H504" s="202"/>
      <c r="I504" s="204"/>
      <c r="J504" s="203"/>
      <c r="K504" s="205"/>
    </row>
    <row r="505" spans="1:11" ht="18" customHeight="1">
      <c r="A505" s="108"/>
      <c r="B505" s="200"/>
      <c r="C505" s="206"/>
      <c r="D505" s="202"/>
      <c r="E505" s="213"/>
      <c r="F505" s="203"/>
      <c r="G505" s="204"/>
      <c r="H505" s="202"/>
      <c r="I505" s="204"/>
      <c r="J505" s="203"/>
      <c r="K505" s="205"/>
    </row>
    <row r="506" spans="1:11" ht="18" customHeight="1">
      <c r="A506" s="108"/>
      <c r="B506" s="200"/>
      <c r="C506" s="206"/>
      <c r="D506" s="202"/>
      <c r="E506" s="213"/>
      <c r="F506" s="203"/>
      <c r="G506" s="204"/>
      <c r="H506" s="202"/>
      <c r="I506" s="204"/>
      <c r="J506" s="203"/>
      <c r="K506" s="205"/>
    </row>
    <row r="507" spans="1:11" ht="18" customHeight="1">
      <c r="A507" s="108"/>
      <c r="B507" s="200"/>
      <c r="C507" s="206"/>
      <c r="D507" s="202"/>
      <c r="E507" s="213"/>
      <c r="F507" s="203"/>
      <c r="G507" s="204"/>
      <c r="H507" s="202"/>
      <c r="I507" s="204"/>
      <c r="J507" s="203"/>
      <c r="K507" s="205"/>
    </row>
    <row r="508" spans="1:11" ht="18" customHeight="1">
      <c r="A508" s="108"/>
      <c r="B508" s="200"/>
      <c r="C508" s="206"/>
      <c r="D508" s="202"/>
      <c r="E508" s="213"/>
      <c r="F508" s="203"/>
      <c r="G508" s="204"/>
      <c r="H508" s="202"/>
      <c r="I508" s="204"/>
      <c r="J508" s="203"/>
      <c r="K508" s="205"/>
    </row>
    <row r="509" spans="1:11" ht="18" customHeight="1">
      <c r="A509" s="108"/>
      <c r="B509" s="200"/>
      <c r="C509" s="206"/>
      <c r="D509" s="202"/>
      <c r="E509" s="213"/>
      <c r="F509" s="203"/>
      <c r="G509" s="204"/>
      <c r="H509" s="202"/>
      <c r="I509" s="204"/>
      <c r="J509" s="203"/>
      <c r="K509" s="205"/>
    </row>
    <row r="510" spans="1:11" ht="18" customHeight="1">
      <c r="A510" s="108"/>
      <c r="B510" s="200"/>
      <c r="C510" s="206"/>
      <c r="D510" s="202"/>
      <c r="E510" s="213"/>
      <c r="F510" s="203"/>
      <c r="G510" s="204"/>
      <c r="H510" s="202"/>
      <c r="I510" s="204"/>
      <c r="J510" s="203"/>
      <c r="K510" s="205"/>
    </row>
    <row r="511" spans="1:11" ht="18" customHeight="1">
      <c r="A511" s="108"/>
      <c r="B511" s="200"/>
      <c r="C511" s="206"/>
      <c r="D511" s="202"/>
      <c r="E511" s="213"/>
      <c r="F511" s="203"/>
      <c r="G511" s="204"/>
      <c r="H511" s="202"/>
      <c r="I511" s="204"/>
      <c r="J511" s="203"/>
      <c r="K511" s="205"/>
    </row>
    <row r="512" spans="1:11" ht="18" customHeight="1">
      <c r="A512" s="108"/>
      <c r="B512" s="200"/>
      <c r="C512" s="206"/>
      <c r="D512" s="202"/>
      <c r="E512" s="213"/>
      <c r="F512" s="203"/>
      <c r="G512" s="204"/>
      <c r="H512" s="202"/>
      <c r="I512" s="204"/>
      <c r="J512" s="203"/>
      <c r="K512" s="205"/>
    </row>
    <row r="513" spans="1:11" ht="18" customHeight="1">
      <c r="A513" s="108"/>
      <c r="B513" s="200"/>
      <c r="C513" s="206"/>
      <c r="D513" s="202"/>
      <c r="E513" s="213"/>
      <c r="F513" s="203"/>
      <c r="G513" s="204"/>
      <c r="H513" s="202"/>
      <c r="I513" s="204"/>
      <c r="J513" s="203"/>
      <c r="K513" s="205"/>
    </row>
    <row r="514" spans="1:11" ht="18" customHeight="1">
      <c r="A514" s="108"/>
      <c r="B514" s="200"/>
      <c r="C514" s="206"/>
      <c r="D514" s="202"/>
      <c r="E514" s="213"/>
      <c r="F514" s="203"/>
      <c r="G514" s="204"/>
      <c r="H514" s="202"/>
      <c r="I514" s="204"/>
      <c r="J514" s="203"/>
      <c r="K514" s="205"/>
    </row>
    <row r="515" spans="1:11" ht="18" customHeight="1">
      <c r="A515" s="108"/>
      <c r="B515" s="200"/>
      <c r="C515" s="206"/>
      <c r="D515" s="202"/>
      <c r="E515" s="213"/>
      <c r="F515" s="203"/>
      <c r="G515" s="204"/>
      <c r="H515" s="202"/>
      <c r="I515" s="204"/>
      <c r="J515" s="203"/>
      <c r="K515" s="205"/>
    </row>
    <row r="516" spans="1:11" ht="18" customHeight="1">
      <c r="A516" s="108"/>
      <c r="B516" s="200"/>
      <c r="C516" s="206"/>
      <c r="D516" s="202"/>
      <c r="E516" s="213"/>
      <c r="F516" s="203"/>
      <c r="G516" s="204"/>
      <c r="H516" s="202"/>
      <c r="I516" s="204"/>
      <c r="J516" s="203"/>
      <c r="K516" s="205"/>
    </row>
    <row r="517" spans="1:11" ht="18" customHeight="1">
      <c r="A517" s="108"/>
      <c r="B517" s="200"/>
      <c r="C517" s="206"/>
      <c r="D517" s="202"/>
      <c r="E517" s="213"/>
      <c r="F517" s="203"/>
      <c r="G517" s="204"/>
      <c r="H517" s="202"/>
      <c r="I517" s="204"/>
      <c r="J517" s="203"/>
      <c r="K517" s="205"/>
    </row>
    <row r="518" spans="1:11" ht="18" customHeight="1">
      <c r="A518" s="108"/>
      <c r="B518" s="200"/>
      <c r="C518" s="206"/>
      <c r="D518" s="202"/>
      <c r="E518" s="213"/>
      <c r="F518" s="203"/>
      <c r="G518" s="204"/>
      <c r="H518" s="202"/>
      <c r="I518" s="204"/>
      <c r="J518" s="203"/>
      <c r="K518" s="205"/>
    </row>
    <row r="519" spans="1:11" ht="18" customHeight="1">
      <c r="A519" s="108"/>
      <c r="B519" s="200"/>
      <c r="C519" s="206"/>
      <c r="D519" s="202"/>
      <c r="E519" s="213"/>
      <c r="F519" s="203"/>
      <c r="G519" s="204"/>
      <c r="H519" s="202"/>
      <c r="I519" s="204"/>
      <c r="J519" s="203"/>
      <c r="K519" s="205"/>
    </row>
    <row r="520" spans="1:11" ht="18" customHeight="1">
      <c r="A520" s="108"/>
      <c r="B520" s="200"/>
      <c r="C520" s="206"/>
      <c r="D520" s="202"/>
      <c r="E520" s="213"/>
      <c r="F520" s="203"/>
      <c r="G520" s="204"/>
      <c r="H520" s="202"/>
      <c r="I520" s="204"/>
      <c r="J520" s="203"/>
      <c r="K520" s="205"/>
    </row>
    <row r="521" spans="1:11" ht="18" customHeight="1">
      <c r="A521" s="108"/>
      <c r="B521" s="200"/>
      <c r="C521" s="206"/>
      <c r="D521" s="202"/>
      <c r="E521" s="213"/>
      <c r="F521" s="203"/>
      <c r="G521" s="204"/>
      <c r="H521" s="202"/>
      <c r="I521" s="204"/>
      <c r="J521" s="203"/>
      <c r="K521" s="205"/>
    </row>
    <row r="522" spans="1:11" ht="18" customHeight="1">
      <c r="A522" s="108"/>
      <c r="B522" s="200"/>
      <c r="C522" s="206"/>
      <c r="D522" s="202"/>
      <c r="E522" s="213"/>
      <c r="F522" s="203"/>
      <c r="G522" s="204"/>
      <c r="H522" s="202"/>
      <c r="I522" s="204"/>
      <c r="J522" s="203"/>
      <c r="K522" s="205"/>
    </row>
    <row r="523" spans="1:11" ht="18" customHeight="1">
      <c r="A523" s="108"/>
      <c r="B523" s="200"/>
      <c r="C523" s="206"/>
      <c r="D523" s="202"/>
      <c r="E523" s="213"/>
      <c r="F523" s="203"/>
      <c r="G523" s="204"/>
      <c r="H523" s="202"/>
      <c r="I523" s="204"/>
      <c r="J523" s="203"/>
      <c r="K523" s="205"/>
    </row>
    <row r="524" spans="1:11" ht="18" customHeight="1">
      <c r="A524" s="108"/>
      <c r="B524" s="200"/>
      <c r="C524" s="206"/>
      <c r="D524" s="202"/>
      <c r="E524" s="213"/>
      <c r="F524" s="203"/>
      <c r="G524" s="204"/>
      <c r="H524" s="202"/>
      <c r="I524" s="204"/>
      <c r="J524" s="203"/>
      <c r="K524" s="205"/>
    </row>
    <row r="525" spans="1:11" ht="18" customHeight="1">
      <c r="A525" s="108"/>
      <c r="B525" s="200"/>
      <c r="C525" s="206"/>
      <c r="D525" s="202"/>
      <c r="E525" s="213"/>
      <c r="F525" s="203"/>
      <c r="G525" s="204"/>
      <c r="H525" s="202"/>
      <c r="I525" s="204"/>
      <c r="J525" s="203"/>
      <c r="K525" s="205"/>
    </row>
    <row r="526" spans="1:11" ht="18" customHeight="1">
      <c r="A526" s="108"/>
      <c r="B526" s="200"/>
      <c r="C526" s="206"/>
      <c r="D526" s="202"/>
      <c r="E526" s="213"/>
      <c r="F526" s="203"/>
      <c r="G526" s="204"/>
      <c r="H526" s="202"/>
      <c r="I526" s="204"/>
      <c r="J526" s="203"/>
      <c r="K526" s="205"/>
    </row>
    <row r="527" spans="1:11" ht="18" customHeight="1">
      <c r="A527" s="108"/>
      <c r="B527" s="200"/>
      <c r="C527" s="206"/>
      <c r="D527" s="202"/>
      <c r="E527" s="213"/>
      <c r="F527" s="203"/>
      <c r="G527" s="204"/>
      <c r="H527" s="202"/>
      <c r="I527" s="204"/>
      <c r="J527" s="203"/>
      <c r="K527" s="205"/>
    </row>
    <row r="528" spans="1:11" ht="18" customHeight="1">
      <c r="A528" s="108"/>
      <c r="B528" s="200"/>
      <c r="C528" s="206"/>
      <c r="D528" s="202"/>
      <c r="E528" s="213"/>
      <c r="F528" s="203"/>
      <c r="G528" s="204"/>
      <c r="H528" s="202"/>
      <c r="I528" s="204"/>
      <c r="J528" s="203"/>
      <c r="K528" s="205"/>
    </row>
    <row r="529" spans="1:11" ht="18" customHeight="1">
      <c r="A529" s="108"/>
      <c r="B529" s="200"/>
      <c r="C529" s="206"/>
      <c r="D529" s="202"/>
      <c r="E529" s="213"/>
      <c r="F529" s="203"/>
      <c r="G529" s="204"/>
      <c r="H529" s="202"/>
      <c r="I529" s="204"/>
      <c r="J529" s="203"/>
      <c r="K529" s="205"/>
    </row>
    <row r="530" spans="1:11" ht="18" customHeight="1">
      <c r="A530" s="108"/>
      <c r="B530" s="200"/>
      <c r="C530" s="206"/>
      <c r="D530" s="202"/>
      <c r="E530" s="213"/>
      <c r="F530" s="203"/>
      <c r="G530" s="204"/>
      <c r="H530" s="202"/>
      <c r="I530" s="204"/>
      <c r="J530" s="203"/>
      <c r="K530" s="205"/>
    </row>
    <row r="531" spans="1:11" ht="18" customHeight="1">
      <c r="A531" s="108"/>
      <c r="B531" s="200"/>
      <c r="C531" s="206"/>
      <c r="D531" s="202"/>
      <c r="E531" s="213"/>
      <c r="F531" s="203"/>
      <c r="G531" s="204"/>
      <c r="H531" s="202"/>
      <c r="I531" s="204"/>
      <c r="J531" s="203"/>
      <c r="K531" s="205"/>
    </row>
    <row r="532" spans="1:11" ht="18" customHeight="1">
      <c r="A532" s="108"/>
      <c r="B532" s="200"/>
      <c r="C532" s="206"/>
      <c r="D532" s="202"/>
      <c r="E532" s="213"/>
      <c r="F532" s="203"/>
      <c r="G532" s="204"/>
      <c r="H532" s="202"/>
      <c r="I532" s="204"/>
      <c r="J532" s="203"/>
      <c r="K532" s="205"/>
    </row>
    <row r="533" spans="1:11" ht="18" customHeight="1">
      <c r="A533" s="108"/>
      <c r="B533" s="200"/>
      <c r="C533" s="206"/>
      <c r="D533" s="202"/>
      <c r="E533" s="213"/>
      <c r="F533" s="203"/>
      <c r="G533" s="204"/>
      <c r="H533" s="202"/>
      <c r="I533" s="204"/>
      <c r="J533" s="203"/>
      <c r="K533" s="205"/>
    </row>
    <row r="534" spans="1:11" ht="18" customHeight="1">
      <c r="A534" s="108"/>
      <c r="B534" s="200"/>
      <c r="C534" s="206"/>
      <c r="D534" s="202"/>
      <c r="E534" s="213"/>
      <c r="F534" s="203"/>
      <c r="G534" s="204"/>
      <c r="H534" s="202"/>
      <c r="I534" s="204"/>
      <c r="J534" s="203"/>
      <c r="K534" s="205"/>
    </row>
    <row r="535" spans="1:11" ht="18" customHeight="1">
      <c r="A535" s="108"/>
      <c r="B535" s="200"/>
      <c r="C535" s="206"/>
      <c r="D535" s="202"/>
      <c r="E535" s="213"/>
      <c r="F535" s="203"/>
      <c r="G535" s="204"/>
      <c r="H535" s="202"/>
      <c r="I535" s="204"/>
      <c r="J535" s="203"/>
      <c r="K535" s="205"/>
    </row>
    <row r="536" spans="1:11" ht="18" customHeight="1">
      <c r="A536" s="108"/>
      <c r="B536" s="200"/>
      <c r="C536" s="206"/>
      <c r="D536" s="202"/>
      <c r="E536" s="213"/>
      <c r="F536" s="203"/>
      <c r="G536" s="204"/>
      <c r="H536" s="202"/>
      <c r="I536" s="204"/>
      <c r="J536" s="203"/>
      <c r="K536" s="205"/>
    </row>
    <row r="537" spans="1:11" ht="18" customHeight="1">
      <c r="A537" s="108"/>
      <c r="B537" s="200"/>
      <c r="C537" s="206"/>
      <c r="D537" s="202"/>
      <c r="E537" s="213"/>
      <c r="F537" s="203"/>
      <c r="G537" s="204"/>
      <c r="H537" s="202"/>
      <c r="I537" s="204"/>
      <c r="J537" s="203"/>
      <c r="K537" s="205"/>
    </row>
    <row r="538" spans="1:11" ht="18" customHeight="1">
      <c r="A538" s="108"/>
      <c r="B538" s="200"/>
      <c r="C538" s="206"/>
      <c r="D538" s="202"/>
      <c r="E538" s="213"/>
      <c r="F538" s="203"/>
      <c r="G538" s="204"/>
      <c r="H538" s="202"/>
      <c r="I538" s="204"/>
      <c r="J538" s="203"/>
      <c r="K538" s="205"/>
    </row>
    <row r="539" spans="1:11" ht="18" customHeight="1">
      <c r="A539" s="108"/>
      <c r="B539" s="200"/>
      <c r="C539" s="206"/>
      <c r="D539" s="202"/>
      <c r="E539" s="213"/>
      <c r="F539" s="203"/>
      <c r="G539" s="204"/>
      <c r="H539" s="202"/>
      <c r="I539" s="204"/>
      <c r="J539" s="203"/>
      <c r="K539" s="205"/>
    </row>
    <row r="540" spans="1:11" ht="18" customHeight="1">
      <c r="A540" s="108"/>
      <c r="B540" s="200"/>
      <c r="C540" s="206"/>
      <c r="D540" s="202"/>
      <c r="E540" s="213"/>
      <c r="F540" s="203"/>
      <c r="G540" s="204"/>
      <c r="H540" s="202"/>
      <c r="I540" s="204"/>
      <c r="J540" s="203"/>
      <c r="K540" s="205"/>
    </row>
    <row r="541" spans="1:11" ht="18" customHeight="1">
      <c r="A541" s="108"/>
      <c r="B541" s="200"/>
      <c r="C541" s="206"/>
      <c r="D541" s="202"/>
      <c r="E541" s="213"/>
      <c r="F541" s="203"/>
      <c r="G541" s="204"/>
      <c r="H541" s="202"/>
      <c r="I541" s="204"/>
      <c r="J541" s="203"/>
      <c r="K541" s="205"/>
    </row>
    <row r="542" spans="1:11" ht="18" customHeight="1">
      <c r="A542" s="108"/>
      <c r="B542" s="200"/>
      <c r="C542" s="206"/>
      <c r="D542" s="202"/>
      <c r="E542" s="213"/>
      <c r="F542" s="203"/>
      <c r="G542" s="204"/>
      <c r="H542" s="202"/>
      <c r="I542" s="204"/>
      <c r="J542" s="203"/>
      <c r="K542" s="205"/>
    </row>
    <row r="543" spans="1:11" ht="18" customHeight="1">
      <c r="A543" s="108"/>
      <c r="B543" s="200"/>
      <c r="C543" s="206"/>
      <c r="D543" s="202"/>
      <c r="E543" s="213"/>
      <c r="F543" s="203"/>
      <c r="G543" s="204"/>
      <c r="H543" s="202"/>
      <c r="I543" s="204"/>
      <c r="J543" s="203"/>
      <c r="K543" s="205"/>
    </row>
    <row r="544" spans="1:11" ht="18" customHeight="1">
      <c r="A544" s="108"/>
      <c r="B544" s="200"/>
      <c r="C544" s="206"/>
      <c r="D544" s="202"/>
      <c r="E544" s="213"/>
      <c r="F544" s="203"/>
      <c r="G544" s="204"/>
      <c r="H544" s="202"/>
      <c r="I544" s="204"/>
      <c r="J544" s="203"/>
      <c r="K544" s="205"/>
    </row>
    <row r="545" spans="1:11" ht="18" customHeight="1">
      <c r="A545" s="108"/>
      <c r="B545" s="200"/>
      <c r="C545" s="206"/>
      <c r="D545" s="202"/>
      <c r="E545" s="213"/>
      <c r="F545" s="203"/>
      <c r="G545" s="204"/>
      <c r="H545" s="202"/>
      <c r="I545" s="204"/>
      <c r="J545" s="203"/>
      <c r="K545" s="205"/>
    </row>
    <row r="546" spans="1:11" ht="18" customHeight="1">
      <c r="A546" s="108"/>
      <c r="B546" s="200"/>
      <c r="C546" s="206"/>
      <c r="D546" s="202"/>
      <c r="E546" s="213"/>
      <c r="F546" s="203"/>
      <c r="G546" s="204"/>
      <c r="H546" s="202"/>
      <c r="I546" s="204"/>
      <c r="J546" s="203"/>
      <c r="K546" s="205"/>
    </row>
    <row r="547" spans="1:11" ht="18" customHeight="1">
      <c r="A547" s="108"/>
      <c r="B547" s="200"/>
      <c r="C547" s="206"/>
      <c r="D547" s="202"/>
      <c r="E547" s="213"/>
      <c r="F547" s="203"/>
      <c r="G547" s="204"/>
      <c r="H547" s="202"/>
      <c r="I547" s="204"/>
      <c r="J547" s="203"/>
      <c r="K547" s="205"/>
    </row>
    <row r="548" spans="1:11" ht="18" customHeight="1">
      <c r="A548" s="108"/>
      <c r="B548" s="200"/>
      <c r="C548" s="206"/>
      <c r="D548" s="202"/>
      <c r="E548" s="213"/>
      <c r="F548" s="203"/>
      <c r="G548" s="204"/>
      <c r="H548" s="202"/>
      <c r="I548" s="204"/>
      <c r="J548" s="203"/>
      <c r="K548" s="205"/>
    </row>
    <row r="549" spans="1:11" ht="18" customHeight="1">
      <c r="A549" s="108"/>
      <c r="B549" s="200"/>
      <c r="C549" s="206"/>
      <c r="D549" s="202"/>
      <c r="E549" s="213"/>
      <c r="F549" s="203"/>
      <c r="G549" s="204"/>
      <c r="H549" s="202"/>
      <c r="I549" s="204"/>
      <c r="J549" s="203"/>
      <c r="K549" s="205"/>
    </row>
    <row r="550" spans="1:11" ht="18" customHeight="1">
      <c r="A550" s="108"/>
      <c r="B550" s="200"/>
      <c r="C550" s="206"/>
      <c r="D550" s="202"/>
      <c r="E550" s="213"/>
      <c r="F550" s="203"/>
      <c r="G550" s="204"/>
      <c r="H550" s="202"/>
      <c r="I550" s="204"/>
      <c r="J550" s="203"/>
      <c r="K550" s="205"/>
    </row>
    <row r="551" spans="1:11" ht="18" customHeight="1">
      <c r="A551" s="108"/>
      <c r="B551" s="200"/>
      <c r="C551" s="206"/>
      <c r="D551" s="202"/>
      <c r="E551" s="213"/>
      <c r="F551" s="203"/>
      <c r="G551" s="204"/>
      <c r="H551" s="202"/>
      <c r="I551" s="204"/>
      <c r="J551" s="203"/>
      <c r="K551" s="205"/>
    </row>
    <row r="552" spans="1:11" ht="18" customHeight="1">
      <c r="A552" s="108"/>
      <c r="B552" s="200"/>
      <c r="C552" s="206"/>
      <c r="D552" s="202"/>
      <c r="E552" s="213"/>
      <c r="F552" s="203"/>
      <c r="G552" s="204"/>
      <c r="H552" s="202"/>
      <c r="I552" s="204"/>
      <c r="J552" s="203"/>
      <c r="K552" s="205"/>
    </row>
    <row r="553" spans="1:11" ht="18" customHeight="1">
      <c r="A553" s="108"/>
      <c r="B553" s="200"/>
      <c r="C553" s="206"/>
      <c r="D553" s="202"/>
      <c r="E553" s="213"/>
      <c r="F553" s="203"/>
      <c r="G553" s="204"/>
      <c r="H553" s="202"/>
      <c r="I553" s="204"/>
      <c r="J553" s="203"/>
      <c r="K553" s="205"/>
    </row>
    <row r="554" spans="1:11" ht="18" customHeight="1">
      <c r="A554" s="108"/>
      <c r="B554" s="200"/>
      <c r="C554" s="206"/>
      <c r="D554" s="202"/>
      <c r="E554" s="213"/>
      <c r="F554" s="203"/>
      <c r="G554" s="204"/>
      <c r="H554" s="202"/>
      <c r="I554" s="204"/>
      <c r="J554" s="203"/>
      <c r="K554" s="205"/>
    </row>
    <row r="555" spans="1:11" ht="18" customHeight="1">
      <c r="A555" s="108"/>
      <c r="B555" s="200"/>
      <c r="C555" s="206"/>
      <c r="D555" s="202"/>
      <c r="E555" s="213"/>
      <c r="F555" s="203"/>
      <c r="G555" s="204"/>
      <c r="H555" s="202"/>
      <c r="I555" s="204"/>
      <c r="J555" s="203"/>
      <c r="K555" s="205"/>
    </row>
    <row r="556" spans="1:11" ht="18" customHeight="1">
      <c r="A556" s="108"/>
      <c r="B556" s="200"/>
      <c r="C556" s="206"/>
      <c r="D556" s="202"/>
      <c r="E556" s="213"/>
      <c r="F556" s="203"/>
      <c r="G556" s="204"/>
      <c r="H556" s="202"/>
      <c r="I556" s="204"/>
      <c r="J556" s="203"/>
      <c r="K556" s="205"/>
    </row>
    <row r="557" spans="1:11" ht="18" customHeight="1">
      <c r="A557" s="108"/>
      <c r="B557" s="200"/>
      <c r="C557" s="206"/>
      <c r="D557" s="202"/>
      <c r="E557" s="213"/>
      <c r="F557" s="203"/>
      <c r="G557" s="204"/>
      <c r="H557" s="202"/>
      <c r="I557" s="204"/>
      <c r="J557" s="203"/>
      <c r="K557" s="205"/>
    </row>
    <row r="558" spans="1:11" ht="18" customHeight="1">
      <c r="A558" s="108"/>
      <c r="B558" s="200"/>
      <c r="C558" s="206"/>
      <c r="D558" s="202"/>
      <c r="E558" s="213"/>
      <c r="F558" s="203"/>
      <c r="G558" s="204"/>
      <c r="H558" s="202"/>
      <c r="I558" s="204"/>
      <c r="J558" s="203"/>
      <c r="K558" s="205"/>
    </row>
    <row r="559" spans="1:11" ht="18" customHeight="1">
      <c r="A559" s="108"/>
      <c r="B559" s="200"/>
      <c r="C559" s="206"/>
      <c r="D559" s="202"/>
      <c r="E559" s="213"/>
      <c r="F559" s="203"/>
      <c r="G559" s="204"/>
      <c r="H559" s="202"/>
      <c r="I559" s="204"/>
      <c r="J559" s="203"/>
      <c r="K559" s="205"/>
    </row>
    <row r="560" spans="1:11" ht="18" customHeight="1">
      <c r="A560" s="108"/>
      <c r="B560" s="200"/>
      <c r="C560" s="206"/>
      <c r="D560" s="202"/>
      <c r="E560" s="213"/>
      <c r="F560" s="203"/>
      <c r="G560" s="204"/>
      <c r="H560" s="202"/>
      <c r="I560" s="204"/>
      <c r="J560" s="203"/>
      <c r="K560" s="205"/>
    </row>
    <row r="561" spans="1:11" ht="18" customHeight="1">
      <c r="A561" s="108"/>
      <c r="B561" s="200"/>
      <c r="C561" s="206"/>
      <c r="D561" s="202"/>
      <c r="E561" s="213"/>
      <c r="F561" s="203"/>
      <c r="G561" s="204"/>
      <c r="H561" s="202"/>
      <c r="I561" s="204"/>
      <c r="J561" s="203"/>
      <c r="K561" s="205"/>
    </row>
    <row r="562" spans="1:11" ht="18" customHeight="1">
      <c r="A562" s="108"/>
      <c r="B562" s="200"/>
      <c r="C562" s="206"/>
      <c r="D562" s="202"/>
      <c r="E562" s="213"/>
      <c r="F562" s="203"/>
      <c r="G562" s="204"/>
      <c r="H562" s="202"/>
      <c r="I562" s="204"/>
      <c r="J562" s="203"/>
      <c r="K562" s="205"/>
    </row>
    <row r="563" spans="1:11" ht="18" customHeight="1">
      <c r="A563" s="108"/>
      <c r="B563" s="200"/>
      <c r="C563" s="206"/>
      <c r="D563" s="202"/>
      <c r="E563" s="213"/>
      <c r="F563" s="203"/>
      <c r="G563" s="204"/>
      <c r="H563" s="202"/>
      <c r="I563" s="204"/>
      <c r="J563" s="203"/>
      <c r="K563" s="205"/>
    </row>
    <row r="564" spans="1:11" ht="18" customHeight="1">
      <c r="A564" s="108"/>
      <c r="B564" s="200"/>
      <c r="C564" s="206"/>
      <c r="D564" s="202"/>
      <c r="E564" s="213"/>
      <c r="F564" s="203"/>
      <c r="G564" s="204"/>
      <c r="H564" s="202"/>
      <c r="I564" s="204"/>
      <c r="J564" s="203"/>
      <c r="K564" s="205"/>
    </row>
    <row r="565" spans="1:11" ht="18" customHeight="1">
      <c r="A565" s="108"/>
      <c r="B565" s="200"/>
      <c r="C565" s="206"/>
      <c r="D565" s="202"/>
      <c r="E565" s="213"/>
      <c r="F565" s="203"/>
      <c r="G565" s="204"/>
      <c r="H565" s="202"/>
      <c r="I565" s="204"/>
      <c r="J565" s="203"/>
      <c r="K565" s="205"/>
    </row>
    <row r="566" spans="1:11" ht="18" customHeight="1">
      <c r="A566" s="108"/>
      <c r="B566" s="200"/>
      <c r="C566" s="206"/>
      <c r="D566" s="202"/>
      <c r="E566" s="213"/>
      <c r="F566" s="203"/>
      <c r="G566" s="204"/>
      <c r="H566" s="202"/>
      <c r="I566" s="204"/>
      <c r="J566" s="203"/>
      <c r="K566" s="205"/>
    </row>
    <row r="567" spans="1:11" ht="18" customHeight="1">
      <c r="A567" s="108"/>
      <c r="B567" s="200"/>
      <c r="C567" s="206"/>
      <c r="D567" s="202"/>
      <c r="E567" s="213"/>
      <c r="F567" s="203"/>
      <c r="G567" s="204"/>
      <c r="H567" s="202"/>
      <c r="I567" s="204"/>
      <c r="J567" s="203"/>
      <c r="K567" s="205"/>
    </row>
    <row r="568" spans="1:11" ht="18" customHeight="1">
      <c r="A568" s="108"/>
      <c r="B568" s="200"/>
      <c r="C568" s="206"/>
      <c r="D568" s="202"/>
      <c r="E568" s="213"/>
      <c r="F568" s="203"/>
      <c r="G568" s="204"/>
      <c r="H568" s="202"/>
      <c r="I568" s="204"/>
      <c r="J568" s="203"/>
      <c r="K568" s="205"/>
    </row>
    <row r="569" spans="1:11" ht="18" customHeight="1">
      <c r="A569" s="108"/>
      <c r="B569" s="200"/>
      <c r="C569" s="206"/>
      <c r="D569" s="202"/>
      <c r="E569" s="213"/>
      <c r="F569" s="203"/>
      <c r="G569" s="204"/>
      <c r="H569" s="202"/>
      <c r="I569" s="204"/>
      <c r="J569" s="203"/>
      <c r="K569" s="205"/>
    </row>
    <row r="570" spans="1:11" ht="18" customHeight="1">
      <c r="A570" s="108"/>
      <c r="B570" s="200"/>
      <c r="C570" s="206"/>
      <c r="D570" s="202"/>
      <c r="E570" s="213"/>
      <c r="F570" s="203"/>
      <c r="G570" s="204"/>
      <c r="H570" s="202"/>
      <c r="I570" s="204"/>
      <c r="J570" s="203"/>
      <c r="K570" s="205"/>
    </row>
    <row r="571" spans="1:11" ht="18" customHeight="1">
      <c r="A571" s="108"/>
      <c r="B571" s="200"/>
      <c r="C571" s="206"/>
      <c r="D571" s="202"/>
      <c r="E571" s="213"/>
      <c r="F571" s="203"/>
      <c r="G571" s="204"/>
      <c r="H571" s="202"/>
      <c r="I571" s="204"/>
      <c r="J571" s="203"/>
      <c r="K571" s="205"/>
    </row>
    <row r="572" spans="1:11" ht="18" customHeight="1">
      <c r="A572" s="108"/>
      <c r="B572" s="200"/>
      <c r="C572" s="206"/>
      <c r="D572" s="202"/>
      <c r="E572" s="213"/>
      <c r="F572" s="203"/>
      <c r="G572" s="204"/>
      <c r="H572" s="202"/>
      <c r="I572" s="204"/>
      <c r="J572" s="203"/>
      <c r="K572" s="205"/>
    </row>
    <row r="573" spans="1:11" ht="18" customHeight="1">
      <c r="A573" s="108"/>
      <c r="B573" s="200"/>
      <c r="C573" s="206"/>
      <c r="D573" s="202"/>
      <c r="E573" s="213"/>
      <c r="F573" s="203"/>
      <c r="G573" s="204"/>
      <c r="H573" s="202"/>
      <c r="I573" s="204"/>
      <c r="J573" s="203"/>
      <c r="K573" s="205"/>
    </row>
    <row r="574" spans="1:11" ht="18" customHeight="1">
      <c r="A574" s="108"/>
      <c r="B574" s="200"/>
      <c r="C574" s="206"/>
      <c r="D574" s="202"/>
      <c r="E574" s="213"/>
      <c r="F574" s="203"/>
      <c r="G574" s="204"/>
      <c r="H574" s="202"/>
      <c r="I574" s="204"/>
      <c r="J574" s="203"/>
      <c r="K574" s="205"/>
    </row>
    <row r="575" spans="1:11" ht="18" customHeight="1">
      <c r="A575" s="108"/>
      <c r="B575" s="200"/>
      <c r="C575" s="206"/>
      <c r="D575" s="202"/>
      <c r="E575" s="213"/>
      <c r="F575" s="203"/>
      <c r="G575" s="204"/>
      <c r="H575" s="202"/>
      <c r="I575" s="204"/>
      <c r="J575" s="203"/>
      <c r="K575" s="205"/>
    </row>
    <row r="576" spans="1:11" ht="18" customHeight="1">
      <c r="A576" s="108"/>
      <c r="B576" s="200"/>
      <c r="C576" s="206"/>
      <c r="D576" s="202"/>
      <c r="E576" s="213"/>
      <c r="F576" s="203"/>
      <c r="G576" s="204"/>
      <c r="H576" s="202"/>
      <c r="I576" s="204"/>
      <c r="J576" s="203"/>
      <c r="K576" s="205"/>
    </row>
    <row r="577" spans="1:11" ht="18" customHeight="1">
      <c r="A577" s="108"/>
      <c r="B577" s="200"/>
      <c r="C577" s="206"/>
      <c r="D577" s="202"/>
      <c r="E577" s="213"/>
      <c r="F577" s="203"/>
      <c r="G577" s="204"/>
      <c r="H577" s="202"/>
      <c r="I577" s="204"/>
      <c r="J577" s="203"/>
      <c r="K577" s="205"/>
    </row>
    <row r="578" spans="1:11" ht="18" customHeight="1">
      <c r="A578" s="108"/>
      <c r="B578" s="200"/>
      <c r="C578" s="206"/>
      <c r="D578" s="202"/>
      <c r="E578" s="213"/>
      <c r="F578" s="203"/>
      <c r="G578" s="204"/>
      <c r="H578" s="202"/>
      <c r="I578" s="204"/>
      <c r="J578" s="203"/>
      <c r="K578" s="205"/>
    </row>
    <row r="579" spans="1:11" ht="18" customHeight="1">
      <c r="A579" s="108"/>
      <c r="B579" s="200"/>
      <c r="C579" s="206"/>
      <c r="D579" s="202"/>
      <c r="E579" s="213"/>
      <c r="F579" s="203"/>
      <c r="G579" s="204"/>
      <c r="H579" s="202"/>
      <c r="I579" s="204"/>
      <c r="J579" s="203"/>
      <c r="K579" s="205"/>
    </row>
    <row r="580" spans="1:11" ht="18" customHeight="1">
      <c r="A580" s="108"/>
      <c r="B580" s="200"/>
      <c r="C580" s="206"/>
      <c r="D580" s="202"/>
      <c r="E580" s="213"/>
      <c r="F580" s="203"/>
      <c r="G580" s="204"/>
      <c r="H580" s="202"/>
      <c r="I580" s="204"/>
      <c r="J580" s="203"/>
      <c r="K580" s="205"/>
    </row>
    <row r="581" spans="1:11" ht="18" customHeight="1">
      <c r="A581" s="108"/>
      <c r="B581" s="200"/>
      <c r="C581" s="206"/>
      <c r="D581" s="202"/>
      <c r="E581" s="213"/>
      <c r="F581" s="203"/>
      <c r="G581" s="204"/>
      <c r="H581" s="202"/>
      <c r="I581" s="204"/>
      <c r="J581" s="203"/>
      <c r="K581" s="205"/>
    </row>
    <row r="582" spans="1:11" ht="18" customHeight="1">
      <c r="A582" s="108"/>
      <c r="B582" s="200"/>
      <c r="C582" s="206"/>
      <c r="D582" s="202"/>
      <c r="E582" s="213"/>
      <c r="F582" s="203"/>
      <c r="G582" s="204"/>
      <c r="H582" s="202"/>
      <c r="I582" s="204"/>
      <c r="J582" s="203"/>
      <c r="K582" s="205"/>
    </row>
    <row r="583" spans="1:11" ht="18" customHeight="1">
      <c r="A583" s="108"/>
      <c r="B583" s="200"/>
      <c r="C583" s="206"/>
      <c r="D583" s="202"/>
      <c r="E583" s="213"/>
      <c r="F583" s="203"/>
      <c r="G583" s="204"/>
      <c r="H583" s="202"/>
      <c r="I583" s="204"/>
      <c r="J583" s="203"/>
      <c r="K583" s="205"/>
    </row>
    <row r="584" spans="1:11" ht="18" customHeight="1">
      <c r="A584" s="108"/>
      <c r="B584" s="200"/>
      <c r="C584" s="206"/>
      <c r="D584" s="202"/>
      <c r="E584" s="213"/>
      <c r="F584" s="203"/>
      <c r="G584" s="204"/>
      <c r="H584" s="202"/>
      <c r="I584" s="204"/>
      <c r="J584" s="203"/>
      <c r="K584" s="205"/>
    </row>
    <row r="585" spans="1:11" ht="18" customHeight="1">
      <c r="A585" s="108"/>
      <c r="B585" s="200"/>
      <c r="C585" s="206"/>
      <c r="D585" s="202"/>
      <c r="E585" s="213"/>
      <c r="F585" s="203"/>
      <c r="G585" s="204"/>
      <c r="H585" s="202"/>
      <c r="I585" s="204"/>
      <c r="J585" s="203"/>
      <c r="K585" s="205"/>
    </row>
    <row r="586" spans="1:11" ht="18" customHeight="1">
      <c r="A586" s="108"/>
      <c r="B586" s="200"/>
      <c r="C586" s="206"/>
      <c r="D586" s="202"/>
      <c r="E586" s="213"/>
      <c r="F586" s="203"/>
      <c r="G586" s="204"/>
      <c r="H586" s="202"/>
      <c r="I586" s="204"/>
      <c r="J586" s="203"/>
      <c r="K586" s="205"/>
    </row>
    <row r="587" spans="1:11" ht="18" customHeight="1">
      <c r="A587" s="108"/>
      <c r="B587" s="200"/>
      <c r="C587" s="206"/>
      <c r="D587" s="202"/>
      <c r="E587" s="213"/>
      <c r="F587" s="203"/>
      <c r="G587" s="204"/>
      <c r="H587" s="202"/>
      <c r="I587" s="204"/>
      <c r="J587" s="203"/>
      <c r="K587" s="205"/>
    </row>
    <row r="588" spans="1:11" ht="18" customHeight="1">
      <c r="A588" s="108"/>
      <c r="B588" s="200"/>
      <c r="C588" s="206"/>
      <c r="D588" s="202"/>
      <c r="E588" s="213"/>
      <c r="F588" s="203"/>
      <c r="G588" s="204"/>
      <c r="H588" s="202"/>
      <c r="I588" s="204"/>
      <c r="J588" s="203"/>
      <c r="K588" s="205"/>
    </row>
    <row r="589" spans="1:11" ht="18" customHeight="1">
      <c r="A589" s="108"/>
      <c r="B589" s="200"/>
      <c r="C589" s="206"/>
      <c r="D589" s="202"/>
      <c r="E589" s="213"/>
      <c r="F589" s="203"/>
      <c r="G589" s="204"/>
      <c r="H589" s="202"/>
      <c r="I589" s="204"/>
      <c r="J589" s="203"/>
      <c r="K589" s="205"/>
    </row>
    <row r="590" spans="1:11" ht="18" customHeight="1">
      <c r="A590" s="108"/>
      <c r="B590" s="200"/>
      <c r="C590" s="206"/>
      <c r="D590" s="202"/>
      <c r="E590" s="213"/>
      <c r="F590" s="203"/>
      <c r="G590" s="204"/>
      <c r="H590" s="202"/>
      <c r="I590" s="204"/>
      <c r="J590" s="203"/>
      <c r="K590" s="205"/>
    </row>
    <row r="591" spans="1:11" ht="18" customHeight="1">
      <c r="A591" s="108"/>
      <c r="B591" s="200"/>
      <c r="C591" s="206"/>
      <c r="D591" s="202"/>
      <c r="E591" s="213"/>
      <c r="F591" s="203"/>
      <c r="G591" s="204"/>
      <c r="H591" s="202"/>
      <c r="I591" s="204"/>
      <c r="J591" s="203"/>
      <c r="K591" s="205"/>
    </row>
    <row r="592" spans="1:11" ht="18" customHeight="1">
      <c r="A592" s="108"/>
      <c r="B592" s="200"/>
      <c r="C592" s="206"/>
      <c r="D592" s="202"/>
      <c r="E592" s="213"/>
      <c r="F592" s="203"/>
      <c r="G592" s="204"/>
      <c r="H592" s="202"/>
      <c r="I592" s="204"/>
      <c r="J592" s="203"/>
      <c r="K592" s="205"/>
    </row>
    <row r="593" spans="1:11" ht="18" customHeight="1">
      <c r="A593" s="108"/>
      <c r="B593" s="200"/>
      <c r="C593" s="206"/>
      <c r="D593" s="202"/>
      <c r="E593" s="213"/>
      <c r="F593" s="203"/>
      <c r="G593" s="204"/>
      <c r="H593" s="202"/>
      <c r="I593" s="204"/>
      <c r="J593" s="203"/>
      <c r="K593" s="205"/>
    </row>
    <row r="594" spans="1:11" ht="18" customHeight="1">
      <c r="A594" s="108"/>
      <c r="B594" s="200"/>
      <c r="C594" s="206"/>
      <c r="D594" s="202"/>
      <c r="E594" s="213"/>
      <c r="F594" s="203"/>
      <c r="G594" s="204"/>
      <c r="H594" s="202"/>
      <c r="I594" s="204"/>
      <c r="J594" s="203"/>
      <c r="K594" s="205"/>
    </row>
    <row r="595" spans="1:11" ht="18" customHeight="1">
      <c r="A595" s="108"/>
      <c r="B595" s="200"/>
      <c r="C595" s="206"/>
      <c r="D595" s="202"/>
      <c r="E595" s="213"/>
      <c r="F595" s="203"/>
      <c r="G595" s="204"/>
      <c r="H595" s="202"/>
      <c r="I595" s="204"/>
      <c r="J595" s="203"/>
      <c r="K595" s="205"/>
    </row>
    <row r="596" spans="1:11" ht="18" customHeight="1">
      <c r="A596" s="108"/>
      <c r="B596" s="200"/>
      <c r="C596" s="206"/>
      <c r="D596" s="202"/>
      <c r="E596" s="213"/>
      <c r="F596" s="203"/>
      <c r="G596" s="204"/>
      <c r="H596" s="202"/>
      <c r="I596" s="204"/>
      <c r="J596" s="203"/>
      <c r="K596" s="205"/>
    </row>
    <row r="597" spans="1:11" ht="18" customHeight="1">
      <c r="A597" s="108"/>
      <c r="B597" s="200"/>
      <c r="C597" s="206"/>
      <c r="D597" s="202"/>
      <c r="E597" s="213"/>
      <c r="F597" s="203"/>
      <c r="G597" s="204"/>
      <c r="H597" s="202"/>
      <c r="I597" s="204"/>
      <c r="J597" s="203"/>
      <c r="K597" s="205"/>
    </row>
    <row r="598" spans="1:11" ht="18" customHeight="1">
      <c r="A598" s="108"/>
      <c r="B598" s="200"/>
      <c r="C598" s="206"/>
      <c r="D598" s="202"/>
      <c r="E598" s="213"/>
      <c r="F598" s="203"/>
      <c r="G598" s="204"/>
      <c r="H598" s="202"/>
      <c r="I598" s="204"/>
      <c r="J598" s="203"/>
      <c r="K598" s="205"/>
    </row>
    <row r="599" spans="1:11" ht="18" customHeight="1">
      <c r="A599" s="108"/>
      <c r="B599" s="200"/>
      <c r="C599" s="206"/>
      <c r="D599" s="202"/>
      <c r="E599" s="213"/>
      <c r="F599" s="203"/>
      <c r="G599" s="204"/>
      <c r="H599" s="202"/>
      <c r="I599" s="204"/>
      <c r="J599" s="203"/>
      <c r="K599" s="205"/>
    </row>
    <row r="600" spans="1:11" ht="18" customHeight="1">
      <c r="A600" s="108"/>
      <c r="B600" s="200"/>
      <c r="C600" s="206"/>
      <c r="D600" s="202"/>
      <c r="E600" s="213"/>
      <c r="F600" s="203"/>
      <c r="G600" s="204"/>
      <c r="H600" s="202"/>
      <c r="I600" s="204"/>
      <c r="J600" s="203"/>
      <c r="K600" s="205"/>
    </row>
    <row r="601" spans="1:11" ht="18" customHeight="1">
      <c r="A601" s="108"/>
      <c r="B601" s="200"/>
      <c r="C601" s="206"/>
      <c r="D601" s="202"/>
      <c r="E601" s="213"/>
      <c r="F601" s="203"/>
      <c r="G601" s="204"/>
      <c r="H601" s="202"/>
      <c r="I601" s="204"/>
      <c r="J601" s="203"/>
      <c r="K601" s="205"/>
    </row>
    <row r="602" spans="1:11" ht="18" customHeight="1">
      <c r="A602" s="108"/>
      <c r="B602" s="200"/>
      <c r="C602" s="206"/>
      <c r="D602" s="202"/>
      <c r="E602" s="213"/>
      <c r="F602" s="203"/>
      <c r="G602" s="204"/>
      <c r="H602" s="202"/>
      <c r="I602" s="204"/>
      <c r="J602" s="203"/>
      <c r="K602" s="205"/>
    </row>
    <row r="603" spans="1:11" ht="18" customHeight="1">
      <c r="A603" s="108"/>
      <c r="B603" s="200"/>
      <c r="C603" s="206"/>
      <c r="D603" s="202"/>
      <c r="E603" s="213"/>
      <c r="F603" s="203"/>
      <c r="G603" s="204"/>
      <c r="H603" s="202"/>
      <c r="I603" s="204"/>
      <c r="J603" s="203"/>
      <c r="K603" s="205"/>
    </row>
    <row r="604" spans="1:11" ht="18" customHeight="1">
      <c r="A604" s="108"/>
      <c r="B604" s="200"/>
      <c r="C604" s="206"/>
      <c r="D604" s="202"/>
      <c r="E604" s="213"/>
      <c r="F604" s="203"/>
      <c r="G604" s="204"/>
      <c r="H604" s="202"/>
      <c r="I604" s="204"/>
      <c r="J604" s="203"/>
      <c r="K604" s="205"/>
    </row>
    <row r="605" spans="1:11" ht="18" customHeight="1">
      <c r="A605" s="108"/>
      <c r="B605" s="200"/>
      <c r="C605" s="206"/>
      <c r="D605" s="202"/>
      <c r="E605" s="213"/>
      <c r="F605" s="203"/>
      <c r="G605" s="204"/>
      <c r="H605" s="202"/>
      <c r="I605" s="204"/>
      <c r="J605" s="203"/>
      <c r="K605" s="205"/>
    </row>
    <row r="606" spans="1:11" ht="18" customHeight="1">
      <c r="A606" s="108"/>
      <c r="B606" s="200"/>
      <c r="C606" s="206"/>
      <c r="D606" s="202"/>
      <c r="E606" s="213"/>
      <c r="F606" s="203"/>
      <c r="G606" s="204"/>
      <c r="H606" s="202"/>
      <c r="I606" s="204"/>
      <c r="J606" s="203"/>
      <c r="K606" s="205"/>
    </row>
    <row r="607" spans="1:11" ht="18" customHeight="1">
      <c r="A607" s="108"/>
      <c r="B607" s="200"/>
      <c r="C607" s="206"/>
      <c r="D607" s="202"/>
      <c r="E607" s="213"/>
      <c r="F607" s="203"/>
      <c r="G607" s="204"/>
      <c r="H607" s="202"/>
      <c r="I607" s="204"/>
      <c r="J607" s="203"/>
      <c r="K607" s="205"/>
    </row>
    <row r="608" spans="1:11" ht="18" customHeight="1">
      <c r="A608" s="108"/>
      <c r="B608" s="200"/>
      <c r="C608" s="206"/>
      <c r="D608" s="202"/>
      <c r="E608" s="213"/>
      <c r="F608" s="203"/>
      <c r="G608" s="204"/>
      <c r="H608" s="202"/>
      <c r="I608" s="204"/>
      <c r="J608" s="203"/>
      <c r="K608" s="205"/>
    </row>
    <row r="609" spans="1:11" ht="18" customHeight="1">
      <c r="A609" s="108"/>
      <c r="B609" s="200"/>
      <c r="C609" s="206"/>
      <c r="D609" s="202"/>
      <c r="E609" s="213"/>
      <c r="F609" s="203"/>
      <c r="G609" s="204"/>
      <c r="H609" s="202"/>
      <c r="I609" s="204"/>
      <c r="J609" s="203"/>
      <c r="K609" s="205"/>
    </row>
    <row r="610" spans="1:11" ht="18" customHeight="1">
      <c r="A610" s="108"/>
      <c r="B610" s="200"/>
      <c r="C610" s="206"/>
      <c r="D610" s="202"/>
      <c r="E610" s="213"/>
      <c r="F610" s="203"/>
      <c r="G610" s="204"/>
      <c r="H610" s="202"/>
      <c r="I610" s="204"/>
      <c r="J610" s="203"/>
      <c r="K610" s="205"/>
    </row>
    <row r="611" spans="1:11" ht="18" customHeight="1">
      <c r="A611" s="108"/>
      <c r="B611" s="200"/>
      <c r="C611" s="206"/>
      <c r="D611" s="202"/>
      <c r="E611" s="213"/>
      <c r="F611" s="203"/>
      <c r="G611" s="204"/>
      <c r="H611" s="202"/>
      <c r="I611" s="204"/>
      <c r="J611" s="203"/>
      <c r="K611" s="205"/>
    </row>
    <row r="612" spans="1:11" ht="18" customHeight="1">
      <c r="A612" s="108"/>
      <c r="B612" s="200"/>
      <c r="C612" s="206"/>
      <c r="D612" s="202"/>
      <c r="E612" s="213"/>
      <c r="F612" s="203"/>
      <c r="G612" s="204"/>
      <c r="H612" s="202"/>
      <c r="I612" s="204"/>
      <c r="J612" s="203"/>
      <c r="K612" s="205"/>
    </row>
    <row r="613" spans="1:11" ht="18" customHeight="1">
      <c r="A613" s="108"/>
      <c r="B613" s="200"/>
      <c r="C613" s="206"/>
      <c r="D613" s="202"/>
      <c r="E613" s="213"/>
      <c r="F613" s="203"/>
      <c r="G613" s="204"/>
      <c r="H613" s="202"/>
      <c r="I613" s="204"/>
      <c r="J613" s="203"/>
      <c r="K613" s="205"/>
    </row>
    <row r="614" spans="1:11" ht="18" customHeight="1">
      <c r="A614" s="108"/>
      <c r="B614" s="200"/>
      <c r="C614" s="206"/>
      <c r="D614" s="202"/>
      <c r="E614" s="213"/>
      <c r="F614" s="203"/>
      <c r="G614" s="204"/>
      <c r="H614" s="202"/>
      <c r="I614" s="204"/>
      <c r="J614" s="203"/>
      <c r="K614" s="205"/>
    </row>
    <row r="615" spans="1:11" ht="18" customHeight="1">
      <c r="A615" s="108"/>
      <c r="B615" s="200"/>
      <c r="C615" s="206"/>
      <c r="D615" s="202"/>
      <c r="E615" s="213"/>
      <c r="F615" s="203"/>
      <c r="G615" s="204"/>
      <c r="H615" s="202"/>
      <c r="I615" s="204"/>
      <c r="J615" s="203"/>
      <c r="K615" s="205"/>
    </row>
    <row r="616" spans="1:11" ht="18" customHeight="1">
      <c r="A616" s="108"/>
      <c r="B616" s="200"/>
      <c r="C616" s="206"/>
      <c r="D616" s="202"/>
      <c r="E616" s="213"/>
      <c r="F616" s="203"/>
      <c r="G616" s="204"/>
      <c r="H616" s="202"/>
      <c r="I616" s="204"/>
      <c r="J616" s="203"/>
      <c r="K616" s="205"/>
    </row>
    <row r="617" spans="1:11" ht="18" customHeight="1">
      <c r="A617" s="108"/>
      <c r="B617" s="200"/>
      <c r="C617" s="206"/>
      <c r="D617" s="202"/>
      <c r="E617" s="213"/>
      <c r="F617" s="203"/>
      <c r="G617" s="204"/>
      <c r="H617" s="202"/>
      <c r="I617" s="204"/>
      <c r="J617" s="203"/>
      <c r="K617" s="205"/>
    </row>
    <row r="618" spans="1:11" ht="18" customHeight="1">
      <c r="A618" s="108"/>
      <c r="B618" s="200"/>
      <c r="C618" s="206"/>
      <c r="D618" s="202"/>
      <c r="E618" s="213"/>
      <c r="F618" s="203"/>
      <c r="G618" s="204"/>
      <c r="H618" s="202"/>
      <c r="I618" s="204"/>
      <c r="J618" s="203"/>
      <c r="K618" s="205"/>
    </row>
    <row r="619" spans="1:11" ht="18" customHeight="1">
      <c r="A619" s="108"/>
      <c r="B619" s="200"/>
      <c r="C619" s="206"/>
      <c r="D619" s="202"/>
      <c r="E619" s="213"/>
      <c r="F619" s="203"/>
      <c r="G619" s="204"/>
      <c r="H619" s="202"/>
      <c r="I619" s="204"/>
      <c r="J619" s="203"/>
      <c r="K619" s="205"/>
    </row>
    <row r="620" spans="1:11" ht="18" customHeight="1">
      <c r="A620" s="108"/>
      <c r="B620" s="200"/>
      <c r="C620" s="206"/>
      <c r="D620" s="202"/>
      <c r="E620" s="213"/>
      <c r="F620" s="203"/>
      <c r="G620" s="204"/>
      <c r="H620" s="202"/>
      <c r="I620" s="204"/>
      <c r="J620" s="203"/>
      <c r="K620" s="205"/>
    </row>
    <row r="621" spans="1:11" ht="18" customHeight="1">
      <c r="A621" s="108"/>
      <c r="B621" s="200"/>
      <c r="C621" s="206"/>
      <c r="D621" s="202"/>
      <c r="E621" s="213"/>
      <c r="F621" s="203"/>
      <c r="G621" s="204"/>
      <c r="H621" s="202"/>
      <c r="I621" s="204"/>
      <c r="J621" s="203"/>
      <c r="K621" s="205"/>
    </row>
    <row r="622" spans="1:11" ht="18" customHeight="1">
      <c r="A622" s="108"/>
      <c r="B622" s="200"/>
      <c r="C622" s="206"/>
      <c r="D622" s="202"/>
      <c r="E622" s="213"/>
      <c r="F622" s="203"/>
      <c r="G622" s="204"/>
      <c r="H622" s="202"/>
      <c r="I622" s="204"/>
      <c r="J622" s="203"/>
      <c r="K622" s="205"/>
    </row>
    <row r="623" spans="1:11" ht="18" customHeight="1">
      <c r="A623" s="108"/>
      <c r="B623" s="200"/>
      <c r="C623" s="206"/>
      <c r="D623" s="202"/>
      <c r="E623" s="213"/>
      <c r="F623" s="203"/>
      <c r="G623" s="204"/>
      <c r="H623" s="202"/>
      <c r="I623" s="204"/>
      <c r="J623" s="203"/>
      <c r="K623" s="205"/>
    </row>
    <row r="624" spans="1:11" ht="18" customHeight="1">
      <c r="A624" s="108"/>
      <c r="B624" s="200"/>
      <c r="C624" s="206"/>
      <c r="D624" s="202"/>
      <c r="E624" s="213"/>
      <c r="F624" s="203"/>
      <c r="G624" s="204"/>
      <c r="H624" s="202"/>
      <c r="I624" s="204"/>
      <c r="J624" s="203"/>
      <c r="K624" s="205"/>
    </row>
    <row r="625" spans="1:11" ht="18" customHeight="1">
      <c r="A625" s="108"/>
      <c r="B625" s="200"/>
      <c r="C625" s="206"/>
      <c r="D625" s="202"/>
      <c r="E625" s="213"/>
      <c r="F625" s="203"/>
      <c r="G625" s="204"/>
      <c r="H625" s="202"/>
      <c r="I625" s="204"/>
      <c r="J625" s="203"/>
      <c r="K625" s="205"/>
    </row>
    <row r="626" spans="1:11" ht="18" customHeight="1">
      <c r="A626" s="108"/>
      <c r="B626" s="200"/>
      <c r="C626" s="206"/>
      <c r="D626" s="202"/>
      <c r="E626" s="213"/>
      <c r="F626" s="203"/>
      <c r="G626" s="204"/>
      <c r="H626" s="202"/>
      <c r="I626" s="204"/>
      <c r="J626" s="203"/>
      <c r="K626" s="205"/>
    </row>
    <row r="627" spans="1:11" ht="18" customHeight="1">
      <c r="A627" s="108"/>
      <c r="B627" s="200"/>
      <c r="C627" s="206"/>
      <c r="D627" s="202"/>
      <c r="E627" s="213"/>
      <c r="F627" s="203"/>
      <c r="G627" s="204"/>
      <c r="H627" s="202"/>
      <c r="I627" s="204"/>
      <c r="J627" s="203"/>
      <c r="K627" s="205"/>
    </row>
    <row r="628" spans="1:11" ht="18" customHeight="1">
      <c r="A628" s="108"/>
      <c r="B628" s="200"/>
      <c r="C628" s="206"/>
      <c r="D628" s="202"/>
      <c r="E628" s="213"/>
      <c r="F628" s="203"/>
      <c r="G628" s="204"/>
      <c r="H628" s="202"/>
      <c r="I628" s="204"/>
      <c r="J628" s="203"/>
      <c r="K628" s="205"/>
    </row>
    <row r="629" spans="1:11" ht="18" customHeight="1">
      <c r="A629" s="108"/>
      <c r="B629" s="200"/>
      <c r="C629" s="206"/>
      <c r="D629" s="202"/>
      <c r="E629" s="213"/>
      <c r="F629" s="203"/>
      <c r="G629" s="204"/>
      <c r="H629" s="202"/>
      <c r="I629" s="204"/>
      <c r="J629" s="203"/>
      <c r="K629" s="205"/>
    </row>
    <row r="630" spans="1:11" ht="18" customHeight="1">
      <c r="A630" s="108"/>
      <c r="B630" s="200"/>
      <c r="C630" s="206"/>
      <c r="D630" s="202"/>
      <c r="E630" s="213"/>
      <c r="F630" s="203"/>
      <c r="G630" s="204"/>
      <c r="H630" s="202"/>
      <c r="I630" s="204"/>
      <c r="J630" s="203"/>
      <c r="K630" s="205"/>
    </row>
    <row r="631" spans="1:11" ht="18" customHeight="1">
      <c r="A631" s="108"/>
      <c r="B631" s="200"/>
      <c r="C631" s="206"/>
      <c r="D631" s="202"/>
      <c r="E631" s="213"/>
      <c r="F631" s="203"/>
      <c r="G631" s="204"/>
      <c r="H631" s="202"/>
      <c r="I631" s="204"/>
      <c r="J631" s="203"/>
      <c r="K631" s="205"/>
    </row>
    <row r="632" spans="1:11" ht="18" customHeight="1">
      <c r="A632" s="108"/>
      <c r="B632" s="200"/>
      <c r="C632" s="206"/>
      <c r="D632" s="202"/>
      <c r="E632" s="213"/>
      <c r="F632" s="203"/>
      <c r="G632" s="204"/>
      <c r="H632" s="202"/>
      <c r="I632" s="204"/>
      <c r="J632" s="203"/>
      <c r="K632" s="205"/>
    </row>
    <row r="633" spans="1:11" ht="18" customHeight="1">
      <c r="A633" s="108"/>
      <c r="B633" s="200"/>
      <c r="C633" s="206"/>
      <c r="D633" s="202"/>
      <c r="E633" s="213"/>
      <c r="F633" s="203"/>
      <c r="G633" s="204"/>
      <c r="H633" s="202"/>
      <c r="I633" s="204"/>
      <c r="J633" s="203"/>
      <c r="K633" s="205"/>
    </row>
    <row r="634" spans="1:11" ht="18" customHeight="1">
      <c r="A634" s="108"/>
      <c r="B634" s="200"/>
      <c r="C634" s="206"/>
      <c r="D634" s="202"/>
      <c r="E634" s="213"/>
      <c r="F634" s="203"/>
      <c r="G634" s="204"/>
      <c r="H634" s="202"/>
      <c r="I634" s="204"/>
      <c r="J634" s="203"/>
      <c r="K634" s="205"/>
    </row>
    <row r="635" spans="1:11" ht="18" customHeight="1">
      <c r="A635" s="108"/>
      <c r="B635" s="200"/>
      <c r="C635" s="206"/>
      <c r="D635" s="202"/>
      <c r="E635" s="213"/>
      <c r="F635" s="203"/>
      <c r="G635" s="204"/>
      <c r="H635" s="202"/>
      <c r="I635" s="204"/>
      <c r="J635" s="203"/>
      <c r="K635" s="205"/>
    </row>
    <row r="636" spans="1:11" ht="18" customHeight="1">
      <c r="A636" s="108"/>
      <c r="B636" s="200"/>
      <c r="C636" s="206"/>
      <c r="D636" s="202"/>
      <c r="E636" s="213"/>
      <c r="F636" s="203"/>
      <c r="G636" s="204"/>
      <c r="H636" s="202"/>
      <c r="I636" s="204"/>
      <c r="J636" s="203"/>
      <c r="K636" s="205"/>
    </row>
    <row r="637" spans="1:11" ht="18" customHeight="1">
      <c r="A637" s="108"/>
      <c r="B637" s="200"/>
      <c r="C637" s="206"/>
      <c r="D637" s="202"/>
      <c r="E637" s="213"/>
      <c r="F637" s="203"/>
      <c r="G637" s="204"/>
      <c r="H637" s="202"/>
      <c r="I637" s="204"/>
      <c r="J637" s="203"/>
      <c r="K637" s="205"/>
    </row>
    <row r="638" spans="1:11" ht="18" customHeight="1">
      <c r="A638" s="108"/>
      <c r="B638" s="200"/>
      <c r="C638" s="206"/>
      <c r="D638" s="202"/>
      <c r="E638" s="213"/>
      <c r="F638" s="203"/>
      <c r="G638" s="204"/>
      <c r="H638" s="202"/>
      <c r="I638" s="204"/>
      <c r="J638" s="203"/>
      <c r="K638" s="205"/>
    </row>
    <row r="639" spans="1:11" ht="18" customHeight="1">
      <c r="A639" s="108"/>
      <c r="B639" s="200"/>
      <c r="C639" s="206"/>
      <c r="D639" s="202"/>
      <c r="E639" s="213"/>
      <c r="F639" s="203"/>
      <c r="G639" s="204"/>
      <c r="H639" s="202"/>
      <c r="I639" s="204"/>
      <c r="J639" s="203"/>
      <c r="K639" s="205"/>
    </row>
    <row r="640" spans="1:11" ht="18" customHeight="1">
      <c r="A640" s="108"/>
      <c r="B640" s="200"/>
      <c r="C640" s="206"/>
      <c r="D640" s="202"/>
      <c r="E640" s="213"/>
      <c r="F640" s="203"/>
      <c r="G640" s="204"/>
      <c r="H640" s="202"/>
      <c r="I640" s="204"/>
      <c r="J640" s="203"/>
      <c r="K640" s="205"/>
    </row>
    <row r="641" spans="1:11" ht="18" customHeight="1">
      <c r="A641" s="108"/>
      <c r="B641" s="200"/>
      <c r="C641" s="206"/>
      <c r="D641" s="202"/>
      <c r="E641" s="213"/>
      <c r="F641" s="203"/>
      <c r="G641" s="204"/>
      <c r="H641" s="202"/>
      <c r="I641" s="204"/>
      <c r="J641" s="203"/>
      <c r="K641" s="205"/>
    </row>
    <row r="642" spans="1:11" ht="18" customHeight="1">
      <c r="A642" s="108"/>
      <c r="B642" s="200"/>
      <c r="C642" s="206"/>
      <c r="D642" s="202"/>
      <c r="E642" s="213"/>
      <c r="F642" s="203"/>
      <c r="G642" s="204"/>
      <c r="H642" s="202"/>
      <c r="I642" s="204"/>
      <c r="J642" s="203"/>
      <c r="K642" s="205"/>
    </row>
    <row r="643" spans="1:11" ht="18" customHeight="1">
      <c r="A643" s="108"/>
      <c r="B643" s="200"/>
      <c r="C643" s="206"/>
      <c r="D643" s="202"/>
      <c r="E643" s="213"/>
      <c r="F643" s="203"/>
      <c r="G643" s="204"/>
      <c r="H643" s="202"/>
      <c r="I643" s="204"/>
      <c r="J643" s="203"/>
      <c r="K643" s="205"/>
    </row>
    <row r="644" spans="1:11" ht="18" customHeight="1">
      <c r="A644" s="108"/>
      <c r="B644" s="200"/>
      <c r="C644" s="206"/>
      <c r="D644" s="202"/>
      <c r="E644" s="213"/>
      <c r="F644" s="203"/>
      <c r="G644" s="204"/>
      <c r="H644" s="202"/>
      <c r="I644" s="204"/>
      <c r="J644" s="203"/>
      <c r="K644" s="205"/>
    </row>
    <row r="645" spans="1:11" ht="18" customHeight="1">
      <c r="A645" s="108"/>
      <c r="B645" s="200"/>
      <c r="C645" s="206"/>
      <c r="D645" s="202"/>
      <c r="E645" s="213"/>
      <c r="F645" s="203"/>
      <c r="G645" s="204"/>
      <c r="H645" s="202"/>
      <c r="I645" s="204"/>
      <c r="J645" s="203"/>
      <c r="K645" s="205"/>
    </row>
    <row r="646" spans="1:11" ht="18" customHeight="1">
      <c r="A646" s="108"/>
      <c r="B646" s="200"/>
      <c r="C646" s="206"/>
      <c r="D646" s="202"/>
      <c r="E646" s="213"/>
      <c r="F646" s="203"/>
      <c r="G646" s="204"/>
      <c r="H646" s="202"/>
      <c r="I646" s="204"/>
      <c r="J646" s="203"/>
      <c r="K646" s="205"/>
    </row>
    <row r="647" spans="1:11" ht="18" customHeight="1">
      <c r="A647" s="108"/>
      <c r="B647" s="200"/>
      <c r="C647" s="206"/>
      <c r="D647" s="202"/>
      <c r="E647" s="213"/>
      <c r="F647" s="203"/>
      <c r="G647" s="204"/>
      <c r="H647" s="202"/>
      <c r="I647" s="204"/>
      <c r="J647" s="203"/>
      <c r="K647" s="205"/>
    </row>
    <row r="648" spans="1:11" ht="18" customHeight="1">
      <c r="A648" s="108"/>
      <c r="B648" s="200"/>
      <c r="C648" s="206"/>
      <c r="D648" s="202"/>
      <c r="E648" s="213"/>
      <c r="F648" s="203"/>
      <c r="G648" s="204"/>
      <c r="H648" s="202"/>
      <c r="I648" s="204"/>
      <c r="J648" s="203"/>
      <c r="K648" s="205"/>
    </row>
    <row r="649" spans="1:11" ht="18" customHeight="1">
      <c r="A649" s="108"/>
      <c r="B649" s="200"/>
      <c r="C649" s="206"/>
      <c r="D649" s="202"/>
      <c r="E649" s="213"/>
      <c r="F649" s="203"/>
      <c r="G649" s="204"/>
      <c r="H649" s="202"/>
      <c r="I649" s="204"/>
      <c r="J649" s="203"/>
      <c r="K649" s="205"/>
    </row>
    <row r="650" spans="1:11" ht="18" customHeight="1">
      <c r="A650" s="108"/>
      <c r="B650" s="200"/>
      <c r="C650" s="206"/>
      <c r="D650" s="202"/>
      <c r="E650" s="213"/>
      <c r="F650" s="203"/>
      <c r="G650" s="204"/>
      <c r="H650" s="202"/>
      <c r="I650" s="204"/>
      <c r="J650" s="203"/>
      <c r="K650" s="205"/>
    </row>
    <row r="651" spans="1:11" ht="18" customHeight="1">
      <c r="A651" s="108"/>
      <c r="B651" s="200"/>
      <c r="C651" s="206"/>
      <c r="D651" s="202"/>
      <c r="E651" s="213"/>
      <c r="F651" s="203"/>
      <c r="G651" s="204"/>
      <c r="H651" s="202"/>
      <c r="I651" s="204"/>
      <c r="J651" s="203"/>
      <c r="K651" s="205"/>
    </row>
    <row r="652" spans="1:11" ht="18" customHeight="1">
      <c r="A652" s="108"/>
      <c r="B652" s="200"/>
      <c r="C652" s="206"/>
      <c r="D652" s="202"/>
      <c r="E652" s="213"/>
      <c r="F652" s="203"/>
      <c r="G652" s="204"/>
      <c r="H652" s="202"/>
      <c r="I652" s="204"/>
      <c r="J652" s="203"/>
      <c r="K652" s="205"/>
    </row>
    <row r="653" spans="1:11" ht="18" customHeight="1">
      <c r="A653" s="108"/>
      <c r="B653" s="200"/>
      <c r="C653" s="206"/>
      <c r="D653" s="202"/>
      <c r="E653" s="213"/>
      <c r="F653" s="203"/>
      <c r="G653" s="204"/>
      <c r="H653" s="202"/>
      <c r="I653" s="204"/>
      <c r="J653" s="203"/>
      <c r="K653" s="205"/>
    </row>
    <row r="654" spans="1:11" ht="18" customHeight="1">
      <c r="A654" s="108"/>
      <c r="B654" s="200"/>
      <c r="C654" s="206"/>
      <c r="D654" s="202"/>
      <c r="E654" s="213"/>
      <c r="F654" s="203"/>
      <c r="G654" s="204"/>
      <c r="H654" s="202"/>
      <c r="I654" s="204"/>
      <c r="J654" s="203"/>
      <c r="K654" s="205"/>
    </row>
    <row r="655" spans="1:11" ht="18" customHeight="1">
      <c r="A655" s="108"/>
      <c r="B655" s="200"/>
      <c r="C655" s="206"/>
      <c r="D655" s="202"/>
      <c r="E655" s="213"/>
      <c r="F655" s="203"/>
      <c r="G655" s="204"/>
      <c r="H655" s="202"/>
      <c r="I655" s="204"/>
      <c r="J655" s="203"/>
      <c r="K655" s="205"/>
    </row>
    <row r="656" spans="1:11" ht="18" customHeight="1">
      <c r="A656" s="108"/>
      <c r="B656" s="200"/>
      <c r="C656" s="206"/>
      <c r="D656" s="202"/>
      <c r="E656" s="213"/>
      <c r="F656" s="203"/>
      <c r="G656" s="204"/>
      <c r="H656" s="202"/>
      <c r="I656" s="204"/>
      <c r="J656" s="203"/>
      <c r="K656" s="205"/>
    </row>
    <row r="657" spans="1:11" ht="18" customHeight="1">
      <c r="A657" s="108"/>
      <c r="B657" s="200"/>
      <c r="C657" s="206"/>
      <c r="D657" s="202"/>
      <c r="E657" s="213"/>
      <c r="F657" s="203"/>
      <c r="G657" s="204"/>
      <c r="H657" s="202"/>
      <c r="I657" s="204"/>
      <c r="J657" s="203"/>
      <c r="K657" s="205"/>
    </row>
    <row r="658" spans="1:11" ht="18" customHeight="1">
      <c r="A658" s="108"/>
      <c r="B658" s="200"/>
      <c r="C658" s="206"/>
      <c r="D658" s="202"/>
      <c r="E658" s="213"/>
      <c r="F658" s="203"/>
      <c r="G658" s="204"/>
      <c r="H658" s="202"/>
      <c r="I658" s="204"/>
      <c r="J658" s="203"/>
      <c r="K658" s="205"/>
    </row>
    <row r="659" spans="1:11" ht="18" customHeight="1">
      <c r="A659" s="108"/>
      <c r="B659" s="200"/>
      <c r="C659" s="206"/>
      <c r="D659" s="202"/>
      <c r="E659" s="213"/>
      <c r="F659" s="203"/>
      <c r="G659" s="204"/>
      <c r="H659" s="202"/>
      <c r="I659" s="204"/>
      <c r="J659" s="203"/>
      <c r="K659" s="205"/>
    </row>
    <row r="660" spans="1:11" ht="18" customHeight="1">
      <c r="A660" s="108"/>
      <c r="B660" s="200"/>
      <c r="C660" s="206"/>
      <c r="D660" s="202"/>
      <c r="E660" s="213"/>
      <c r="F660" s="203"/>
      <c r="G660" s="204"/>
      <c r="H660" s="202"/>
      <c r="I660" s="204"/>
      <c r="J660" s="203"/>
      <c r="K660" s="205"/>
    </row>
    <row r="661" spans="1:11" ht="18" customHeight="1">
      <c r="A661" s="108"/>
      <c r="B661" s="200"/>
      <c r="C661" s="206"/>
      <c r="D661" s="202"/>
      <c r="E661" s="213"/>
      <c r="F661" s="203"/>
      <c r="G661" s="204"/>
      <c r="H661" s="202"/>
      <c r="I661" s="204"/>
      <c r="J661" s="203"/>
      <c r="K661" s="205"/>
    </row>
    <row r="662" spans="1:11" ht="18" customHeight="1">
      <c r="A662" s="108"/>
      <c r="B662" s="200"/>
      <c r="C662" s="206"/>
      <c r="D662" s="202"/>
      <c r="E662" s="213"/>
      <c r="F662" s="203"/>
      <c r="G662" s="204"/>
      <c r="H662" s="202"/>
      <c r="I662" s="204"/>
      <c r="J662" s="203"/>
      <c r="K662" s="205"/>
    </row>
    <row r="663" spans="1:11" ht="18" customHeight="1">
      <c r="A663" s="108"/>
      <c r="B663" s="200"/>
      <c r="C663" s="206"/>
      <c r="D663" s="202"/>
      <c r="E663" s="213"/>
      <c r="F663" s="203"/>
      <c r="G663" s="204"/>
      <c r="H663" s="202"/>
      <c r="I663" s="204"/>
      <c r="J663" s="203"/>
      <c r="K663" s="205"/>
    </row>
    <row r="664" spans="1:11" ht="18" customHeight="1">
      <c r="A664" s="108"/>
      <c r="B664" s="200"/>
      <c r="C664" s="206"/>
      <c r="D664" s="202"/>
      <c r="E664" s="213"/>
      <c r="F664" s="203"/>
      <c r="G664" s="204"/>
      <c r="H664" s="202"/>
      <c r="I664" s="204"/>
      <c r="J664" s="203"/>
      <c r="K664" s="205"/>
    </row>
    <row r="665" spans="1:11" ht="18" customHeight="1">
      <c r="A665" s="108"/>
      <c r="B665" s="200"/>
      <c r="C665" s="206"/>
      <c r="D665" s="202"/>
      <c r="E665" s="213"/>
      <c r="F665" s="203"/>
      <c r="G665" s="204"/>
      <c r="H665" s="202"/>
      <c r="I665" s="204"/>
      <c r="J665" s="203"/>
      <c r="K665" s="205"/>
    </row>
    <row r="666" spans="1:11" ht="18" customHeight="1">
      <c r="A666" s="108"/>
      <c r="B666" s="200"/>
      <c r="C666" s="206"/>
      <c r="D666" s="202"/>
      <c r="E666" s="213"/>
      <c r="F666" s="203"/>
      <c r="G666" s="204"/>
      <c r="H666" s="202"/>
      <c r="I666" s="204"/>
      <c r="J666" s="203"/>
      <c r="K666" s="205"/>
    </row>
    <row r="667" spans="1:11" ht="18" customHeight="1">
      <c r="A667" s="108"/>
      <c r="B667" s="200"/>
      <c r="C667" s="206"/>
      <c r="D667" s="202"/>
      <c r="E667" s="213"/>
      <c r="F667" s="203"/>
      <c r="G667" s="204"/>
      <c r="H667" s="202"/>
      <c r="I667" s="204"/>
      <c r="J667" s="203"/>
      <c r="K667" s="205"/>
    </row>
    <row r="668" spans="1:11" ht="18" customHeight="1">
      <c r="A668" s="108"/>
      <c r="B668" s="200"/>
      <c r="C668" s="206"/>
      <c r="D668" s="202"/>
      <c r="E668" s="213"/>
      <c r="F668" s="203"/>
      <c r="G668" s="204"/>
      <c r="H668" s="202"/>
      <c r="I668" s="204"/>
      <c r="J668" s="203"/>
      <c r="K668" s="205"/>
    </row>
    <row r="669" spans="1:11" ht="18" customHeight="1">
      <c r="A669" s="108"/>
      <c r="B669" s="200"/>
      <c r="C669" s="206"/>
      <c r="D669" s="202"/>
      <c r="E669" s="213"/>
      <c r="F669" s="203"/>
      <c r="G669" s="204"/>
      <c r="H669" s="202"/>
      <c r="I669" s="204"/>
      <c r="J669" s="203"/>
      <c r="K669" s="205"/>
    </row>
    <row r="670" spans="1:11" ht="18" customHeight="1">
      <c r="A670" s="108"/>
      <c r="B670" s="200"/>
      <c r="C670" s="206"/>
      <c r="D670" s="202"/>
      <c r="E670" s="213"/>
      <c r="F670" s="203"/>
      <c r="G670" s="204"/>
      <c r="H670" s="202"/>
      <c r="I670" s="204"/>
      <c r="J670" s="203"/>
      <c r="K670" s="205"/>
    </row>
    <row r="671" spans="1:11" ht="18" customHeight="1">
      <c r="A671" s="108"/>
      <c r="B671" s="200"/>
      <c r="C671" s="206"/>
      <c r="D671" s="202"/>
      <c r="E671" s="213"/>
      <c r="F671" s="203"/>
      <c r="G671" s="204"/>
      <c r="H671" s="202"/>
      <c r="I671" s="204"/>
      <c r="J671" s="203"/>
      <c r="K671" s="205"/>
    </row>
    <row r="672" spans="1:11" ht="18" customHeight="1">
      <c r="A672" s="108"/>
      <c r="B672" s="200"/>
      <c r="C672" s="206"/>
      <c r="D672" s="202"/>
      <c r="E672" s="213"/>
      <c r="F672" s="203"/>
      <c r="G672" s="204"/>
      <c r="H672" s="202"/>
      <c r="I672" s="204"/>
      <c r="J672" s="203"/>
      <c r="K672" s="205"/>
    </row>
    <row r="673" spans="1:11" ht="18" customHeight="1">
      <c r="A673" s="108"/>
      <c r="B673" s="200"/>
      <c r="C673" s="206"/>
      <c r="D673" s="202"/>
      <c r="E673" s="213"/>
      <c r="F673" s="203"/>
      <c r="G673" s="204"/>
      <c r="H673" s="202"/>
      <c r="I673" s="204"/>
      <c r="J673" s="203"/>
      <c r="K673" s="205"/>
    </row>
    <row r="674" spans="1:11" ht="18" customHeight="1">
      <c r="A674" s="108"/>
      <c r="B674" s="200"/>
      <c r="C674" s="206"/>
      <c r="D674" s="202"/>
      <c r="E674" s="213"/>
      <c r="F674" s="203"/>
      <c r="G674" s="204"/>
      <c r="H674" s="202"/>
      <c r="I674" s="204"/>
      <c r="J674" s="203"/>
      <c r="K674" s="205"/>
    </row>
    <row r="675" spans="1:11" ht="18" customHeight="1">
      <c r="A675" s="108"/>
      <c r="B675" s="200"/>
      <c r="C675" s="206"/>
      <c r="D675" s="202"/>
      <c r="E675" s="213"/>
      <c r="F675" s="203"/>
      <c r="G675" s="204"/>
      <c r="H675" s="202"/>
      <c r="I675" s="204"/>
      <c r="J675" s="203"/>
      <c r="K675" s="205"/>
    </row>
    <row r="676" spans="1:11" ht="18" customHeight="1">
      <c r="A676" s="108"/>
      <c r="B676" s="200"/>
      <c r="C676" s="206"/>
      <c r="D676" s="202"/>
      <c r="E676" s="213"/>
      <c r="F676" s="203"/>
      <c r="G676" s="204"/>
      <c r="H676" s="202"/>
      <c r="I676" s="204"/>
      <c r="J676" s="203"/>
      <c r="K676" s="205"/>
    </row>
    <row r="677" spans="1:11" ht="18" customHeight="1">
      <c r="A677" s="108"/>
      <c r="B677" s="200"/>
      <c r="C677" s="206"/>
      <c r="D677" s="202"/>
      <c r="E677" s="213"/>
      <c r="F677" s="203"/>
      <c r="G677" s="204"/>
      <c r="H677" s="202"/>
      <c r="I677" s="204"/>
      <c r="J677" s="203"/>
      <c r="K677" s="205"/>
    </row>
    <row r="678" spans="1:11" ht="18" customHeight="1">
      <c r="A678" s="108"/>
      <c r="B678" s="200"/>
      <c r="C678" s="206"/>
      <c r="D678" s="202"/>
      <c r="E678" s="213"/>
      <c r="F678" s="203"/>
      <c r="G678" s="204"/>
      <c r="H678" s="202"/>
      <c r="I678" s="204"/>
      <c r="J678" s="203"/>
      <c r="K678" s="205"/>
    </row>
    <row r="679" spans="1:11" ht="18" customHeight="1">
      <c r="A679" s="108"/>
      <c r="B679" s="200"/>
      <c r="C679" s="206"/>
      <c r="D679" s="202"/>
      <c r="E679" s="213"/>
      <c r="F679" s="203"/>
      <c r="G679" s="204"/>
      <c r="H679" s="202"/>
      <c r="I679" s="204"/>
      <c r="J679" s="203"/>
      <c r="K679" s="205"/>
    </row>
    <row r="680" spans="1:11" ht="18" customHeight="1">
      <c r="A680" s="108"/>
      <c r="B680" s="200"/>
      <c r="C680" s="206"/>
      <c r="D680" s="202"/>
      <c r="E680" s="213"/>
      <c r="F680" s="203"/>
      <c r="G680" s="204"/>
      <c r="H680" s="202"/>
      <c r="I680" s="204"/>
      <c r="J680" s="203"/>
      <c r="K680" s="205"/>
    </row>
    <row r="681" spans="1:11" ht="18" customHeight="1">
      <c r="A681" s="108"/>
      <c r="B681" s="200"/>
      <c r="C681" s="206"/>
      <c r="D681" s="202"/>
      <c r="E681" s="213"/>
      <c r="F681" s="203"/>
      <c r="G681" s="204"/>
      <c r="H681" s="202"/>
      <c r="I681" s="204"/>
      <c r="J681" s="203"/>
      <c r="K681" s="205"/>
    </row>
    <row r="682" spans="1:11" ht="18" customHeight="1">
      <c r="A682" s="108"/>
      <c r="B682" s="200"/>
      <c r="C682" s="206"/>
      <c r="D682" s="202"/>
      <c r="E682" s="213"/>
      <c r="F682" s="203"/>
      <c r="G682" s="204"/>
      <c r="H682" s="202"/>
      <c r="I682" s="204"/>
      <c r="J682" s="203"/>
      <c r="K682" s="205"/>
    </row>
    <row r="683" spans="1:11" ht="18" customHeight="1">
      <c r="A683" s="108"/>
      <c r="B683" s="200"/>
      <c r="C683" s="206"/>
      <c r="D683" s="202"/>
      <c r="E683" s="213"/>
      <c r="F683" s="203"/>
      <c r="G683" s="204"/>
      <c r="H683" s="202"/>
      <c r="I683" s="204"/>
      <c r="J683" s="203"/>
      <c r="K683" s="205"/>
    </row>
    <row r="684" spans="1:11" ht="18" customHeight="1">
      <c r="A684" s="108"/>
      <c r="B684" s="200"/>
      <c r="C684" s="206"/>
      <c r="D684" s="202"/>
      <c r="E684" s="213"/>
      <c r="F684" s="203"/>
      <c r="G684" s="204"/>
      <c r="H684" s="202"/>
      <c r="I684" s="204"/>
      <c r="J684" s="203"/>
      <c r="K684" s="205"/>
    </row>
    <row r="685" spans="1:11" ht="18" customHeight="1">
      <c r="A685" s="108"/>
      <c r="B685" s="200"/>
      <c r="C685" s="206"/>
      <c r="D685" s="202"/>
      <c r="E685" s="213"/>
      <c r="F685" s="203"/>
      <c r="G685" s="204"/>
      <c r="H685" s="202"/>
      <c r="I685" s="204"/>
      <c r="J685" s="203"/>
      <c r="K685" s="205"/>
    </row>
    <row r="686" spans="1:11" ht="18" customHeight="1">
      <c r="A686" s="108"/>
      <c r="B686" s="200"/>
      <c r="C686" s="206"/>
      <c r="D686" s="202"/>
      <c r="E686" s="213"/>
      <c r="F686" s="203"/>
      <c r="G686" s="204"/>
      <c r="H686" s="202"/>
      <c r="I686" s="204"/>
      <c r="J686" s="203"/>
      <c r="K686" s="205"/>
    </row>
    <row r="687" spans="1:11" ht="18" customHeight="1">
      <c r="A687" s="108"/>
      <c r="B687" s="200"/>
      <c r="C687" s="206"/>
      <c r="D687" s="202"/>
      <c r="E687" s="213"/>
      <c r="F687" s="203"/>
      <c r="G687" s="204"/>
      <c r="H687" s="202"/>
      <c r="I687" s="204"/>
      <c r="J687" s="203"/>
      <c r="K687" s="205"/>
    </row>
    <row r="688" spans="1:11" ht="18" customHeight="1">
      <c r="A688" s="108"/>
      <c r="B688" s="200"/>
      <c r="C688" s="206"/>
      <c r="D688" s="202"/>
      <c r="E688" s="213"/>
      <c r="F688" s="203"/>
      <c r="G688" s="204"/>
      <c r="H688" s="202"/>
      <c r="I688" s="204"/>
      <c r="J688" s="203"/>
      <c r="K688" s="205"/>
    </row>
    <row r="689" spans="1:11" ht="18" customHeight="1">
      <c r="A689" s="108"/>
      <c r="B689" s="200"/>
      <c r="C689" s="206"/>
      <c r="D689" s="202"/>
      <c r="E689" s="213"/>
      <c r="F689" s="203"/>
      <c r="G689" s="204"/>
      <c r="H689" s="202"/>
      <c r="I689" s="204"/>
      <c r="J689" s="203"/>
      <c r="K689" s="205"/>
    </row>
    <row r="690" spans="1:11" ht="18" customHeight="1">
      <c r="A690" s="108"/>
      <c r="B690" s="200"/>
      <c r="C690" s="206"/>
      <c r="D690" s="202"/>
      <c r="E690" s="213"/>
      <c r="F690" s="203"/>
      <c r="G690" s="204"/>
      <c r="H690" s="202"/>
      <c r="I690" s="204"/>
      <c r="J690" s="203"/>
      <c r="K690" s="205"/>
    </row>
    <row r="691" spans="1:11" ht="18" customHeight="1">
      <c r="A691" s="108"/>
      <c r="B691" s="200"/>
      <c r="C691" s="206"/>
      <c r="D691" s="202"/>
      <c r="E691" s="213"/>
      <c r="F691" s="203"/>
      <c r="G691" s="204"/>
      <c r="H691" s="202"/>
      <c r="I691" s="204"/>
      <c r="J691" s="203"/>
      <c r="K691" s="205"/>
    </row>
    <row r="692" spans="1:11" ht="18" customHeight="1">
      <c r="A692" s="108"/>
      <c r="B692" s="200"/>
      <c r="C692" s="206"/>
      <c r="D692" s="202"/>
      <c r="E692" s="213"/>
      <c r="F692" s="203"/>
      <c r="G692" s="204"/>
      <c r="H692" s="202"/>
      <c r="I692" s="204"/>
      <c r="J692" s="203"/>
      <c r="K692" s="205"/>
    </row>
    <row r="693" spans="1:11" ht="18" customHeight="1">
      <c r="A693" s="108"/>
      <c r="B693" s="200"/>
      <c r="C693" s="206"/>
      <c r="D693" s="202"/>
      <c r="E693" s="213"/>
      <c r="F693" s="203"/>
      <c r="G693" s="204"/>
      <c r="H693" s="202"/>
      <c r="I693" s="204"/>
      <c r="J693" s="203"/>
      <c r="K693" s="205"/>
    </row>
    <row r="694" spans="1:11" ht="18" customHeight="1">
      <c r="A694" s="108"/>
      <c r="B694" s="200"/>
      <c r="C694" s="206"/>
      <c r="D694" s="202"/>
      <c r="E694" s="213"/>
      <c r="F694" s="203"/>
      <c r="G694" s="204"/>
      <c r="H694" s="202"/>
      <c r="I694" s="204"/>
      <c r="J694" s="203"/>
      <c r="K694" s="205"/>
    </row>
    <row r="695" spans="1:11" ht="18" customHeight="1">
      <c r="A695" s="108"/>
      <c r="B695" s="200"/>
      <c r="C695" s="206"/>
      <c r="D695" s="202"/>
      <c r="E695" s="213"/>
      <c r="F695" s="203"/>
      <c r="G695" s="204"/>
      <c r="H695" s="202"/>
      <c r="I695" s="204"/>
      <c r="J695" s="203"/>
      <c r="K695" s="205"/>
    </row>
    <row r="696" spans="1:11" ht="18" customHeight="1">
      <c r="A696" s="108"/>
      <c r="B696" s="200"/>
      <c r="C696" s="206"/>
      <c r="D696" s="202"/>
      <c r="E696" s="213"/>
      <c r="F696" s="203"/>
      <c r="G696" s="204"/>
      <c r="H696" s="202"/>
      <c r="I696" s="204"/>
      <c r="J696" s="203"/>
      <c r="K696" s="205"/>
    </row>
    <row r="697" spans="1:11" ht="18" customHeight="1">
      <c r="A697" s="108"/>
      <c r="B697" s="200"/>
      <c r="C697" s="206"/>
      <c r="D697" s="202"/>
      <c r="E697" s="213"/>
      <c r="F697" s="203"/>
      <c r="G697" s="204"/>
      <c r="H697" s="202"/>
      <c r="I697" s="204"/>
      <c r="J697" s="203"/>
      <c r="K697" s="205"/>
    </row>
    <row r="698" spans="1:11" ht="18" customHeight="1">
      <c r="A698" s="108"/>
      <c r="B698" s="200"/>
      <c r="C698" s="206"/>
      <c r="D698" s="202"/>
      <c r="E698" s="213"/>
      <c r="F698" s="203"/>
      <c r="G698" s="204"/>
      <c r="H698" s="202"/>
      <c r="I698" s="204"/>
      <c r="J698" s="203"/>
      <c r="K698" s="205"/>
    </row>
    <row r="699" spans="1:11" ht="18" customHeight="1">
      <c r="A699" s="108"/>
      <c r="B699" s="200"/>
      <c r="C699" s="206"/>
      <c r="D699" s="202"/>
      <c r="E699" s="213"/>
      <c r="F699" s="203"/>
      <c r="G699" s="204"/>
      <c r="H699" s="202"/>
      <c r="I699" s="204"/>
      <c r="J699" s="203"/>
      <c r="K699" s="205"/>
    </row>
    <row r="700" spans="1:11" ht="18" customHeight="1">
      <c r="A700" s="108"/>
      <c r="B700" s="200"/>
      <c r="C700" s="206"/>
      <c r="D700" s="202"/>
      <c r="E700" s="213"/>
      <c r="F700" s="203"/>
      <c r="G700" s="204"/>
      <c r="H700" s="202"/>
      <c r="I700" s="204"/>
      <c r="J700" s="203"/>
      <c r="K700" s="205"/>
    </row>
    <row r="701" spans="1:11" ht="18" customHeight="1">
      <c r="A701" s="108"/>
      <c r="B701" s="200"/>
      <c r="C701" s="206"/>
      <c r="D701" s="202"/>
      <c r="E701" s="213"/>
      <c r="F701" s="203"/>
      <c r="G701" s="204"/>
      <c r="H701" s="202"/>
      <c r="I701" s="204"/>
      <c r="J701" s="203"/>
      <c r="K701" s="205"/>
    </row>
    <row r="702" spans="1:11" ht="18" customHeight="1">
      <c r="A702" s="108"/>
      <c r="B702" s="200"/>
      <c r="C702" s="206"/>
      <c r="D702" s="202"/>
      <c r="E702" s="213"/>
      <c r="F702" s="203"/>
      <c r="G702" s="204"/>
      <c r="H702" s="202"/>
      <c r="I702" s="204"/>
      <c r="J702" s="203"/>
      <c r="K702" s="205"/>
    </row>
    <row r="703" spans="1:11" ht="18" customHeight="1">
      <c r="A703" s="108"/>
      <c r="B703" s="200"/>
      <c r="C703" s="206"/>
      <c r="D703" s="202"/>
      <c r="E703" s="213"/>
      <c r="F703" s="203"/>
      <c r="G703" s="204"/>
      <c r="H703" s="202"/>
      <c r="I703" s="204"/>
      <c r="J703" s="203"/>
      <c r="K703" s="205"/>
    </row>
    <row r="704" spans="1:11" ht="18" customHeight="1">
      <c r="A704" s="108"/>
      <c r="B704" s="200"/>
      <c r="C704" s="206"/>
      <c r="D704" s="202"/>
      <c r="E704" s="213"/>
      <c r="F704" s="203"/>
      <c r="G704" s="204"/>
      <c r="H704" s="202"/>
      <c r="I704" s="204"/>
      <c r="J704" s="203"/>
      <c r="K704" s="205"/>
    </row>
    <row r="705" spans="1:11" ht="18" customHeight="1">
      <c r="A705" s="108"/>
      <c r="B705" s="200"/>
      <c r="C705" s="206"/>
      <c r="D705" s="202"/>
      <c r="E705" s="213"/>
      <c r="F705" s="203"/>
      <c r="G705" s="204"/>
      <c r="H705" s="202"/>
      <c r="I705" s="204"/>
      <c r="J705" s="203"/>
      <c r="K705" s="205"/>
    </row>
    <row r="706" spans="1:11" ht="18" customHeight="1">
      <c r="A706" s="108"/>
      <c r="B706" s="200"/>
      <c r="C706" s="206"/>
      <c r="D706" s="202"/>
      <c r="E706" s="213"/>
      <c r="F706" s="203"/>
      <c r="G706" s="204"/>
      <c r="H706" s="202"/>
      <c r="I706" s="204"/>
      <c r="J706" s="203"/>
      <c r="K706" s="205"/>
    </row>
    <row r="707" spans="1:11" ht="18" customHeight="1">
      <c r="A707" s="108"/>
      <c r="B707" s="200"/>
      <c r="C707" s="206"/>
      <c r="D707" s="202"/>
      <c r="E707" s="213"/>
      <c r="F707" s="203"/>
      <c r="G707" s="204"/>
      <c r="H707" s="202"/>
      <c r="I707" s="204"/>
      <c r="J707" s="203"/>
      <c r="K707" s="205"/>
    </row>
    <row r="708" spans="1:11" ht="18" customHeight="1">
      <c r="A708" s="108"/>
      <c r="B708" s="200"/>
      <c r="C708" s="206"/>
      <c r="D708" s="202"/>
      <c r="E708" s="213"/>
      <c r="F708" s="203"/>
      <c r="G708" s="204"/>
      <c r="H708" s="202"/>
      <c r="I708" s="204"/>
      <c r="J708" s="203"/>
      <c r="K708" s="205"/>
    </row>
    <row r="709" spans="1:11" ht="18" customHeight="1">
      <c r="A709" s="108"/>
      <c r="B709" s="200"/>
      <c r="C709" s="206"/>
      <c r="D709" s="202"/>
      <c r="E709" s="213"/>
      <c r="F709" s="203"/>
      <c r="G709" s="204"/>
      <c r="H709" s="202"/>
      <c r="I709" s="204"/>
      <c r="J709" s="203"/>
      <c r="K709" s="205"/>
    </row>
    <row r="710" spans="1:11" ht="18" customHeight="1">
      <c r="A710" s="108"/>
      <c r="B710" s="200"/>
      <c r="C710" s="206"/>
      <c r="D710" s="202"/>
      <c r="E710" s="213"/>
      <c r="F710" s="203"/>
      <c r="G710" s="204"/>
      <c r="H710" s="202"/>
      <c r="I710" s="204"/>
      <c r="J710" s="203"/>
      <c r="K710" s="205"/>
    </row>
    <row r="711" spans="1:11" ht="18" customHeight="1">
      <c r="A711" s="108"/>
      <c r="B711" s="200"/>
      <c r="C711" s="206"/>
      <c r="D711" s="202"/>
      <c r="E711" s="213"/>
      <c r="F711" s="203"/>
      <c r="G711" s="204"/>
      <c r="H711" s="202"/>
      <c r="I711" s="204"/>
      <c r="J711" s="203"/>
      <c r="K711" s="205"/>
    </row>
    <row r="712" spans="1:11" ht="18" customHeight="1">
      <c r="A712" s="108"/>
      <c r="B712" s="200"/>
      <c r="C712" s="206"/>
      <c r="D712" s="202"/>
      <c r="E712" s="213"/>
      <c r="F712" s="203"/>
      <c r="G712" s="204"/>
      <c r="H712" s="202"/>
      <c r="I712" s="204"/>
      <c r="J712" s="203"/>
      <c r="K712" s="205"/>
    </row>
    <row r="713" spans="1:11" ht="18" customHeight="1">
      <c r="A713" s="108"/>
      <c r="B713" s="200"/>
      <c r="C713" s="206"/>
      <c r="D713" s="202"/>
      <c r="E713" s="213"/>
      <c r="F713" s="203"/>
      <c r="G713" s="204"/>
      <c r="H713" s="202"/>
      <c r="I713" s="204"/>
      <c r="J713" s="203"/>
      <c r="K713" s="205"/>
    </row>
    <row r="714" spans="1:11" ht="18" customHeight="1">
      <c r="A714" s="108"/>
      <c r="B714" s="200"/>
      <c r="C714" s="206"/>
      <c r="D714" s="202"/>
      <c r="E714" s="213"/>
      <c r="F714" s="203"/>
      <c r="G714" s="204"/>
      <c r="H714" s="202"/>
      <c r="I714" s="204"/>
      <c r="J714" s="203"/>
      <c r="K714" s="205"/>
    </row>
    <row r="715" spans="1:11" ht="18" customHeight="1">
      <c r="A715" s="108"/>
      <c r="B715" s="200"/>
      <c r="C715" s="206"/>
      <c r="D715" s="202"/>
      <c r="E715" s="213"/>
      <c r="F715" s="203"/>
      <c r="G715" s="204"/>
      <c r="H715" s="202"/>
      <c r="I715" s="204"/>
      <c r="J715" s="203"/>
      <c r="K715" s="205"/>
    </row>
    <row r="716" spans="1:11" ht="18" customHeight="1">
      <c r="A716" s="108"/>
      <c r="B716" s="200"/>
      <c r="C716" s="206"/>
      <c r="D716" s="202"/>
      <c r="E716" s="213"/>
      <c r="F716" s="203"/>
      <c r="G716" s="204"/>
      <c r="H716" s="202"/>
      <c r="I716" s="204"/>
      <c r="J716" s="203"/>
      <c r="K716" s="205"/>
    </row>
    <row r="717" spans="1:11" ht="18" customHeight="1">
      <c r="A717" s="108"/>
      <c r="B717" s="200"/>
      <c r="C717" s="206"/>
      <c r="D717" s="202"/>
      <c r="E717" s="213"/>
      <c r="F717" s="203"/>
      <c r="G717" s="204"/>
      <c r="H717" s="202"/>
      <c r="I717" s="204"/>
      <c r="J717" s="203"/>
      <c r="K717" s="205"/>
    </row>
    <row r="718" spans="1:11" ht="18" customHeight="1">
      <c r="A718" s="108"/>
      <c r="B718" s="200"/>
      <c r="C718" s="206"/>
      <c r="D718" s="202"/>
      <c r="E718" s="213"/>
      <c r="F718" s="203"/>
      <c r="G718" s="204"/>
      <c r="H718" s="202"/>
      <c r="I718" s="204"/>
      <c r="J718" s="203"/>
      <c r="K718" s="205"/>
    </row>
    <row r="719" spans="1:11" ht="18" customHeight="1">
      <c r="A719" s="108"/>
      <c r="B719" s="200"/>
      <c r="C719" s="206"/>
      <c r="D719" s="202"/>
      <c r="E719" s="213"/>
      <c r="F719" s="203"/>
      <c r="G719" s="204"/>
      <c r="H719" s="202"/>
      <c r="I719" s="204"/>
      <c r="J719" s="203"/>
      <c r="K719" s="205"/>
    </row>
    <row r="720" spans="1:11" ht="18" customHeight="1">
      <c r="A720" s="108"/>
      <c r="B720" s="200"/>
      <c r="C720" s="206"/>
      <c r="D720" s="202"/>
      <c r="E720" s="213"/>
      <c r="F720" s="203"/>
      <c r="G720" s="204"/>
      <c r="H720" s="202"/>
      <c r="I720" s="204"/>
      <c r="J720" s="203"/>
      <c r="K720" s="205"/>
    </row>
    <row r="721" spans="1:11" ht="18" customHeight="1">
      <c r="A721" s="108"/>
      <c r="B721" s="200"/>
      <c r="C721" s="206"/>
      <c r="D721" s="202"/>
      <c r="E721" s="213"/>
      <c r="F721" s="203"/>
      <c r="G721" s="204"/>
      <c r="H721" s="202"/>
      <c r="I721" s="204"/>
      <c r="J721" s="203"/>
      <c r="K721" s="205"/>
    </row>
    <row r="722" spans="1:11" ht="18" customHeight="1">
      <c r="A722" s="108"/>
      <c r="B722" s="200"/>
      <c r="C722" s="206"/>
      <c r="D722" s="202"/>
      <c r="E722" s="213"/>
      <c r="F722" s="203"/>
      <c r="G722" s="204"/>
      <c r="H722" s="202"/>
      <c r="I722" s="204"/>
      <c r="J722" s="203"/>
      <c r="K722" s="205"/>
    </row>
    <row r="723" spans="1:11" ht="18" customHeight="1">
      <c r="A723" s="108"/>
      <c r="B723" s="200"/>
      <c r="C723" s="206"/>
      <c r="D723" s="202"/>
      <c r="E723" s="213"/>
      <c r="F723" s="203"/>
      <c r="G723" s="204"/>
      <c r="H723" s="202"/>
      <c r="I723" s="204"/>
      <c r="J723" s="203"/>
      <c r="K723" s="205"/>
    </row>
    <row r="724" spans="1:11" ht="18" customHeight="1">
      <c r="A724" s="108"/>
      <c r="B724" s="200"/>
      <c r="C724" s="206"/>
      <c r="D724" s="202"/>
      <c r="E724" s="213"/>
      <c r="F724" s="203"/>
      <c r="G724" s="204"/>
      <c r="H724" s="202"/>
      <c r="I724" s="204"/>
      <c r="J724" s="203"/>
      <c r="K724" s="205"/>
    </row>
    <row r="725" spans="1:11" ht="18" customHeight="1">
      <c r="A725" s="108"/>
      <c r="B725" s="200"/>
      <c r="C725" s="206"/>
      <c r="D725" s="202"/>
      <c r="E725" s="213"/>
      <c r="F725" s="203"/>
      <c r="G725" s="204"/>
      <c r="H725" s="202"/>
      <c r="I725" s="204"/>
      <c r="J725" s="203"/>
      <c r="K725" s="205"/>
    </row>
    <row r="726" spans="1:11" ht="18" customHeight="1">
      <c r="A726" s="108"/>
      <c r="B726" s="200"/>
      <c r="C726" s="206"/>
      <c r="D726" s="202"/>
      <c r="E726" s="213"/>
      <c r="F726" s="203"/>
      <c r="G726" s="204"/>
      <c r="H726" s="202"/>
      <c r="I726" s="204"/>
      <c r="J726" s="203"/>
      <c r="K726" s="205"/>
    </row>
    <row r="727" spans="1:11" ht="18" customHeight="1">
      <c r="A727" s="108"/>
      <c r="B727" s="200"/>
      <c r="C727" s="206"/>
      <c r="D727" s="202"/>
      <c r="E727" s="213"/>
      <c r="F727" s="203"/>
      <c r="G727" s="204"/>
      <c r="H727" s="202"/>
      <c r="I727" s="204"/>
      <c r="J727" s="203"/>
      <c r="K727" s="205"/>
    </row>
    <row r="728" spans="1:11" ht="18" customHeight="1">
      <c r="A728" s="108"/>
      <c r="B728" s="200"/>
      <c r="C728" s="206"/>
      <c r="D728" s="202"/>
      <c r="E728" s="213"/>
      <c r="F728" s="203"/>
      <c r="G728" s="204"/>
      <c r="H728" s="202"/>
      <c r="I728" s="204"/>
      <c r="J728" s="203"/>
      <c r="K728" s="205"/>
    </row>
    <row r="729" spans="1:11" ht="18" customHeight="1">
      <c r="A729" s="108"/>
      <c r="B729" s="200"/>
      <c r="C729" s="206"/>
      <c r="D729" s="202"/>
      <c r="E729" s="213"/>
      <c r="F729" s="203"/>
      <c r="G729" s="204"/>
      <c r="H729" s="202"/>
      <c r="I729" s="204"/>
      <c r="J729" s="203"/>
      <c r="K729" s="205"/>
    </row>
    <row r="730" spans="1:11" ht="18" customHeight="1">
      <c r="A730" s="108"/>
      <c r="B730" s="200"/>
      <c r="C730" s="206"/>
      <c r="D730" s="202"/>
      <c r="E730" s="213"/>
      <c r="F730" s="203"/>
      <c r="G730" s="204"/>
      <c r="H730" s="202"/>
      <c r="I730" s="204"/>
      <c r="J730" s="203"/>
      <c r="K730" s="205"/>
    </row>
    <row r="731" spans="1:11" ht="18" customHeight="1">
      <c r="A731" s="108"/>
      <c r="B731" s="200"/>
      <c r="C731" s="206"/>
      <c r="D731" s="202"/>
      <c r="E731" s="213"/>
      <c r="F731" s="203"/>
      <c r="G731" s="204"/>
      <c r="H731" s="202"/>
      <c r="I731" s="204"/>
      <c r="J731" s="203"/>
      <c r="K731" s="205"/>
    </row>
    <row r="732" spans="1:11" ht="18" customHeight="1">
      <c r="A732" s="108"/>
      <c r="B732" s="200"/>
      <c r="C732" s="206"/>
      <c r="D732" s="202"/>
      <c r="E732" s="213"/>
      <c r="F732" s="203"/>
      <c r="G732" s="204"/>
      <c r="H732" s="202"/>
      <c r="I732" s="204"/>
      <c r="J732" s="203"/>
      <c r="K732" s="205"/>
    </row>
    <row r="733" spans="1:11" ht="18" customHeight="1">
      <c r="A733" s="108"/>
      <c r="B733" s="200"/>
      <c r="C733" s="206"/>
      <c r="D733" s="202"/>
      <c r="E733" s="213"/>
      <c r="F733" s="203"/>
      <c r="G733" s="204"/>
      <c r="H733" s="202"/>
      <c r="I733" s="204"/>
      <c r="J733" s="203"/>
      <c r="K733" s="205"/>
    </row>
    <row r="734" spans="1:11" ht="18" customHeight="1">
      <c r="A734" s="108"/>
      <c r="B734" s="200"/>
      <c r="C734" s="206"/>
      <c r="D734" s="202"/>
      <c r="E734" s="213"/>
      <c r="F734" s="203"/>
      <c r="G734" s="204"/>
      <c r="H734" s="202"/>
      <c r="I734" s="204"/>
      <c r="J734" s="203"/>
      <c r="K734" s="205"/>
    </row>
    <row r="735" spans="1:11" ht="18" customHeight="1">
      <c r="A735" s="108"/>
      <c r="B735" s="200"/>
      <c r="C735" s="206"/>
      <c r="D735" s="202"/>
      <c r="E735" s="213"/>
      <c r="F735" s="203"/>
      <c r="G735" s="204"/>
      <c r="H735" s="202"/>
      <c r="I735" s="204"/>
      <c r="J735" s="203"/>
      <c r="K735" s="205"/>
    </row>
    <row r="736" spans="1:11" ht="18" customHeight="1">
      <c r="A736" s="108"/>
      <c r="B736" s="200"/>
      <c r="C736" s="206"/>
      <c r="D736" s="202"/>
      <c r="E736" s="213"/>
      <c r="F736" s="203"/>
      <c r="G736" s="204"/>
      <c r="H736" s="202"/>
      <c r="I736" s="204"/>
      <c r="J736" s="203"/>
      <c r="K736" s="205"/>
    </row>
    <row r="737" spans="1:11" ht="18" customHeight="1">
      <c r="A737" s="108"/>
      <c r="B737" s="200"/>
      <c r="C737" s="206"/>
      <c r="D737" s="202"/>
      <c r="E737" s="213"/>
      <c r="F737" s="203"/>
      <c r="G737" s="204"/>
      <c r="H737" s="202"/>
      <c r="I737" s="204"/>
      <c r="J737" s="203"/>
      <c r="K737" s="205"/>
    </row>
    <row r="738" spans="1:11" ht="18" customHeight="1">
      <c r="A738" s="108"/>
      <c r="B738" s="200"/>
      <c r="C738" s="206"/>
      <c r="D738" s="202"/>
      <c r="E738" s="213"/>
      <c r="F738" s="203"/>
      <c r="G738" s="204"/>
      <c r="H738" s="202"/>
      <c r="I738" s="204"/>
      <c r="J738" s="203"/>
      <c r="K738" s="205"/>
    </row>
    <row r="739" spans="1:11" ht="18" customHeight="1">
      <c r="A739" s="108"/>
      <c r="B739" s="200"/>
      <c r="C739" s="206"/>
      <c r="D739" s="202"/>
      <c r="E739" s="213"/>
      <c r="F739" s="203"/>
      <c r="G739" s="204"/>
      <c r="H739" s="202"/>
      <c r="I739" s="204"/>
      <c r="J739" s="203"/>
      <c r="K739" s="205"/>
    </row>
    <row r="740" spans="1:11" ht="18" customHeight="1">
      <c r="A740" s="108"/>
      <c r="B740" s="200"/>
      <c r="C740" s="206"/>
      <c r="D740" s="202"/>
      <c r="E740" s="213"/>
      <c r="F740" s="203"/>
      <c r="G740" s="204"/>
      <c r="H740" s="202"/>
      <c r="I740" s="204"/>
      <c r="J740" s="203"/>
      <c r="K740" s="205"/>
    </row>
    <row r="741" spans="1:11" ht="18" customHeight="1">
      <c r="A741" s="108"/>
      <c r="B741" s="200"/>
      <c r="C741" s="206"/>
      <c r="D741" s="202"/>
      <c r="E741" s="213"/>
      <c r="F741" s="203"/>
      <c r="G741" s="204"/>
      <c r="H741" s="202"/>
      <c r="I741" s="204"/>
      <c r="J741" s="203"/>
      <c r="K741" s="205"/>
    </row>
    <row r="742" spans="1:11" ht="18" customHeight="1">
      <c r="A742" s="108"/>
      <c r="B742" s="200"/>
      <c r="C742" s="206"/>
      <c r="D742" s="202"/>
      <c r="E742" s="213"/>
      <c r="F742" s="203"/>
      <c r="G742" s="204"/>
      <c r="H742" s="202"/>
      <c r="I742" s="204"/>
      <c r="J742" s="203"/>
      <c r="K742" s="205"/>
    </row>
    <row r="743" spans="1:11" ht="18" customHeight="1">
      <c r="A743" s="108"/>
      <c r="B743" s="200"/>
      <c r="C743" s="206"/>
      <c r="D743" s="202"/>
      <c r="E743" s="213"/>
      <c r="F743" s="203"/>
      <c r="G743" s="204"/>
      <c r="H743" s="202"/>
      <c r="I743" s="204"/>
      <c r="J743" s="203"/>
      <c r="K743" s="205"/>
    </row>
    <row r="744" spans="1:11" ht="18" customHeight="1">
      <c r="A744" s="108"/>
      <c r="B744" s="200"/>
      <c r="C744" s="206"/>
      <c r="D744" s="202"/>
      <c r="E744" s="213"/>
      <c r="F744" s="203"/>
      <c r="G744" s="204"/>
      <c r="H744" s="202"/>
      <c r="I744" s="204"/>
      <c r="J744" s="203"/>
      <c r="K744" s="205"/>
    </row>
    <row r="745" spans="1:11" ht="18" customHeight="1">
      <c r="A745" s="108"/>
      <c r="B745" s="200"/>
      <c r="C745" s="206"/>
      <c r="D745" s="202"/>
      <c r="E745" s="213"/>
      <c r="F745" s="203"/>
      <c r="G745" s="204"/>
      <c r="H745" s="202"/>
      <c r="I745" s="204"/>
      <c r="J745" s="203"/>
      <c r="K745" s="205"/>
    </row>
    <row r="746" spans="1:11" ht="18" customHeight="1">
      <c r="A746" s="108"/>
      <c r="B746" s="200"/>
      <c r="C746" s="206"/>
      <c r="D746" s="202"/>
      <c r="E746" s="213"/>
      <c r="F746" s="203"/>
      <c r="G746" s="204"/>
      <c r="H746" s="202"/>
      <c r="I746" s="204"/>
      <c r="J746" s="203"/>
      <c r="K746" s="205"/>
    </row>
    <row r="747" spans="1:11" ht="18" customHeight="1">
      <c r="A747" s="108"/>
      <c r="B747" s="200"/>
      <c r="C747" s="206"/>
      <c r="D747" s="202"/>
      <c r="E747" s="213"/>
      <c r="F747" s="203"/>
      <c r="G747" s="204"/>
      <c r="H747" s="202"/>
      <c r="I747" s="204"/>
      <c r="J747" s="203"/>
      <c r="K747" s="205"/>
    </row>
    <row r="748" spans="1:11" ht="18" customHeight="1">
      <c r="A748" s="108"/>
      <c r="B748" s="200"/>
      <c r="C748" s="206"/>
      <c r="D748" s="202"/>
      <c r="E748" s="213"/>
      <c r="F748" s="203"/>
      <c r="G748" s="204"/>
      <c r="H748" s="202"/>
      <c r="I748" s="204"/>
      <c r="J748" s="203"/>
      <c r="K748" s="205"/>
    </row>
    <row r="749" spans="1:11" ht="18" customHeight="1">
      <c r="A749" s="108"/>
      <c r="B749" s="200"/>
      <c r="C749" s="206"/>
      <c r="D749" s="202"/>
      <c r="E749" s="213"/>
      <c r="F749" s="203"/>
      <c r="G749" s="204"/>
      <c r="H749" s="202"/>
      <c r="I749" s="204"/>
      <c r="J749" s="203"/>
      <c r="K749" s="205"/>
    </row>
    <row r="750" spans="1:11" ht="18" customHeight="1">
      <c r="A750" s="108"/>
      <c r="B750" s="200"/>
      <c r="C750" s="206"/>
      <c r="D750" s="202"/>
      <c r="E750" s="213"/>
      <c r="F750" s="203"/>
      <c r="G750" s="204"/>
      <c r="H750" s="202"/>
      <c r="I750" s="204"/>
      <c r="J750" s="203"/>
      <c r="K750" s="205"/>
    </row>
    <row r="751" spans="1:11" ht="18" customHeight="1">
      <c r="A751" s="108"/>
      <c r="B751" s="200"/>
      <c r="C751" s="206"/>
      <c r="D751" s="202"/>
      <c r="E751" s="213"/>
      <c r="F751" s="203"/>
      <c r="G751" s="204"/>
      <c r="H751" s="202"/>
      <c r="I751" s="204"/>
      <c r="J751" s="203"/>
      <c r="K751" s="205"/>
    </row>
    <row r="752" spans="1:11" ht="18" customHeight="1">
      <c r="A752" s="108"/>
      <c r="B752" s="200"/>
      <c r="C752" s="206"/>
      <c r="D752" s="202"/>
      <c r="E752" s="213"/>
      <c r="F752" s="203"/>
      <c r="G752" s="204"/>
      <c r="H752" s="202"/>
      <c r="I752" s="204"/>
      <c r="J752" s="203"/>
      <c r="K752" s="205"/>
    </row>
    <row r="753" spans="1:11" ht="18" customHeight="1">
      <c r="A753" s="108"/>
      <c r="B753" s="200"/>
      <c r="C753" s="206"/>
      <c r="D753" s="202"/>
      <c r="E753" s="213"/>
      <c r="F753" s="203"/>
      <c r="G753" s="204"/>
      <c r="H753" s="202"/>
      <c r="I753" s="204"/>
      <c r="J753" s="203"/>
      <c r="K753" s="205"/>
    </row>
    <row r="754" spans="1:11" ht="18" customHeight="1">
      <c r="A754" s="108"/>
      <c r="B754" s="200"/>
      <c r="C754" s="206"/>
      <c r="D754" s="202"/>
      <c r="E754" s="213"/>
      <c r="F754" s="203"/>
      <c r="G754" s="204"/>
      <c r="H754" s="202"/>
      <c r="I754" s="204"/>
      <c r="J754" s="203"/>
      <c r="K754" s="205"/>
    </row>
    <row r="755" spans="1:11" ht="18" customHeight="1">
      <c r="A755" s="108"/>
      <c r="B755" s="200"/>
      <c r="C755" s="206"/>
      <c r="D755" s="202"/>
      <c r="E755" s="213"/>
      <c r="F755" s="203"/>
      <c r="G755" s="204"/>
      <c r="H755" s="202"/>
      <c r="I755" s="204"/>
      <c r="J755" s="203"/>
      <c r="K755" s="205"/>
    </row>
    <row r="756" spans="1:11" ht="18" customHeight="1">
      <c r="A756" s="108"/>
      <c r="B756" s="200"/>
      <c r="C756" s="206"/>
      <c r="D756" s="202"/>
      <c r="E756" s="213"/>
      <c r="F756" s="203"/>
      <c r="G756" s="204"/>
      <c r="H756" s="202"/>
      <c r="I756" s="204"/>
      <c r="J756" s="203"/>
      <c r="K756" s="205"/>
    </row>
    <row r="757" spans="1:11" ht="18" customHeight="1">
      <c r="A757" s="108"/>
      <c r="B757" s="200"/>
      <c r="C757" s="206"/>
      <c r="D757" s="202"/>
      <c r="E757" s="213"/>
      <c r="F757" s="203"/>
      <c r="G757" s="204"/>
      <c r="H757" s="202"/>
      <c r="I757" s="204"/>
      <c r="J757" s="203"/>
      <c r="K757" s="205"/>
    </row>
    <row r="758" spans="1:11" ht="18" customHeight="1">
      <c r="A758" s="108"/>
      <c r="B758" s="200"/>
      <c r="C758" s="206"/>
      <c r="D758" s="202"/>
      <c r="E758" s="213"/>
      <c r="F758" s="203"/>
      <c r="G758" s="204"/>
      <c r="H758" s="202"/>
      <c r="I758" s="204"/>
      <c r="J758" s="203"/>
      <c r="K758" s="205"/>
    </row>
    <row r="759" spans="1:11" ht="18" customHeight="1">
      <c r="A759" s="108"/>
      <c r="B759" s="200"/>
      <c r="C759" s="206"/>
      <c r="D759" s="202"/>
      <c r="E759" s="213"/>
      <c r="F759" s="203"/>
      <c r="G759" s="204"/>
      <c r="H759" s="202"/>
      <c r="I759" s="204"/>
      <c r="J759" s="203"/>
      <c r="K759" s="205"/>
    </row>
    <row r="760" spans="1:11" ht="18" customHeight="1">
      <c r="A760" s="108"/>
      <c r="B760" s="200"/>
      <c r="C760" s="201"/>
      <c r="D760" s="202"/>
      <c r="E760" s="212"/>
      <c r="F760" s="203"/>
      <c r="G760" s="204"/>
      <c r="H760" s="202"/>
      <c r="I760" s="204"/>
      <c r="J760" s="203"/>
      <c r="K760" s="205"/>
    </row>
    <row r="761" spans="1:11" ht="18" customHeight="1">
      <c r="A761" s="108"/>
      <c r="B761" s="200"/>
      <c r="C761" s="206"/>
      <c r="D761" s="202"/>
      <c r="E761" s="213"/>
      <c r="F761" s="203"/>
      <c r="G761" s="204"/>
      <c r="H761" s="202"/>
      <c r="I761" s="204"/>
      <c r="J761" s="203"/>
      <c r="K761" s="205"/>
    </row>
    <row r="762" spans="1:11" ht="18" customHeight="1">
      <c r="A762" s="108"/>
      <c r="B762" s="200"/>
      <c r="C762" s="206"/>
      <c r="D762" s="202"/>
      <c r="E762" s="213"/>
      <c r="F762" s="203"/>
      <c r="G762" s="204"/>
      <c r="H762" s="202"/>
      <c r="I762" s="204"/>
      <c r="J762" s="203"/>
      <c r="K762" s="205"/>
    </row>
    <row r="763" spans="1:11" ht="18" customHeight="1">
      <c r="A763" s="108"/>
      <c r="B763" s="200"/>
      <c r="C763" s="206"/>
      <c r="D763" s="202"/>
      <c r="E763" s="213"/>
      <c r="F763" s="203"/>
      <c r="G763" s="204"/>
      <c r="H763" s="202"/>
      <c r="I763" s="204"/>
      <c r="J763" s="203"/>
      <c r="K763" s="205"/>
    </row>
    <row r="764" spans="1:11" ht="18" customHeight="1">
      <c r="A764" s="108"/>
      <c r="B764" s="200"/>
      <c r="C764" s="206"/>
      <c r="D764" s="202"/>
      <c r="E764" s="213"/>
      <c r="F764" s="203"/>
      <c r="G764" s="204"/>
      <c r="H764" s="202"/>
      <c r="I764" s="204"/>
      <c r="J764" s="203"/>
      <c r="K764" s="205"/>
    </row>
    <row r="765" spans="1:11" ht="18" customHeight="1">
      <c r="A765" s="108"/>
      <c r="B765" s="200"/>
      <c r="C765" s="206"/>
      <c r="D765" s="202"/>
      <c r="E765" s="213"/>
      <c r="F765" s="203"/>
      <c r="G765" s="204"/>
      <c r="H765" s="202"/>
      <c r="I765" s="204"/>
      <c r="J765" s="203"/>
      <c r="K765" s="205"/>
    </row>
    <row r="766" spans="1:11" ht="18" customHeight="1">
      <c r="A766" s="108"/>
      <c r="B766" s="200"/>
      <c r="C766" s="206"/>
      <c r="D766" s="202"/>
      <c r="E766" s="213"/>
      <c r="F766" s="203"/>
      <c r="G766" s="204"/>
      <c r="H766" s="202"/>
      <c r="I766" s="204"/>
      <c r="J766" s="203"/>
      <c r="K766" s="205"/>
    </row>
    <row r="767" spans="1:11" ht="18" customHeight="1">
      <c r="A767" s="108"/>
      <c r="B767" s="200"/>
      <c r="C767" s="206"/>
      <c r="D767" s="202"/>
      <c r="E767" s="213"/>
      <c r="F767" s="203"/>
      <c r="G767" s="204"/>
      <c r="H767" s="202"/>
      <c r="I767" s="204"/>
      <c r="J767" s="203"/>
      <c r="K767" s="205"/>
    </row>
    <row r="768" spans="1:11" ht="18" customHeight="1">
      <c r="A768" s="108"/>
      <c r="B768" s="200"/>
      <c r="C768" s="206"/>
      <c r="D768" s="202"/>
      <c r="E768" s="213"/>
      <c r="F768" s="203"/>
      <c r="G768" s="204"/>
      <c r="H768" s="202"/>
      <c r="I768" s="204"/>
      <c r="J768" s="203"/>
      <c r="K768" s="205"/>
    </row>
    <row r="769" spans="1:11" ht="18" customHeight="1">
      <c r="A769" s="108"/>
      <c r="B769" s="200"/>
      <c r="C769" s="206"/>
      <c r="D769" s="202"/>
      <c r="E769" s="213"/>
      <c r="F769" s="203"/>
      <c r="G769" s="204"/>
      <c r="H769" s="202"/>
      <c r="I769" s="204"/>
      <c r="J769" s="203"/>
      <c r="K769" s="205"/>
    </row>
    <row r="770" spans="1:11" ht="18" customHeight="1">
      <c r="A770" s="108"/>
      <c r="B770" s="200"/>
      <c r="C770" s="206"/>
      <c r="D770" s="202"/>
      <c r="E770" s="213"/>
      <c r="F770" s="203"/>
      <c r="G770" s="204"/>
      <c r="H770" s="202"/>
      <c r="I770" s="204"/>
      <c r="J770" s="203"/>
      <c r="K770" s="205"/>
    </row>
    <row r="771" spans="1:11" ht="18" customHeight="1">
      <c r="A771" s="108"/>
      <c r="B771" s="200"/>
      <c r="C771" s="206"/>
      <c r="D771" s="202"/>
      <c r="E771" s="213"/>
      <c r="F771" s="203"/>
      <c r="G771" s="204"/>
      <c r="H771" s="202"/>
      <c r="I771" s="204"/>
      <c r="J771" s="203"/>
      <c r="K771" s="205"/>
    </row>
    <row r="772" spans="1:11" ht="18" customHeight="1">
      <c r="A772" s="108"/>
      <c r="B772" s="200"/>
      <c r="C772" s="206"/>
      <c r="D772" s="202"/>
      <c r="E772" s="213"/>
      <c r="F772" s="203"/>
      <c r="G772" s="204"/>
      <c r="H772" s="202"/>
      <c r="I772" s="204"/>
      <c r="J772" s="203"/>
      <c r="K772" s="205"/>
    </row>
    <row r="773" spans="1:11" ht="18" customHeight="1">
      <c r="A773" s="108"/>
      <c r="B773" s="200"/>
      <c r="C773" s="206"/>
      <c r="D773" s="202"/>
      <c r="E773" s="213"/>
      <c r="F773" s="203"/>
      <c r="G773" s="204"/>
      <c r="H773" s="202"/>
      <c r="I773" s="204"/>
      <c r="J773" s="203"/>
      <c r="K773" s="205"/>
    </row>
    <row r="774" spans="1:11" ht="18" customHeight="1">
      <c r="A774" s="108"/>
      <c r="B774" s="200"/>
      <c r="C774" s="206"/>
      <c r="D774" s="202"/>
      <c r="E774" s="213"/>
      <c r="F774" s="203"/>
      <c r="G774" s="204"/>
      <c r="H774" s="202"/>
      <c r="I774" s="204"/>
      <c r="J774" s="203"/>
      <c r="K774" s="205"/>
    </row>
    <row r="775" spans="1:11" ht="18" customHeight="1">
      <c r="A775" s="108"/>
      <c r="B775" s="200"/>
      <c r="C775" s="206"/>
      <c r="D775" s="202"/>
      <c r="E775" s="213"/>
      <c r="F775" s="203"/>
      <c r="G775" s="204"/>
      <c r="H775" s="202"/>
      <c r="I775" s="204"/>
      <c r="J775" s="203"/>
      <c r="K775" s="205"/>
    </row>
    <row r="776" spans="1:11" ht="18" customHeight="1">
      <c r="A776" s="108"/>
      <c r="B776" s="200"/>
      <c r="C776" s="206"/>
      <c r="D776" s="202"/>
      <c r="E776" s="213"/>
      <c r="F776" s="203"/>
      <c r="G776" s="204"/>
      <c r="H776" s="202"/>
      <c r="I776" s="204"/>
      <c r="J776" s="203"/>
      <c r="K776" s="205"/>
    </row>
    <row r="777" spans="1:11" ht="18" customHeight="1">
      <c r="A777" s="108"/>
      <c r="B777" s="200"/>
      <c r="C777" s="206"/>
      <c r="D777" s="202"/>
      <c r="E777" s="213"/>
      <c r="F777" s="203"/>
      <c r="G777" s="204"/>
      <c r="H777" s="202"/>
      <c r="I777" s="204"/>
      <c r="J777" s="203"/>
      <c r="K777" s="205"/>
    </row>
    <row r="778" spans="1:11" ht="18" customHeight="1">
      <c r="A778" s="108"/>
      <c r="B778" s="200"/>
      <c r="C778" s="206"/>
      <c r="D778" s="202"/>
      <c r="E778" s="213"/>
      <c r="F778" s="203"/>
      <c r="G778" s="204"/>
      <c r="H778" s="202"/>
      <c r="I778" s="204"/>
      <c r="J778" s="203"/>
      <c r="K778" s="205"/>
    </row>
    <row r="779" spans="1:11" ht="18" customHeight="1">
      <c r="A779" s="108"/>
      <c r="B779" s="200"/>
      <c r="C779" s="206"/>
      <c r="D779" s="202"/>
      <c r="E779" s="213"/>
      <c r="F779" s="203"/>
      <c r="G779" s="204"/>
      <c r="H779" s="202"/>
      <c r="I779" s="204"/>
      <c r="J779" s="203"/>
      <c r="K779" s="205"/>
    </row>
    <row r="780" spans="1:11" ht="18" customHeight="1">
      <c r="A780" s="108"/>
      <c r="B780" s="200"/>
      <c r="C780" s="206"/>
      <c r="D780" s="202"/>
      <c r="E780" s="213"/>
      <c r="F780" s="203"/>
      <c r="G780" s="204"/>
      <c r="H780" s="202"/>
      <c r="I780" s="204"/>
      <c r="J780" s="203"/>
      <c r="K780" s="205"/>
    </row>
    <row r="781" spans="1:11" ht="18" customHeight="1">
      <c r="A781" s="108"/>
      <c r="B781" s="200"/>
      <c r="C781" s="206"/>
      <c r="D781" s="202"/>
      <c r="E781" s="213"/>
      <c r="F781" s="203"/>
      <c r="G781" s="204"/>
      <c r="H781" s="202"/>
      <c r="I781" s="204"/>
      <c r="J781" s="203"/>
      <c r="K781" s="205"/>
    </row>
    <row r="782" spans="1:11" ht="18" customHeight="1">
      <c r="A782" s="108"/>
      <c r="B782" s="200"/>
      <c r="C782" s="206"/>
      <c r="D782" s="202"/>
      <c r="E782" s="213"/>
      <c r="F782" s="203"/>
      <c r="G782" s="204"/>
      <c r="H782" s="202"/>
      <c r="I782" s="204"/>
      <c r="J782" s="203"/>
      <c r="K782" s="205"/>
    </row>
    <row r="783" spans="1:11" ht="18" customHeight="1">
      <c r="A783" s="108"/>
      <c r="B783" s="200"/>
      <c r="C783" s="206"/>
      <c r="D783" s="202"/>
      <c r="E783" s="213"/>
      <c r="F783" s="203"/>
      <c r="G783" s="204"/>
      <c r="H783" s="202"/>
      <c r="I783" s="204"/>
      <c r="J783" s="203"/>
      <c r="K783" s="205"/>
    </row>
    <row r="784" spans="1:11" ht="18" customHeight="1">
      <c r="A784" s="108"/>
      <c r="B784" s="200"/>
      <c r="C784" s="206"/>
      <c r="D784" s="202"/>
      <c r="E784" s="213"/>
      <c r="F784" s="203"/>
      <c r="G784" s="204"/>
      <c r="H784" s="202"/>
      <c r="I784" s="204"/>
      <c r="J784" s="203"/>
      <c r="K784" s="205"/>
    </row>
    <row r="785" spans="1:11" ht="18" customHeight="1">
      <c r="A785" s="108"/>
      <c r="B785" s="200"/>
      <c r="C785" s="206"/>
      <c r="D785" s="202"/>
      <c r="E785" s="213"/>
      <c r="F785" s="203"/>
      <c r="G785" s="204"/>
      <c r="H785" s="202"/>
      <c r="I785" s="204"/>
      <c r="J785" s="203"/>
      <c r="K785" s="205"/>
    </row>
    <row r="786" spans="1:11" ht="18" customHeight="1">
      <c r="A786" s="108"/>
      <c r="B786" s="200"/>
      <c r="C786" s="206"/>
      <c r="D786" s="202"/>
      <c r="E786" s="213"/>
      <c r="F786" s="203"/>
      <c r="G786" s="204"/>
      <c r="H786" s="202"/>
      <c r="I786" s="204"/>
      <c r="J786" s="203"/>
      <c r="K786" s="205"/>
    </row>
    <row r="787" spans="1:11" ht="18" customHeight="1">
      <c r="A787" s="108"/>
      <c r="B787" s="200"/>
      <c r="C787" s="206"/>
      <c r="D787" s="202"/>
      <c r="E787" s="213"/>
      <c r="F787" s="203"/>
      <c r="G787" s="204"/>
      <c r="H787" s="202"/>
      <c r="I787" s="204"/>
      <c r="J787" s="203"/>
      <c r="K787" s="205"/>
    </row>
    <row r="788" spans="1:11" ht="18" customHeight="1">
      <c r="A788" s="108"/>
      <c r="B788" s="200"/>
      <c r="C788" s="206"/>
      <c r="D788" s="202"/>
      <c r="E788" s="213"/>
      <c r="F788" s="203"/>
      <c r="G788" s="204"/>
      <c r="H788" s="202"/>
      <c r="I788" s="204"/>
      <c r="J788" s="203"/>
      <c r="K788" s="205"/>
    </row>
    <row r="789" spans="1:11" ht="18" customHeight="1">
      <c r="A789" s="108"/>
      <c r="B789" s="200"/>
      <c r="C789" s="206"/>
      <c r="D789" s="202"/>
      <c r="E789" s="213"/>
      <c r="F789" s="203"/>
      <c r="G789" s="204"/>
      <c r="H789" s="202"/>
      <c r="I789" s="204"/>
      <c r="J789" s="203"/>
      <c r="K789" s="205"/>
    </row>
    <row r="790" spans="1:11" ht="18" customHeight="1">
      <c r="A790" s="108"/>
      <c r="B790" s="200"/>
      <c r="C790" s="206"/>
      <c r="D790" s="202"/>
      <c r="E790" s="213"/>
      <c r="F790" s="203"/>
      <c r="G790" s="204"/>
      <c r="H790" s="202"/>
      <c r="I790" s="204"/>
      <c r="J790" s="203"/>
      <c r="K790" s="205"/>
    </row>
    <row r="791" spans="1:11" ht="18" customHeight="1">
      <c r="A791" s="108"/>
      <c r="B791" s="200"/>
      <c r="C791" s="206"/>
      <c r="D791" s="202"/>
      <c r="E791" s="213"/>
      <c r="F791" s="203"/>
      <c r="G791" s="204"/>
      <c r="H791" s="202"/>
      <c r="I791" s="204"/>
      <c r="J791" s="203"/>
      <c r="K791" s="205"/>
    </row>
    <row r="792" spans="1:11" ht="18" customHeight="1">
      <c r="A792" s="108"/>
      <c r="B792" s="200"/>
      <c r="C792" s="206"/>
      <c r="D792" s="202"/>
      <c r="E792" s="213"/>
      <c r="F792" s="203"/>
      <c r="G792" s="204"/>
      <c r="H792" s="202"/>
      <c r="I792" s="204"/>
      <c r="J792" s="203"/>
      <c r="K792" s="205"/>
    </row>
    <row r="793" spans="1:11" ht="18" customHeight="1">
      <c r="A793" s="108"/>
      <c r="B793" s="200"/>
      <c r="C793" s="206"/>
      <c r="D793" s="202"/>
      <c r="E793" s="213"/>
      <c r="F793" s="203"/>
      <c r="G793" s="204"/>
      <c r="H793" s="202"/>
      <c r="I793" s="204"/>
      <c r="J793" s="203"/>
      <c r="K793" s="205"/>
    </row>
    <row r="794" spans="1:11" ht="18" customHeight="1">
      <c r="A794" s="108"/>
      <c r="B794" s="200"/>
      <c r="C794" s="206"/>
      <c r="D794" s="202"/>
      <c r="E794" s="213"/>
      <c r="F794" s="203"/>
      <c r="G794" s="204"/>
      <c r="H794" s="202"/>
      <c r="I794" s="204"/>
      <c r="J794" s="203"/>
      <c r="K794" s="205"/>
    </row>
    <row r="795" spans="1:11" ht="18" customHeight="1">
      <c r="A795" s="108"/>
      <c r="B795" s="200"/>
      <c r="C795" s="206"/>
      <c r="D795" s="202"/>
      <c r="E795" s="213"/>
      <c r="F795" s="203"/>
      <c r="G795" s="204"/>
      <c r="H795" s="202"/>
      <c r="I795" s="204"/>
      <c r="J795" s="203"/>
      <c r="K795" s="205"/>
    </row>
    <row r="796" spans="1:11" ht="18" customHeight="1">
      <c r="A796" s="108"/>
      <c r="B796" s="200"/>
      <c r="C796" s="206"/>
      <c r="D796" s="202"/>
      <c r="E796" s="213"/>
      <c r="F796" s="203"/>
      <c r="G796" s="204"/>
      <c r="H796" s="202"/>
      <c r="I796" s="204"/>
      <c r="J796" s="203"/>
      <c r="K796" s="205"/>
    </row>
    <row r="797" spans="1:11" ht="18" customHeight="1">
      <c r="A797" s="108"/>
      <c r="B797" s="200"/>
      <c r="C797" s="206"/>
      <c r="D797" s="202"/>
      <c r="E797" s="213"/>
      <c r="F797" s="203"/>
      <c r="G797" s="204"/>
      <c r="H797" s="202"/>
      <c r="I797" s="204"/>
      <c r="J797" s="203"/>
      <c r="K797" s="205"/>
    </row>
    <row r="798" spans="1:11" ht="18" customHeight="1">
      <c r="A798" s="108"/>
      <c r="B798" s="200"/>
      <c r="C798" s="206"/>
      <c r="D798" s="202"/>
      <c r="E798" s="213"/>
      <c r="F798" s="203"/>
      <c r="G798" s="204"/>
      <c r="H798" s="202"/>
      <c r="I798" s="204"/>
      <c r="J798" s="203"/>
      <c r="K798" s="205"/>
    </row>
    <row r="799" spans="1:11" ht="18" customHeight="1">
      <c r="A799" s="108"/>
      <c r="B799" s="200"/>
      <c r="C799" s="206"/>
      <c r="D799" s="202"/>
      <c r="E799" s="213"/>
      <c r="F799" s="203"/>
      <c r="G799" s="204"/>
      <c r="H799" s="202"/>
      <c r="I799" s="204"/>
      <c r="J799" s="203"/>
      <c r="K799" s="205"/>
    </row>
    <row r="800" spans="1:11" ht="18" customHeight="1">
      <c r="A800" s="108"/>
      <c r="B800" s="200"/>
      <c r="C800" s="206"/>
      <c r="D800" s="202"/>
      <c r="E800" s="213"/>
      <c r="F800" s="203"/>
      <c r="G800" s="204"/>
      <c r="H800" s="202"/>
      <c r="I800" s="204"/>
      <c r="J800" s="203"/>
      <c r="K800" s="205"/>
    </row>
    <row r="801" spans="1:11" ht="18" customHeight="1">
      <c r="A801" s="108"/>
      <c r="B801" s="200"/>
      <c r="C801" s="206"/>
      <c r="D801" s="202"/>
      <c r="E801" s="213"/>
      <c r="F801" s="203"/>
      <c r="G801" s="204"/>
      <c r="H801" s="202"/>
      <c r="I801" s="204"/>
      <c r="J801" s="203"/>
      <c r="K801" s="205"/>
    </row>
    <row r="802" spans="1:11" ht="18" customHeight="1">
      <c r="A802" s="108"/>
      <c r="B802" s="200"/>
      <c r="C802" s="206"/>
      <c r="D802" s="202"/>
      <c r="E802" s="213"/>
      <c r="F802" s="203"/>
      <c r="G802" s="204"/>
      <c r="H802" s="202"/>
      <c r="I802" s="204"/>
      <c r="J802" s="203"/>
      <c r="K802" s="205"/>
    </row>
    <row r="803" spans="1:11" ht="18" customHeight="1">
      <c r="A803" s="108"/>
      <c r="B803" s="200"/>
      <c r="C803" s="206"/>
      <c r="D803" s="202"/>
      <c r="E803" s="213"/>
      <c r="F803" s="203"/>
      <c r="G803" s="204"/>
      <c r="H803" s="202"/>
      <c r="I803" s="204"/>
      <c r="J803" s="203"/>
      <c r="K803" s="205"/>
    </row>
    <row r="804" spans="1:11" ht="18" customHeight="1">
      <c r="A804" s="108"/>
      <c r="B804" s="200"/>
      <c r="C804" s="206"/>
      <c r="D804" s="202"/>
      <c r="E804" s="213"/>
      <c r="F804" s="203"/>
      <c r="G804" s="204"/>
      <c r="H804" s="202"/>
      <c r="I804" s="204"/>
      <c r="J804" s="203"/>
      <c r="K804" s="205"/>
    </row>
    <row r="805" spans="1:11" ht="18" customHeight="1">
      <c r="A805" s="108"/>
      <c r="B805" s="200"/>
      <c r="C805" s="206"/>
      <c r="D805" s="202"/>
      <c r="E805" s="213"/>
      <c r="F805" s="203"/>
      <c r="G805" s="204"/>
      <c r="H805" s="202"/>
      <c r="I805" s="204"/>
      <c r="J805" s="203"/>
      <c r="K805" s="205"/>
    </row>
    <row r="806" spans="1:11" ht="18" customHeight="1">
      <c r="A806" s="108"/>
      <c r="B806" s="200"/>
      <c r="C806" s="206"/>
      <c r="D806" s="202"/>
      <c r="E806" s="213"/>
      <c r="F806" s="203"/>
      <c r="G806" s="204"/>
      <c r="H806" s="202"/>
      <c r="I806" s="204"/>
      <c r="J806" s="203"/>
      <c r="K806" s="205"/>
    </row>
    <row r="807" spans="1:11" ht="18" customHeight="1">
      <c r="A807" s="108"/>
      <c r="B807" s="200"/>
      <c r="C807" s="206"/>
      <c r="D807" s="202"/>
      <c r="E807" s="213"/>
      <c r="F807" s="203"/>
      <c r="G807" s="204"/>
      <c r="H807" s="202"/>
      <c r="I807" s="204"/>
      <c r="J807" s="203"/>
      <c r="K807" s="205"/>
    </row>
    <row r="808" spans="1:11" ht="18" customHeight="1">
      <c r="A808" s="108"/>
      <c r="B808" s="200"/>
      <c r="C808" s="206"/>
      <c r="D808" s="202"/>
      <c r="E808" s="213"/>
      <c r="F808" s="203"/>
      <c r="G808" s="204"/>
      <c r="H808" s="202"/>
      <c r="I808" s="204"/>
      <c r="J808" s="203"/>
      <c r="K808" s="205"/>
    </row>
    <row r="809" spans="1:11" ht="18" customHeight="1">
      <c r="A809" s="108"/>
      <c r="B809" s="200"/>
      <c r="C809" s="206"/>
      <c r="D809" s="202"/>
      <c r="E809" s="213"/>
      <c r="F809" s="203"/>
      <c r="G809" s="204"/>
      <c r="H809" s="202"/>
      <c r="I809" s="204"/>
      <c r="J809" s="203"/>
      <c r="K809" s="205"/>
    </row>
    <row r="810" spans="1:11" ht="18" customHeight="1">
      <c r="A810" s="108"/>
      <c r="B810" s="200"/>
      <c r="C810" s="206"/>
      <c r="D810" s="202"/>
      <c r="E810" s="213"/>
      <c r="F810" s="203"/>
      <c r="G810" s="204"/>
      <c r="H810" s="202"/>
      <c r="I810" s="204"/>
      <c r="J810" s="203"/>
      <c r="K810" s="205"/>
    </row>
    <row r="811" spans="1:11" ht="18" customHeight="1">
      <c r="A811" s="108"/>
      <c r="B811" s="200"/>
      <c r="C811" s="206"/>
      <c r="D811" s="202"/>
      <c r="E811" s="213"/>
      <c r="F811" s="203"/>
      <c r="G811" s="204"/>
      <c r="H811" s="202"/>
      <c r="I811" s="204"/>
      <c r="J811" s="203"/>
      <c r="K811" s="205"/>
    </row>
    <row r="812" spans="1:11" ht="18" customHeight="1">
      <c r="A812" s="108"/>
      <c r="B812" s="200"/>
      <c r="C812" s="206"/>
      <c r="D812" s="202"/>
      <c r="E812" s="213"/>
      <c r="F812" s="203"/>
      <c r="G812" s="204"/>
      <c r="H812" s="202"/>
      <c r="I812" s="204"/>
      <c r="J812" s="203"/>
      <c r="K812" s="205"/>
    </row>
    <row r="813" spans="1:11" ht="18" customHeight="1">
      <c r="A813" s="108"/>
      <c r="B813" s="200"/>
      <c r="C813" s="206"/>
      <c r="D813" s="202"/>
      <c r="E813" s="213"/>
      <c r="F813" s="203"/>
      <c r="G813" s="204"/>
      <c r="H813" s="202"/>
      <c r="I813" s="204"/>
      <c r="J813" s="203"/>
      <c r="K813" s="205"/>
    </row>
    <row r="814" spans="1:11" ht="18" customHeight="1">
      <c r="A814" s="108"/>
      <c r="B814" s="200"/>
      <c r="C814" s="206"/>
      <c r="D814" s="202"/>
      <c r="E814" s="213"/>
      <c r="F814" s="203"/>
      <c r="G814" s="204"/>
      <c r="H814" s="202"/>
      <c r="I814" s="204"/>
      <c r="J814" s="203"/>
      <c r="K814" s="205"/>
    </row>
    <row r="815" spans="1:11" ht="18" customHeight="1">
      <c r="A815" s="108"/>
      <c r="B815" s="200"/>
      <c r="C815" s="206"/>
      <c r="D815" s="202"/>
      <c r="E815" s="213"/>
      <c r="F815" s="203"/>
      <c r="G815" s="204"/>
      <c r="H815" s="202"/>
      <c r="I815" s="204"/>
      <c r="J815" s="203"/>
      <c r="K815" s="205"/>
    </row>
    <row r="816" spans="1:11" ht="18" customHeight="1">
      <c r="A816" s="108"/>
      <c r="B816" s="200"/>
      <c r="C816" s="206"/>
      <c r="D816" s="202"/>
      <c r="E816" s="213"/>
      <c r="F816" s="203"/>
      <c r="G816" s="204"/>
      <c r="H816" s="202"/>
      <c r="I816" s="204"/>
      <c r="J816" s="203"/>
      <c r="K816" s="205"/>
    </row>
    <row r="817" spans="1:11" ht="18" customHeight="1">
      <c r="A817" s="108"/>
      <c r="B817" s="200"/>
      <c r="C817" s="206"/>
      <c r="D817" s="202"/>
      <c r="E817" s="213"/>
      <c r="F817" s="203"/>
      <c r="G817" s="204"/>
      <c r="H817" s="202"/>
      <c r="I817" s="204"/>
      <c r="J817" s="203"/>
      <c r="K817" s="205"/>
    </row>
    <row r="818" spans="1:11" ht="18" customHeight="1">
      <c r="A818" s="108"/>
      <c r="B818" s="200"/>
      <c r="C818" s="206"/>
      <c r="D818" s="202"/>
      <c r="E818" s="213"/>
      <c r="F818" s="203"/>
      <c r="G818" s="204"/>
      <c r="H818" s="202"/>
      <c r="I818" s="204"/>
      <c r="J818" s="203"/>
      <c r="K818" s="205"/>
    </row>
    <row r="819" spans="1:11" ht="18" customHeight="1">
      <c r="A819" s="108"/>
      <c r="B819" s="200"/>
      <c r="C819" s="206"/>
      <c r="D819" s="202"/>
      <c r="E819" s="213"/>
      <c r="F819" s="203"/>
      <c r="G819" s="204"/>
      <c r="H819" s="202"/>
      <c r="I819" s="204"/>
      <c r="J819" s="203"/>
      <c r="K819" s="205"/>
    </row>
    <row r="820" spans="1:11" ht="18" customHeight="1">
      <c r="A820" s="108"/>
      <c r="B820" s="200"/>
      <c r="C820" s="206"/>
      <c r="D820" s="202"/>
      <c r="E820" s="213"/>
      <c r="F820" s="203"/>
      <c r="G820" s="204"/>
      <c r="H820" s="202"/>
      <c r="I820" s="204"/>
      <c r="J820" s="203"/>
      <c r="K820" s="205"/>
    </row>
    <row r="821" spans="1:11" ht="18" customHeight="1">
      <c r="A821" s="108"/>
      <c r="B821" s="200"/>
      <c r="C821" s="206"/>
      <c r="D821" s="202"/>
      <c r="E821" s="213"/>
      <c r="F821" s="203"/>
      <c r="G821" s="204"/>
      <c r="H821" s="202"/>
      <c r="I821" s="204"/>
      <c r="J821" s="203"/>
      <c r="K821" s="205"/>
    </row>
    <row r="822" spans="1:11" ht="18" customHeight="1">
      <c r="A822" s="108"/>
      <c r="B822" s="200"/>
      <c r="C822" s="206"/>
      <c r="D822" s="202"/>
      <c r="E822" s="213"/>
      <c r="F822" s="203"/>
      <c r="G822" s="204"/>
      <c r="H822" s="202"/>
      <c r="I822" s="204"/>
      <c r="J822" s="203"/>
      <c r="K822" s="205"/>
    </row>
    <row r="823" spans="1:11" ht="18" customHeight="1">
      <c r="A823" s="108"/>
      <c r="B823" s="200"/>
      <c r="C823" s="206"/>
      <c r="D823" s="202"/>
      <c r="E823" s="213"/>
      <c r="F823" s="203"/>
      <c r="G823" s="204"/>
      <c r="H823" s="202"/>
      <c r="I823" s="204"/>
      <c r="J823" s="203"/>
      <c r="K823" s="205"/>
    </row>
    <row r="824" spans="1:11" ht="18" customHeight="1">
      <c r="A824" s="108"/>
      <c r="B824" s="200"/>
      <c r="C824" s="206"/>
      <c r="D824" s="202"/>
      <c r="E824" s="213"/>
      <c r="F824" s="203"/>
      <c r="G824" s="204"/>
      <c r="H824" s="202"/>
      <c r="I824" s="204"/>
      <c r="J824" s="203"/>
      <c r="K824" s="205"/>
    </row>
    <row r="825" spans="1:11" ht="18" customHeight="1">
      <c r="A825" s="108"/>
      <c r="B825" s="200"/>
      <c r="C825" s="206"/>
      <c r="D825" s="202"/>
      <c r="E825" s="213"/>
      <c r="F825" s="203"/>
      <c r="G825" s="204"/>
      <c r="H825" s="202"/>
      <c r="I825" s="204"/>
      <c r="J825" s="203"/>
      <c r="K825" s="205"/>
    </row>
    <row r="826" spans="1:11" ht="18" customHeight="1">
      <c r="A826" s="108"/>
      <c r="B826" s="200"/>
      <c r="C826" s="206"/>
      <c r="D826" s="202"/>
      <c r="E826" s="213"/>
      <c r="F826" s="203"/>
      <c r="G826" s="204"/>
      <c r="H826" s="202"/>
      <c r="I826" s="204"/>
      <c r="J826" s="203"/>
      <c r="K826" s="205"/>
    </row>
    <row r="827" spans="1:11" ht="18" customHeight="1">
      <c r="A827" s="108"/>
      <c r="B827" s="200"/>
      <c r="C827" s="206"/>
      <c r="D827" s="202"/>
      <c r="E827" s="213"/>
      <c r="F827" s="203"/>
      <c r="G827" s="204"/>
      <c r="H827" s="202"/>
      <c r="I827" s="204"/>
      <c r="J827" s="203"/>
      <c r="K827" s="205"/>
    </row>
    <row r="828" spans="1:11" ht="18" customHeight="1">
      <c r="A828" s="108"/>
      <c r="B828" s="200"/>
      <c r="C828" s="206"/>
      <c r="D828" s="202"/>
      <c r="E828" s="213"/>
      <c r="F828" s="203"/>
      <c r="G828" s="204"/>
      <c r="H828" s="202"/>
      <c r="I828" s="204"/>
      <c r="J828" s="203"/>
      <c r="K828" s="205"/>
    </row>
    <row r="829" spans="1:11" ht="18" customHeight="1">
      <c r="A829" s="108"/>
      <c r="B829" s="200"/>
      <c r="C829" s="206"/>
      <c r="D829" s="202"/>
      <c r="E829" s="213"/>
      <c r="F829" s="203"/>
      <c r="G829" s="204"/>
      <c r="H829" s="202"/>
      <c r="I829" s="204"/>
      <c r="J829" s="203"/>
      <c r="K829" s="205"/>
    </row>
    <row r="830" spans="1:11" ht="18" customHeight="1">
      <c r="A830" s="108"/>
      <c r="B830" s="200"/>
      <c r="C830" s="206"/>
      <c r="D830" s="202"/>
      <c r="E830" s="213"/>
      <c r="F830" s="203"/>
      <c r="G830" s="204"/>
      <c r="H830" s="202"/>
      <c r="I830" s="204"/>
      <c r="J830" s="203"/>
      <c r="K830" s="205"/>
    </row>
    <row r="831" spans="1:11" ht="18" customHeight="1">
      <c r="A831" s="108"/>
      <c r="B831" s="200"/>
      <c r="C831" s="206"/>
      <c r="D831" s="202"/>
      <c r="E831" s="213"/>
      <c r="F831" s="203"/>
      <c r="G831" s="204"/>
      <c r="H831" s="202"/>
      <c r="I831" s="204"/>
      <c r="J831" s="203"/>
      <c r="K831" s="205"/>
    </row>
    <row r="832" spans="1:11" ht="18" customHeight="1">
      <c r="A832" s="108"/>
      <c r="B832" s="200"/>
      <c r="C832" s="206"/>
      <c r="D832" s="202"/>
      <c r="E832" s="213"/>
      <c r="F832" s="203"/>
      <c r="G832" s="204"/>
      <c r="H832" s="202"/>
      <c r="I832" s="204"/>
      <c r="J832" s="203"/>
      <c r="K832" s="205"/>
    </row>
    <row r="833" spans="1:11" ht="18" customHeight="1">
      <c r="A833" s="108"/>
      <c r="B833" s="200"/>
      <c r="C833" s="206"/>
      <c r="D833" s="202"/>
      <c r="E833" s="213"/>
      <c r="F833" s="203"/>
      <c r="G833" s="204"/>
      <c r="H833" s="202"/>
      <c r="I833" s="204"/>
      <c r="J833" s="203"/>
      <c r="K833" s="205"/>
    </row>
    <row r="834" spans="1:11" ht="18" customHeight="1">
      <c r="A834" s="108"/>
      <c r="B834" s="200"/>
      <c r="C834" s="206"/>
      <c r="D834" s="202"/>
      <c r="E834" s="213"/>
      <c r="F834" s="203"/>
      <c r="G834" s="204"/>
      <c r="H834" s="202"/>
      <c r="I834" s="204"/>
      <c r="J834" s="203"/>
      <c r="K834" s="205"/>
    </row>
    <row r="835" spans="1:11" ht="18" customHeight="1">
      <c r="A835" s="108"/>
      <c r="B835" s="200"/>
      <c r="C835" s="206"/>
      <c r="D835" s="202"/>
      <c r="E835" s="213"/>
      <c r="F835" s="203"/>
      <c r="G835" s="204"/>
      <c r="H835" s="202"/>
      <c r="I835" s="204"/>
      <c r="J835" s="203"/>
      <c r="K835" s="205"/>
    </row>
    <row r="836" spans="1:11" ht="18" customHeight="1">
      <c r="A836" s="108"/>
      <c r="B836" s="200"/>
      <c r="C836" s="206"/>
      <c r="D836" s="202"/>
      <c r="E836" s="213"/>
      <c r="F836" s="203"/>
      <c r="G836" s="204"/>
      <c r="H836" s="202"/>
      <c r="I836" s="204"/>
      <c r="J836" s="203"/>
      <c r="K836" s="205"/>
    </row>
    <row r="837" spans="1:11" ht="18" customHeight="1">
      <c r="A837" s="108"/>
      <c r="B837" s="200"/>
      <c r="C837" s="206"/>
      <c r="D837" s="202"/>
      <c r="E837" s="213"/>
      <c r="F837" s="203"/>
      <c r="G837" s="204"/>
      <c r="H837" s="202"/>
      <c r="I837" s="204"/>
      <c r="J837" s="203"/>
      <c r="K837" s="205"/>
    </row>
    <row r="838" spans="1:11" ht="18" customHeight="1">
      <c r="A838" s="108"/>
      <c r="B838" s="200"/>
      <c r="C838" s="206"/>
      <c r="D838" s="202"/>
      <c r="E838" s="213"/>
      <c r="F838" s="203"/>
      <c r="G838" s="204"/>
      <c r="H838" s="202"/>
      <c r="I838" s="204"/>
      <c r="J838" s="203"/>
      <c r="K838" s="205"/>
    </row>
    <row r="839" spans="1:11" ht="18" customHeight="1">
      <c r="A839" s="108"/>
      <c r="B839" s="200"/>
      <c r="C839" s="206"/>
      <c r="D839" s="202"/>
      <c r="E839" s="213"/>
      <c r="F839" s="203"/>
      <c r="G839" s="204"/>
      <c r="H839" s="202"/>
      <c r="I839" s="204"/>
      <c r="J839" s="203"/>
      <c r="K839" s="205"/>
    </row>
    <row r="840" spans="1:11" ht="18" customHeight="1">
      <c r="A840" s="108"/>
      <c r="B840" s="200"/>
      <c r="C840" s="206"/>
      <c r="D840" s="202"/>
      <c r="E840" s="213"/>
      <c r="F840" s="203"/>
      <c r="G840" s="204"/>
      <c r="H840" s="202"/>
      <c r="I840" s="204"/>
      <c r="J840" s="203"/>
      <c r="K840" s="205"/>
    </row>
    <row r="841" spans="1:11" ht="18" customHeight="1">
      <c r="A841" s="108"/>
      <c r="B841" s="200"/>
      <c r="C841" s="206"/>
      <c r="D841" s="202"/>
      <c r="E841" s="213"/>
      <c r="F841" s="203"/>
      <c r="G841" s="204"/>
      <c r="H841" s="202"/>
      <c r="I841" s="204"/>
      <c r="J841" s="203"/>
      <c r="K841" s="205"/>
    </row>
    <row r="842" spans="1:11" ht="18" customHeight="1">
      <c r="A842" s="108"/>
      <c r="B842" s="200"/>
      <c r="C842" s="206"/>
      <c r="D842" s="202"/>
      <c r="E842" s="213"/>
      <c r="F842" s="203"/>
      <c r="G842" s="204"/>
      <c r="H842" s="202"/>
      <c r="I842" s="204"/>
      <c r="J842" s="203"/>
      <c r="K842" s="205"/>
    </row>
    <row r="843" spans="1:11" ht="18" customHeight="1">
      <c r="A843" s="108"/>
      <c r="B843" s="200"/>
      <c r="C843" s="206"/>
      <c r="D843" s="202"/>
      <c r="E843" s="213"/>
      <c r="F843" s="203"/>
      <c r="G843" s="204"/>
      <c r="H843" s="202"/>
      <c r="I843" s="204"/>
      <c r="J843" s="203"/>
      <c r="K843" s="205"/>
    </row>
    <row r="844" spans="1:11" ht="18" customHeight="1">
      <c r="A844" s="108"/>
      <c r="B844" s="200"/>
      <c r="C844" s="206"/>
      <c r="D844" s="202"/>
      <c r="E844" s="213"/>
      <c r="F844" s="203"/>
      <c r="G844" s="204"/>
      <c r="H844" s="202"/>
      <c r="I844" s="204"/>
      <c r="J844" s="203"/>
      <c r="K844" s="205"/>
    </row>
    <row r="845" spans="1:11" ht="18" customHeight="1">
      <c r="A845" s="108"/>
      <c r="B845" s="200"/>
      <c r="C845" s="206"/>
      <c r="D845" s="202"/>
      <c r="E845" s="213"/>
      <c r="F845" s="203"/>
      <c r="G845" s="204"/>
      <c r="H845" s="202"/>
      <c r="I845" s="204"/>
      <c r="J845" s="203"/>
      <c r="K845" s="205"/>
    </row>
    <row r="846" spans="1:11" ht="18" customHeight="1">
      <c r="A846" s="108"/>
      <c r="B846" s="200"/>
      <c r="C846" s="206"/>
      <c r="D846" s="202"/>
      <c r="E846" s="213"/>
      <c r="F846" s="203"/>
      <c r="G846" s="204"/>
      <c r="H846" s="202"/>
      <c r="I846" s="204"/>
      <c r="J846" s="203"/>
      <c r="K846" s="205"/>
    </row>
    <row r="847" spans="1:11" ht="18" customHeight="1">
      <c r="A847" s="108"/>
      <c r="B847" s="200"/>
      <c r="C847" s="206"/>
      <c r="D847" s="202"/>
      <c r="E847" s="213"/>
      <c r="F847" s="203"/>
      <c r="G847" s="204"/>
      <c r="H847" s="202"/>
      <c r="I847" s="204"/>
      <c r="J847" s="203"/>
      <c r="K847" s="205"/>
    </row>
    <row r="848" spans="1:11" ht="18" customHeight="1">
      <c r="A848" s="108"/>
      <c r="B848" s="200"/>
      <c r="C848" s="206"/>
      <c r="D848" s="202"/>
      <c r="E848" s="213"/>
      <c r="F848" s="203"/>
      <c r="G848" s="204"/>
      <c r="H848" s="202"/>
      <c r="I848" s="204"/>
      <c r="J848" s="203"/>
      <c r="K848" s="205"/>
    </row>
    <row r="849" spans="1:11" ht="18" customHeight="1">
      <c r="A849" s="108"/>
      <c r="B849" s="200"/>
      <c r="C849" s="206"/>
      <c r="D849" s="202"/>
      <c r="E849" s="213"/>
      <c r="F849" s="203"/>
      <c r="G849" s="204"/>
      <c r="H849" s="202"/>
      <c r="I849" s="204"/>
      <c r="J849" s="203"/>
      <c r="K849" s="205"/>
    </row>
    <row r="850" spans="1:11" ht="18" customHeight="1">
      <c r="A850" s="108"/>
      <c r="B850" s="200"/>
      <c r="C850" s="206"/>
      <c r="D850" s="202"/>
      <c r="E850" s="213"/>
      <c r="F850" s="203"/>
      <c r="G850" s="204"/>
      <c r="H850" s="202"/>
      <c r="I850" s="204"/>
      <c r="J850" s="203"/>
      <c r="K850" s="205"/>
    </row>
    <row r="851" spans="1:11" ht="18" customHeight="1">
      <c r="A851" s="108"/>
      <c r="B851" s="200"/>
      <c r="C851" s="206"/>
      <c r="D851" s="202"/>
      <c r="E851" s="213"/>
      <c r="F851" s="203"/>
      <c r="G851" s="204"/>
      <c r="H851" s="202"/>
      <c r="I851" s="204"/>
      <c r="J851" s="203"/>
      <c r="K851" s="205"/>
    </row>
    <row r="852" spans="1:11" ht="18" customHeight="1">
      <c r="A852" s="108"/>
      <c r="B852" s="200"/>
      <c r="C852" s="206"/>
      <c r="D852" s="202"/>
      <c r="E852" s="213"/>
      <c r="F852" s="203"/>
      <c r="G852" s="204"/>
      <c r="H852" s="202"/>
      <c r="I852" s="204"/>
      <c r="J852" s="203"/>
      <c r="K852" s="205"/>
    </row>
    <row r="853" spans="1:11" ht="18" customHeight="1">
      <c r="A853" s="108"/>
      <c r="B853" s="200"/>
      <c r="C853" s="206"/>
      <c r="D853" s="202"/>
      <c r="E853" s="213"/>
      <c r="F853" s="203"/>
      <c r="G853" s="204"/>
      <c r="H853" s="202"/>
      <c r="I853" s="204"/>
      <c r="J853" s="203"/>
      <c r="K853" s="205"/>
    </row>
    <row r="854" spans="1:11" ht="18" customHeight="1">
      <c r="A854" s="108"/>
      <c r="B854" s="200"/>
      <c r="C854" s="206"/>
      <c r="D854" s="202"/>
      <c r="E854" s="213"/>
      <c r="F854" s="203"/>
      <c r="G854" s="204"/>
      <c r="H854" s="202"/>
      <c r="I854" s="204"/>
      <c r="J854" s="203"/>
      <c r="K854" s="205"/>
    </row>
    <row r="855" spans="1:11" ht="18" customHeight="1">
      <c r="A855" s="108"/>
      <c r="B855" s="200"/>
      <c r="C855" s="206"/>
      <c r="D855" s="202"/>
      <c r="E855" s="213"/>
      <c r="F855" s="203"/>
      <c r="G855" s="204"/>
      <c r="H855" s="202"/>
      <c r="I855" s="204"/>
      <c r="J855" s="203"/>
      <c r="K855" s="205"/>
    </row>
    <row r="856" spans="1:11" ht="18" customHeight="1">
      <c r="A856" s="108"/>
      <c r="B856" s="200"/>
      <c r="C856" s="206"/>
      <c r="D856" s="202"/>
      <c r="E856" s="213"/>
      <c r="F856" s="203"/>
      <c r="G856" s="204"/>
      <c r="H856" s="202"/>
      <c r="I856" s="204"/>
      <c r="J856" s="203"/>
      <c r="K856" s="205"/>
    </row>
    <row r="857" spans="1:11" ht="18" customHeight="1">
      <c r="A857" s="108"/>
      <c r="B857" s="200"/>
      <c r="C857" s="206"/>
      <c r="D857" s="202"/>
      <c r="E857" s="213"/>
      <c r="F857" s="203"/>
      <c r="G857" s="204"/>
      <c r="H857" s="202"/>
      <c r="I857" s="204"/>
      <c r="J857" s="203"/>
      <c r="K857" s="205"/>
    </row>
    <row r="858" spans="1:11" ht="18" customHeight="1">
      <c r="A858" s="108"/>
      <c r="B858" s="200"/>
      <c r="C858" s="206"/>
      <c r="D858" s="202"/>
      <c r="E858" s="213"/>
      <c r="F858" s="203"/>
      <c r="G858" s="204"/>
      <c r="H858" s="202"/>
      <c r="I858" s="204"/>
      <c r="J858" s="203"/>
      <c r="K858" s="205"/>
    </row>
    <row r="859" spans="1:11" ht="18" customHeight="1">
      <c r="A859" s="108"/>
      <c r="B859" s="200"/>
      <c r="C859" s="206"/>
      <c r="D859" s="202"/>
      <c r="E859" s="213"/>
      <c r="F859" s="203"/>
      <c r="G859" s="204"/>
      <c r="H859" s="202"/>
      <c r="I859" s="204"/>
      <c r="J859" s="203"/>
      <c r="K859" s="205"/>
    </row>
    <row r="860" spans="1:11" ht="18" customHeight="1">
      <c r="A860" s="108"/>
      <c r="B860" s="200"/>
      <c r="C860" s="206"/>
      <c r="D860" s="202"/>
      <c r="E860" s="213"/>
      <c r="F860" s="203"/>
      <c r="G860" s="204"/>
      <c r="H860" s="202"/>
      <c r="I860" s="204"/>
      <c r="J860" s="203"/>
      <c r="K860" s="205"/>
    </row>
    <row r="861" spans="1:11" ht="18" customHeight="1">
      <c r="A861" s="108"/>
      <c r="B861" s="200"/>
      <c r="C861" s="206"/>
      <c r="D861" s="202"/>
      <c r="E861" s="213"/>
      <c r="F861" s="203"/>
      <c r="G861" s="204"/>
      <c r="H861" s="202"/>
      <c r="I861" s="204"/>
      <c r="J861" s="203"/>
      <c r="K861" s="205"/>
    </row>
    <row r="862" spans="1:11" ht="18" customHeight="1">
      <c r="A862" s="108"/>
      <c r="B862" s="200"/>
      <c r="C862" s="206"/>
      <c r="D862" s="202"/>
      <c r="E862" s="213"/>
      <c r="F862" s="203"/>
      <c r="G862" s="204"/>
      <c r="H862" s="202"/>
      <c r="I862" s="204"/>
      <c r="J862" s="203"/>
      <c r="K862" s="205"/>
    </row>
    <row r="863" spans="1:11" ht="18" customHeight="1">
      <c r="A863" s="108"/>
      <c r="B863" s="200"/>
      <c r="C863" s="206"/>
      <c r="D863" s="202"/>
      <c r="E863" s="213"/>
      <c r="F863" s="203"/>
      <c r="G863" s="204"/>
      <c r="H863" s="202"/>
      <c r="I863" s="204"/>
      <c r="J863" s="203"/>
      <c r="K863" s="205"/>
    </row>
    <row r="864" spans="1:11" ht="18" customHeight="1">
      <c r="A864" s="108"/>
      <c r="B864" s="200"/>
      <c r="C864" s="206"/>
      <c r="D864" s="202"/>
      <c r="E864" s="213"/>
      <c r="F864" s="203"/>
      <c r="G864" s="204"/>
      <c r="H864" s="202"/>
      <c r="I864" s="204"/>
      <c r="J864" s="203"/>
      <c r="K864" s="205"/>
    </row>
    <row r="865" spans="1:11" ht="18" customHeight="1">
      <c r="A865" s="108"/>
      <c r="B865" s="200"/>
      <c r="C865" s="206"/>
      <c r="D865" s="202"/>
      <c r="E865" s="213"/>
      <c r="F865" s="203"/>
      <c r="G865" s="204"/>
      <c r="H865" s="202"/>
      <c r="I865" s="204"/>
      <c r="J865" s="203"/>
      <c r="K865" s="205"/>
    </row>
    <row r="866" spans="1:11" ht="18" customHeight="1">
      <c r="A866" s="108"/>
      <c r="B866" s="200"/>
      <c r="C866" s="206"/>
      <c r="D866" s="202"/>
      <c r="E866" s="213"/>
      <c r="F866" s="203"/>
      <c r="G866" s="204"/>
      <c r="H866" s="202"/>
      <c r="I866" s="204"/>
      <c r="J866" s="203"/>
      <c r="K866" s="205"/>
    </row>
    <row r="867" spans="1:11" ht="18" customHeight="1">
      <c r="A867" s="108"/>
      <c r="B867" s="200"/>
      <c r="C867" s="206"/>
      <c r="D867" s="202"/>
      <c r="E867" s="213"/>
      <c r="F867" s="203"/>
      <c r="G867" s="204"/>
      <c r="H867" s="202"/>
      <c r="I867" s="204"/>
      <c r="J867" s="203"/>
      <c r="K867" s="205"/>
    </row>
    <row r="868" spans="1:11" ht="18" customHeight="1">
      <c r="A868" s="108"/>
      <c r="B868" s="200"/>
      <c r="C868" s="206"/>
      <c r="D868" s="202"/>
      <c r="E868" s="213"/>
      <c r="F868" s="203"/>
      <c r="G868" s="204"/>
      <c r="H868" s="202"/>
      <c r="I868" s="204"/>
      <c r="J868" s="203"/>
      <c r="K868" s="205"/>
    </row>
    <row r="869" spans="1:11" ht="18" customHeight="1">
      <c r="A869" s="108"/>
      <c r="B869" s="200"/>
      <c r="C869" s="206"/>
      <c r="D869" s="202"/>
      <c r="E869" s="213"/>
      <c r="F869" s="203"/>
      <c r="G869" s="204"/>
      <c r="H869" s="202"/>
      <c r="I869" s="204"/>
      <c r="J869" s="203"/>
      <c r="K869" s="205"/>
    </row>
    <row r="870" spans="1:11" ht="18" customHeight="1">
      <c r="A870" s="108"/>
      <c r="B870" s="200"/>
      <c r="C870" s="206"/>
      <c r="D870" s="202"/>
      <c r="E870" s="213"/>
      <c r="F870" s="203"/>
      <c r="G870" s="204"/>
      <c r="H870" s="202"/>
      <c r="I870" s="204"/>
      <c r="J870" s="203"/>
      <c r="K870" s="205"/>
    </row>
    <row r="871" spans="1:11" ht="18" customHeight="1">
      <c r="A871" s="108"/>
      <c r="B871" s="200"/>
      <c r="C871" s="206"/>
      <c r="D871" s="202"/>
      <c r="E871" s="213"/>
      <c r="F871" s="203"/>
      <c r="G871" s="204"/>
      <c r="H871" s="202"/>
      <c r="I871" s="204"/>
      <c r="J871" s="203"/>
      <c r="K871" s="205"/>
    </row>
    <row r="872" spans="1:11" ht="18" customHeight="1">
      <c r="A872" s="108"/>
      <c r="B872" s="200"/>
      <c r="C872" s="206"/>
      <c r="D872" s="202"/>
      <c r="E872" s="213"/>
      <c r="F872" s="203"/>
      <c r="G872" s="204"/>
      <c r="H872" s="202"/>
      <c r="I872" s="204"/>
      <c r="J872" s="203"/>
      <c r="K872" s="205"/>
    </row>
    <row r="873" spans="1:11" ht="18" customHeight="1">
      <c r="A873" s="108"/>
      <c r="B873" s="200"/>
      <c r="C873" s="206"/>
      <c r="D873" s="202"/>
      <c r="E873" s="213"/>
      <c r="F873" s="203"/>
      <c r="G873" s="204"/>
      <c r="H873" s="202"/>
      <c r="I873" s="204"/>
      <c r="J873" s="203"/>
      <c r="K873" s="205"/>
    </row>
    <row r="874" spans="1:11" ht="18" customHeight="1">
      <c r="A874" s="108"/>
      <c r="B874" s="200"/>
      <c r="C874" s="206"/>
      <c r="D874" s="202"/>
      <c r="E874" s="213"/>
      <c r="F874" s="203"/>
      <c r="G874" s="204"/>
      <c r="H874" s="202"/>
      <c r="I874" s="204"/>
      <c r="J874" s="203"/>
      <c r="K874" s="205"/>
    </row>
    <row r="875" spans="1:11" ht="18" customHeight="1">
      <c r="A875" s="108"/>
      <c r="B875" s="200"/>
      <c r="C875" s="206"/>
      <c r="D875" s="202"/>
      <c r="E875" s="213"/>
      <c r="F875" s="203"/>
      <c r="G875" s="204"/>
      <c r="H875" s="202"/>
      <c r="I875" s="204"/>
      <c r="J875" s="203"/>
      <c r="K875" s="205"/>
    </row>
    <row r="876" spans="1:11" ht="18" customHeight="1">
      <c r="A876" s="108"/>
      <c r="B876" s="200"/>
      <c r="C876" s="206"/>
      <c r="D876" s="202"/>
      <c r="E876" s="213"/>
      <c r="F876" s="203"/>
      <c r="G876" s="204"/>
      <c r="H876" s="202"/>
      <c r="I876" s="204"/>
      <c r="J876" s="203"/>
      <c r="K876" s="205"/>
    </row>
    <row r="877" spans="1:11" ht="18" customHeight="1">
      <c r="A877" s="108"/>
      <c r="B877" s="200"/>
      <c r="C877" s="206"/>
      <c r="D877" s="202"/>
      <c r="E877" s="213"/>
      <c r="F877" s="203"/>
      <c r="G877" s="204"/>
      <c r="H877" s="202"/>
      <c r="I877" s="204"/>
      <c r="J877" s="203"/>
      <c r="K877" s="205"/>
    </row>
    <row r="878" spans="1:11" ht="18" customHeight="1">
      <c r="A878" s="108"/>
      <c r="B878" s="200"/>
      <c r="C878" s="206"/>
      <c r="D878" s="202"/>
      <c r="E878" s="213"/>
      <c r="F878" s="203"/>
      <c r="G878" s="204"/>
      <c r="H878" s="202"/>
      <c r="I878" s="204"/>
      <c r="J878" s="203"/>
      <c r="K878" s="205"/>
    </row>
    <row r="879" spans="1:11" ht="18" customHeight="1">
      <c r="A879" s="108"/>
      <c r="B879" s="200"/>
      <c r="C879" s="206"/>
      <c r="D879" s="202"/>
      <c r="E879" s="213"/>
      <c r="F879" s="203"/>
      <c r="G879" s="204"/>
      <c r="H879" s="202"/>
      <c r="I879" s="204"/>
      <c r="J879" s="203"/>
      <c r="K879" s="205"/>
    </row>
    <row r="880" spans="1:11" ht="18" customHeight="1">
      <c r="A880" s="108"/>
      <c r="B880" s="200"/>
      <c r="C880" s="206"/>
      <c r="D880" s="202"/>
      <c r="E880" s="213"/>
      <c r="F880" s="203"/>
      <c r="G880" s="204"/>
      <c r="H880" s="202"/>
      <c r="I880" s="204"/>
      <c r="J880" s="203"/>
      <c r="K880" s="205"/>
    </row>
    <row r="881" spans="1:11" ht="18" customHeight="1">
      <c r="A881" s="108"/>
      <c r="B881" s="200"/>
      <c r="C881" s="206"/>
      <c r="D881" s="202"/>
      <c r="E881" s="213"/>
      <c r="F881" s="203"/>
      <c r="G881" s="204"/>
      <c r="H881" s="202"/>
      <c r="I881" s="204"/>
      <c r="J881" s="203"/>
      <c r="K881" s="205"/>
    </row>
    <row r="882" spans="1:11" ht="18" customHeight="1">
      <c r="A882" s="108"/>
      <c r="B882" s="200"/>
      <c r="C882" s="206"/>
      <c r="D882" s="202"/>
      <c r="E882" s="213"/>
      <c r="F882" s="203"/>
      <c r="G882" s="204"/>
      <c r="H882" s="202"/>
      <c r="I882" s="204"/>
      <c r="J882" s="203"/>
      <c r="K882" s="205"/>
    </row>
    <row r="883" spans="1:11" ht="18" customHeight="1">
      <c r="A883" s="108"/>
      <c r="B883" s="200"/>
      <c r="C883" s="206"/>
      <c r="D883" s="202"/>
      <c r="E883" s="213"/>
      <c r="F883" s="203"/>
      <c r="G883" s="204"/>
      <c r="H883" s="202"/>
      <c r="I883" s="204"/>
      <c r="J883" s="203"/>
      <c r="K883" s="205"/>
    </row>
    <row r="884" spans="1:11" ht="18" customHeight="1">
      <c r="A884" s="108"/>
      <c r="B884" s="200"/>
      <c r="C884" s="206"/>
      <c r="D884" s="202"/>
      <c r="E884" s="213"/>
      <c r="F884" s="203"/>
      <c r="G884" s="204"/>
      <c r="H884" s="202"/>
      <c r="I884" s="204"/>
      <c r="J884" s="203"/>
      <c r="K884" s="205"/>
    </row>
    <row r="885" spans="1:11" ht="18" customHeight="1">
      <c r="A885" s="108"/>
      <c r="B885" s="200"/>
      <c r="C885" s="206"/>
      <c r="D885" s="202"/>
      <c r="E885" s="213"/>
      <c r="F885" s="203"/>
      <c r="G885" s="204"/>
      <c r="H885" s="202"/>
      <c r="I885" s="204"/>
      <c r="J885" s="203"/>
      <c r="K885" s="205"/>
    </row>
    <row r="886" spans="1:11" ht="18" customHeight="1">
      <c r="A886" s="108"/>
      <c r="B886" s="200"/>
      <c r="C886" s="206"/>
      <c r="D886" s="202"/>
      <c r="E886" s="213"/>
      <c r="F886" s="203"/>
      <c r="G886" s="204"/>
      <c r="H886" s="202"/>
      <c r="I886" s="204"/>
      <c r="J886" s="203"/>
      <c r="K886" s="205"/>
    </row>
    <row r="887" spans="1:11" ht="18" customHeight="1">
      <c r="A887" s="108"/>
      <c r="B887" s="200"/>
      <c r="C887" s="206"/>
      <c r="D887" s="202"/>
      <c r="E887" s="213"/>
      <c r="F887" s="203"/>
      <c r="G887" s="204"/>
      <c r="H887" s="202"/>
      <c r="I887" s="204"/>
      <c r="J887" s="203"/>
      <c r="K887" s="205"/>
    </row>
    <row r="888" spans="1:11" ht="18" customHeight="1">
      <c r="A888" s="108"/>
      <c r="B888" s="200"/>
      <c r="C888" s="206"/>
      <c r="D888" s="202"/>
      <c r="E888" s="213"/>
      <c r="F888" s="203"/>
      <c r="G888" s="204"/>
      <c r="H888" s="202"/>
      <c r="I888" s="204"/>
      <c r="J888" s="203"/>
      <c r="K888" s="205"/>
    </row>
    <row r="889" spans="1:11" ht="18" customHeight="1">
      <c r="A889" s="108"/>
      <c r="B889" s="200"/>
      <c r="C889" s="206"/>
      <c r="D889" s="202"/>
      <c r="E889" s="213"/>
      <c r="F889" s="203"/>
      <c r="G889" s="204"/>
      <c r="H889" s="202"/>
      <c r="I889" s="204"/>
      <c r="J889" s="203"/>
      <c r="K889" s="205"/>
    </row>
    <row r="890" spans="1:11" ht="18" customHeight="1">
      <c r="A890" s="108"/>
      <c r="B890" s="200"/>
      <c r="C890" s="206"/>
      <c r="D890" s="202"/>
      <c r="E890" s="213"/>
      <c r="F890" s="203"/>
      <c r="G890" s="204"/>
      <c r="H890" s="202"/>
      <c r="I890" s="204"/>
      <c r="J890" s="203"/>
      <c r="K890" s="205"/>
    </row>
    <row r="891" spans="1:11" ht="18" customHeight="1">
      <c r="A891" s="108"/>
      <c r="B891" s="200"/>
      <c r="C891" s="206"/>
      <c r="D891" s="202"/>
      <c r="E891" s="213"/>
      <c r="F891" s="203"/>
      <c r="G891" s="204"/>
      <c r="H891" s="202"/>
      <c r="I891" s="204"/>
      <c r="J891" s="203"/>
      <c r="K891" s="205"/>
    </row>
    <row r="892" spans="1:11" ht="18" customHeight="1">
      <c r="A892" s="108"/>
      <c r="B892" s="200"/>
      <c r="C892" s="206"/>
      <c r="D892" s="202"/>
      <c r="E892" s="213"/>
      <c r="F892" s="203"/>
      <c r="G892" s="204"/>
      <c r="H892" s="202"/>
      <c r="I892" s="204"/>
      <c r="J892" s="203"/>
      <c r="K892" s="205"/>
    </row>
    <row r="893" spans="1:11" ht="18" customHeight="1">
      <c r="A893" s="108"/>
      <c r="B893" s="200"/>
      <c r="C893" s="206"/>
      <c r="D893" s="202"/>
      <c r="E893" s="213"/>
      <c r="F893" s="203"/>
      <c r="G893" s="204"/>
      <c r="H893" s="202"/>
      <c r="I893" s="204"/>
      <c r="J893" s="203"/>
      <c r="K893" s="205"/>
    </row>
    <row r="894" spans="1:11" ht="18" customHeight="1">
      <c r="A894" s="108"/>
      <c r="B894" s="200"/>
      <c r="C894" s="206"/>
      <c r="D894" s="202"/>
      <c r="E894" s="213"/>
      <c r="F894" s="203"/>
      <c r="G894" s="204"/>
      <c r="H894" s="202"/>
      <c r="I894" s="204"/>
      <c r="J894" s="203"/>
      <c r="K894" s="205"/>
    </row>
    <row r="895" spans="1:11" ht="18" customHeight="1">
      <c r="A895" s="108"/>
      <c r="B895" s="200"/>
      <c r="C895" s="206"/>
      <c r="D895" s="202"/>
      <c r="E895" s="213"/>
      <c r="F895" s="203"/>
      <c r="G895" s="204"/>
      <c r="H895" s="202"/>
      <c r="I895" s="204"/>
      <c r="J895" s="203"/>
      <c r="K895" s="205"/>
    </row>
    <row r="896" spans="1:11" ht="18" customHeight="1">
      <c r="A896" s="108"/>
      <c r="B896" s="200"/>
      <c r="C896" s="206"/>
      <c r="D896" s="202"/>
      <c r="E896" s="213"/>
      <c r="F896" s="203"/>
      <c r="G896" s="204"/>
      <c r="H896" s="202"/>
      <c r="I896" s="204"/>
      <c r="J896" s="203"/>
      <c r="K896" s="205"/>
    </row>
    <row r="897" spans="1:11" ht="18" customHeight="1">
      <c r="A897" s="108"/>
      <c r="B897" s="200"/>
      <c r="C897" s="206"/>
      <c r="D897" s="202"/>
      <c r="E897" s="213"/>
      <c r="F897" s="203"/>
      <c r="G897" s="204"/>
      <c r="H897" s="202"/>
      <c r="I897" s="204"/>
      <c r="J897" s="203"/>
      <c r="K897" s="205"/>
    </row>
    <row r="898" spans="1:11" ht="18" customHeight="1">
      <c r="A898" s="108"/>
      <c r="B898" s="200"/>
      <c r="C898" s="206"/>
      <c r="D898" s="202"/>
      <c r="E898" s="213"/>
      <c r="F898" s="203"/>
      <c r="G898" s="204"/>
      <c r="H898" s="202"/>
      <c r="I898" s="204"/>
      <c r="J898" s="203"/>
      <c r="K898" s="205"/>
    </row>
    <row r="899" spans="1:11" ht="18" customHeight="1">
      <c r="A899" s="108"/>
      <c r="B899" s="200"/>
      <c r="C899" s="206"/>
      <c r="D899" s="202"/>
      <c r="E899" s="213"/>
      <c r="F899" s="203"/>
      <c r="G899" s="204"/>
      <c r="H899" s="202"/>
      <c r="I899" s="204"/>
      <c r="J899" s="203"/>
      <c r="K899" s="205"/>
    </row>
    <row r="900" spans="1:11" ht="18" customHeight="1">
      <c r="A900" s="108"/>
      <c r="B900" s="200"/>
      <c r="C900" s="206"/>
      <c r="D900" s="202"/>
      <c r="E900" s="213"/>
      <c r="F900" s="203"/>
      <c r="G900" s="204"/>
      <c r="H900" s="202"/>
      <c r="I900" s="204"/>
      <c r="J900" s="203"/>
      <c r="K900" s="205"/>
    </row>
    <row r="901" spans="1:11" ht="18" customHeight="1">
      <c r="A901" s="108"/>
      <c r="B901" s="200"/>
      <c r="C901" s="206"/>
      <c r="D901" s="202"/>
      <c r="E901" s="213"/>
      <c r="F901" s="203"/>
      <c r="G901" s="204"/>
      <c r="H901" s="202"/>
      <c r="I901" s="204"/>
      <c r="J901" s="203"/>
      <c r="K901" s="205"/>
    </row>
    <row r="902" spans="1:11" ht="18" customHeight="1">
      <c r="A902" s="108"/>
      <c r="B902" s="200"/>
      <c r="C902" s="206"/>
      <c r="D902" s="202"/>
      <c r="E902" s="213"/>
      <c r="F902" s="203"/>
      <c r="G902" s="204"/>
      <c r="H902" s="202"/>
      <c r="I902" s="204"/>
      <c r="J902" s="203"/>
      <c r="K902" s="205"/>
    </row>
    <row r="903" spans="1:11" ht="18" customHeight="1">
      <c r="A903" s="108"/>
      <c r="B903" s="200"/>
      <c r="C903" s="206"/>
      <c r="D903" s="202"/>
      <c r="E903" s="213"/>
      <c r="F903" s="203"/>
      <c r="G903" s="204"/>
      <c r="H903" s="202"/>
      <c r="I903" s="204"/>
      <c r="J903" s="203"/>
      <c r="K903" s="205"/>
    </row>
    <row r="904" spans="1:11" ht="18" customHeight="1">
      <c r="A904" s="108"/>
      <c r="B904" s="200"/>
      <c r="C904" s="206"/>
      <c r="D904" s="202"/>
      <c r="E904" s="213"/>
      <c r="F904" s="203"/>
      <c r="G904" s="204"/>
      <c r="H904" s="202"/>
      <c r="I904" s="204"/>
      <c r="J904" s="203"/>
      <c r="K904" s="205"/>
    </row>
    <row r="905" spans="1:11" ht="18" customHeight="1">
      <c r="A905" s="108"/>
      <c r="B905" s="200"/>
      <c r="C905" s="206"/>
      <c r="D905" s="202"/>
      <c r="E905" s="213"/>
      <c r="F905" s="203"/>
      <c r="G905" s="204"/>
      <c r="H905" s="202"/>
      <c r="I905" s="204"/>
      <c r="J905" s="203"/>
      <c r="K905" s="205"/>
    </row>
    <row r="906" spans="1:11" ht="18" customHeight="1">
      <c r="A906" s="108"/>
      <c r="B906" s="200"/>
      <c r="C906" s="206"/>
      <c r="D906" s="202"/>
      <c r="E906" s="213"/>
      <c r="F906" s="203"/>
      <c r="G906" s="204"/>
      <c r="H906" s="202"/>
      <c r="I906" s="204"/>
      <c r="J906" s="203"/>
      <c r="K906" s="205"/>
    </row>
    <row r="907" spans="1:11" ht="18" customHeight="1">
      <c r="A907" s="108"/>
      <c r="B907" s="200"/>
      <c r="C907" s="206"/>
      <c r="D907" s="202"/>
      <c r="E907" s="213"/>
      <c r="F907" s="203"/>
      <c r="G907" s="204"/>
      <c r="H907" s="202"/>
      <c r="I907" s="204"/>
      <c r="J907" s="203"/>
      <c r="K907" s="205"/>
    </row>
    <row r="908" spans="1:11" ht="18" customHeight="1">
      <c r="A908" s="108"/>
      <c r="B908" s="200"/>
      <c r="C908" s="206"/>
      <c r="D908" s="202"/>
      <c r="E908" s="213"/>
      <c r="F908" s="203"/>
      <c r="G908" s="204"/>
      <c r="H908" s="202"/>
      <c r="I908" s="204"/>
      <c r="J908" s="203"/>
      <c r="K908" s="205"/>
    </row>
    <row r="909" spans="1:11" ht="18" customHeight="1">
      <c r="A909" s="108"/>
      <c r="B909" s="200"/>
      <c r="C909" s="206"/>
      <c r="D909" s="202"/>
      <c r="E909" s="213"/>
      <c r="F909" s="203"/>
      <c r="G909" s="204"/>
      <c r="H909" s="202"/>
      <c r="I909" s="204"/>
      <c r="J909" s="203"/>
      <c r="K909" s="205"/>
    </row>
    <row r="910" spans="1:11" ht="18" customHeight="1">
      <c r="A910" s="108"/>
      <c r="B910" s="200"/>
      <c r="C910" s="206"/>
      <c r="D910" s="202"/>
      <c r="E910" s="213"/>
      <c r="F910" s="203"/>
      <c r="G910" s="204"/>
      <c r="H910" s="202"/>
      <c r="I910" s="204"/>
      <c r="J910" s="203"/>
      <c r="K910" s="205"/>
    </row>
    <row r="911" spans="1:11" ht="18" customHeight="1">
      <c r="A911" s="108"/>
      <c r="B911" s="200"/>
      <c r="C911" s="206"/>
      <c r="D911" s="202"/>
      <c r="E911" s="213"/>
      <c r="F911" s="203"/>
      <c r="G911" s="204"/>
      <c r="H911" s="202"/>
      <c r="I911" s="204"/>
      <c r="J911" s="203"/>
      <c r="K911" s="205"/>
    </row>
    <row r="912" spans="1:11" ht="18" customHeight="1">
      <c r="A912" s="108"/>
      <c r="B912" s="200"/>
      <c r="C912" s="206"/>
      <c r="D912" s="202"/>
      <c r="E912" s="213"/>
      <c r="F912" s="203"/>
      <c r="G912" s="204"/>
      <c r="H912" s="202"/>
      <c r="I912" s="204"/>
      <c r="J912" s="203"/>
      <c r="K912" s="205"/>
    </row>
    <row r="913" spans="1:11" ht="18" customHeight="1">
      <c r="A913" s="108"/>
      <c r="B913" s="200"/>
      <c r="C913" s="206"/>
      <c r="D913" s="202"/>
      <c r="E913" s="213"/>
      <c r="F913" s="203"/>
      <c r="G913" s="204"/>
      <c r="H913" s="202"/>
      <c r="I913" s="204"/>
      <c r="J913" s="203"/>
      <c r="K913" s="205"/>
    </row>
    <row r="914" spans="1:11" ht="18" customHeight="1">
      <c r="A914" s="108"/>
      <c r="B914" s="200"/>
      <c r="C914" s="206"/>
      <c r="D914" s="202"/>
      <c r="E914" s="213"/>
      <c r="F914" s="203"/>
      <c r="G914" s="204"/>
      <c r="H914" s="202"/>
      <c r="I914" s="204"/>
      <c r="J914" s="203"/>
      <c r="K914" s="205"/>
    </row>
    <row r="915" spans="1:11" ht="18" customHeight="1">
      <c r="A915" s="108"/>
      <c r="B915" s="200"/>
      <c r="C915" s="206"/>
      <c r="D915" s="202"/>
      <c r="E915" s="213"/>
      <c r="F915" s="203"/>
      <c r="G915" s="204"/>
      <c r="H915" s="202"/>
      <c r="I915" s="204"/>
      <c r="J915" s="203"/>
      <c r="K915" s="205"/>
    </row>
    <row r="916" spans="1:11" ht="18" customHeight="1">
      <c r="A916" s="108"/>
      <c r="B916" s="200"/>
      <c r="C916" s="206"/>
      <c r="D916" s="202"/>
      <c r="E916" s="213"/>
      <c r="F916" s="203"/>
      <c r="G916" s="204"/>
      <c r="H916" s="202"/>
      <c r="I916" s="204"/>
      <c r="J916" s="203"/>
      <c r="K916" s="205"/>
    </row>
    <row r="917" spans="1:11" ht="18" customHeight="1">
      <c r="A917" s="108"/>
      <c r="B917" s="200"/>
      <c r="C917" s="206"/>
      <c r="D917" s="202"/>
      <c r="E917" s="213"/>
      <c r="F917" s="203"/>
      <c r="G917" s="204"/>
      <c r="H917" s="202"/>
      <c r="I917" s="204"/>
      <c r="J917" s="203"/>
      <c r="K917" s="205"/>
    </row>
    <row r="918" spans="1:11" ht="18" customHeight="1">
      <c r="A918" s="108"/>
      <c r="B918" s="200"/>
      <c r="C918" s="206"/>
      <c r="D918" s="202"/>
      <c r="E918" s="213"/>
      <c r="F918" s="203"/>
      <c r="G918" s="204"/>
      <c r="H918" s="202"/>
      <c r="I918" s="204"/>
      <c r="J918" s="203"/>
      <c r="K918" s="205"/>
    </row>
    <row r="919" spans="1:11" ht="18" customHeight="1">
      <c r="A919" s="108"/>
      <c r="B919" s="200"/>
      <c r="C919" s="206"/>
      <c r="D919" s="202"/>
      <c r="E919" s="213"/>
      <c r="F919" s="203"/>
      <c r="G919" s="204"/>
      <c r="H919" s="202"/>
      <c r="I919" s="204"/>
      <c r="J919" s="203"/>
      <c r="K919" s="205"/>
    </row>
    <row r="920" spans="1:11" ht="18" customHeight="1">
      <c r="A920" s="108"/>
      <c r="B920" s="200"/>
      <c r="C920" s="206"/>
      <c r="D920" s="202"/>
      <c r="E920" s="213"/>
      <c r="F920" s="203"/>
      <c r="G920" s="204"/>
      <c r="H920" s="202"/>
      <c r="I920" s="204"/>
      <c r="J920" s="203"/>
      <c r="K920" s="205"/>
    </row>
    <row r="921" spans="1:11" ht="18" customHeight="1">
      <c r="A921" s="108"/>
      <c r="B921" s="200"/>
      <c r="C921" s="206"/>
      <c r="D921" s="202"/>
      <c r="E921" s="213"/>
      <c r="F921" s="203"/>
      <c r="G921" s="204"/>
      <c r="H921" s="202"/>
      <c r="I921" s="204"/>
      <c r="J921" s="203"/>
      <c r="K921" s="205"/>
    </row>
    <row r="922" spans="1:11" ht="18" customHeight="1">
      <c r="A922" s="108"/>
      <c r="B922" s="200"/>
      <c r="C922" s="206"/>
      <c r="D922" s="202"/>
      <c r="E922" s="213"/>
      <c r="F922" s="203"/>
      <c r="G922" s="204"/>
      <c r="H922" s="202"/>
      <c r="I922" s="204"/>
      <c r="J922" s="203"/>
      <c r="K922" s="205"/>
    </row>
    <row r="923" spans="1:11" ht="18" customHeight="1">
      <c r="A923" s="108"/>
      <c r="B923" s="200"/>
      <c r="C923" s="206"/>
      <c r="D923" s="202"/>
      <c r="E923" s="213"/>
      <c r="F923" s="203"/>
      <c r="G923" s="204"/>
      <c r="H923" s="202"/>
      <c r="I923" s="204"/>
      <c r="J923" s="203"/>
      <c r="K923" s="205"/>
    </row>
    <row r="924" spans="1:11" ht="18" customHeight="1">
      <c r="A924" s="108"/>
      <c r="B924" s="200"/>
      <c r="C924" s="206"/>
      <c r="D924" s="202"/>
      <c r="E924" s="213"/>
      <c r="F924" s="203"/>
      <c r="G924" s="204"/>
      <c r="H924" s="202"/>
      <c r="I924" s="204"/>
      <c r="J924" s="203"/>
      <c r="K924" s="205"/>
    </row>
    <row r="925" spans="1:11" ht="18" customHeight="1">
      <c r="A925" s="108"/>
      <c r="B925" s="200"/>
      <c r="C925" s="206"/>
      <c r="D925" s="202"/>
      <c r="E925" s="213"/>
      <c r="F925" s="203"/>
      <c r="G925" s="204"/>
      <c r="H925" s="202"/>
      <c r="I925" s="204"/>
      <c r="J925" s="203"/>
      <c r="K925" s="205"/>
    </row>
    <row r="926" spans="1:11" ht="18" customHeight="1">
      <c r="A926" s="108"/>
      <c r="B926" s="200"/>
      <c r="C926" s="206"/>
      <c r="D926" s="202"/>
      <c r="E926" s="213"/>
      <c r="F926" s="203"/>
      <c r="G926" s="204"/>
      <c r="H926" s="202"/>
      <c r="I926" s="204"/>
      <c r="J926" s="203"/>
      <c r="K926" s="205"/>
    </row>
    <row r="927" spans="1:11" ht="18" customHeight="1">
      <c r="A927" s="108"/>
      <c r="B927" s="200"/>
      <c r="C927" s="206"/>
      <c r="D927" s="202"/>
      <c r="E927" s="213"/>
      <c r="F927" s="203"/>
      <c r="G927" s="204"/>
      <c r="H927" s="202"/>
      <c r="I927" s="204"/>
      <c r="J927" s="203"/>
      <c r="K927" s="205"/>
    </row>
    <row r="928" spans="1:11" ht="18" customHeight="1">
      <c r="A928" s="108"/>
      <c r="B928" s="200"/>
      <c r="C928" s="206"/>
      <c r="D928" s="202"/>
      <c r="E928" s="213"/>
      <c r="F928" s="203"/>
      <c r="G928" s="204"/>
      <c r="H928" s="202"/>
      <c r="I928" s="204"/>
      <c r="J928" s="203"/>
      <c r="K928" s="205"/>
    </row>
    <row r="929" spans="1:11" ht="18" customHeight="1">
      <c r="A929" s="108"/>
      <c r="B929" s="200"/>
      <c r="C929" s="206"/>
      <c r="D929" s="202"/>
      <c r="E929" s="213"/>
      <c r="F929" s="203"/>
      <c r="G929" s="204"/>
      <c r="H929" s="202"/>
      <c r="I929" s="204"/>
      <c r="J929" s="203"/>
      <c r="K929" s="205"/>
    </row>
    <row r="930" spans="1:11" ht="18" customHeight="1">
      <c r="A930" s="108"/>
      <c r="B930" s="200"/>
      <c r="C930" s="206"/>
      <c r="D930" s="202"/>
      <c r="E930" s="213"/>
      <c r="F930" s="203"/>
      <c r="G930" s="204"/>
      <c r="H930" s="202"/>
      <c r="I930" s="204"/>
      <c r="J930" s="203"/>
      <c r="K930" s="205"/>
    </row>
    <row r="931" spans="1:11" ht="18" customHeight="1">
      <c r="A931" s="108"/>
      <c r="B931" s="200"/>
      <c r="C931" s="206"/>
      <c r="D931" s="202"/>
      <c r="E931" s="213"/>
      <c r="F931" s="203"/>
      <c r="G931" s="204"/>
      <c r="H931" s="202"/>
      <c r="I931" s="204"/>
      <c r="J931" s="203"/>
      <c r="K931" s="205"/>
    </row>
    <row r="932" spans="1:11" ht="18" customHeight="1">
      <c r="A932" s="108"/>
      <c r="B932" s="200"/>
      <c r="C932" s="206"/>
      <c r="D932" s="202"/>
      <c r="E932" s="213"/>
      <c r="F932" s="203"/>
      <c r="G932" s="204"/>
      <c r="H932" s="202"/>
      <c r="I932" s="204"/>
      <c r="J932" s="203"/>
      <c r="K932" s="205"/>
    </row>
    <row r="933" spans="1:11" ht="18" customHeight="1">
      <c r="A933" s="108"/>
      <c r="B933" s="200"/>
      <c r="C933" s="206"/>
      <c r="D933" s="202"/>
      <c r="E933" s="213"/>
      <c r="F933" s="203"/>
      <c r="G933" s="204"/>
      <c r="H933" s="202"/>
      <c r="I933" s="204"/>
      <c r="J933" s="203"/>
      <c r="K933" s="205"/>
    </row>
    <row r="934" spans="1:11" ht="18" customHeight="1">
      <c r="A934" s="108"/>
      <c r="B934" s="200"/>
      <c r="C934" s="206"/>
      <c r="D934" s="202"/>
      <c r="E934" s="213"/>
      <c r="F934" s="203"/>
      <c r="G934" s="204"/>
      <c r="H934" s="202"/>
      <c r="I934" s="204"/>
      <c r="J934" s="203"/>
      <c r="K934" s="205"/>
    </row>
    <row r="935" spans="1:11" ht="18" customHeight="1">
      <c r="A935" s="108"/>
      <c r="B935" s="200"/>
      <c r="C935" s="206"/>
      <c r="D935" s="202"/>
      <c r="E935" s="213"/>
      <c r="F935" s="203"/>
      <c r="G935" s="204"/>
      <c r="H935" s="202"/>
      <c r="I935" s="204"/>
      <c r="J935" s="203"/>
      <c r="K935" s="205"/>
    </row>
    <row r="936" spans="1:11" ht="18" customHeight="1">
      <c r="A936" s="108"/>
      <c r="B936" s="200"/>
      <c r="C936" s="206"/>
      <c r="D936" s="202"/>
      <c r="E936" s="213"/>
      <c r="F936" s="203"/>
      <c r="G936" s="204"/>
      <c r="H936" s="202"/>
      <c r="I936" s="204"/>
      <c r="J936" s="203"/>
      <c r="K936" s="205"/>
    </row>
    <row r="937" spans="1:11" ht="18" customHeight="1">
      <c r="A937" s="108"/>
      <c r="B937" s="200"/>
      <c r="C937" s="206"/>
      <c r="D937" s="202"/>
      <c r="E937" s="213"/>
      <c r="F937" s="203"/>
      <c r="G937" s="204"/>
      <c r="H937" s="202"/>
      <c r="I937" s="204"/>
      <c r="J937" s="203"/>
      <c r="K937" s="205"/>
    </row>
    <row r="938" spans="1:11" ht="18" customHeight="1">
      <c r="A938" s="108"/>
      <c r="B938" s="200"/>
      <c r="C938" s="206"/>
      <c r="D938" s="202"/>
      <c r="E938" s="213"/>
      <c r="F938" s="203"/>
      <c r="G938" s="204"/>
      <c r="H938" s="202"/>
      <c r="I938" s="204"/>
      <c r="J938" s="203"/>
      <c r="K938" s="205"/>
    </row>
    <row r="939" spans="1:11" ht="18" customHeight="1">
      <c r="A939" s="108"/>
      <c r="B939" s="200"/>
      <c r="C939" s="206"/>
      <c r="D939" s="202"/>
      <c r="E939" s="213"/>
      <c r="F939" s="203"/>
      <c r="G939" s="204"/>
      <c r="H939" s="202"/>
      <c r="I939" s="204"/>
      <c r="J939" s="203"/>
      <c r="K939" s="205"/>
    </row>
    <row r="940" spans="1:11" ht="18" customHeight="1">
      <c r="A940" s="108"/>
      <c r="B940" s="200"/>
      <c r="C940" s="206"/>
      <c r="D940" s="202"/>
      <c r="E940" s="213"/>
      <c r="F940" s="203"/>
      <c r="G940" s="204"/>
      <c r="H940" s="202"/>
      <c r="I940" s="204"/>
      <c r="J940" s="203"/>
      <c r="K940" s="205"/>
    </row>
    <row r="941" spans="1:11" ht="18" customHeight="1">
      <c r="A941" s="108"/>
      <c r="B941" s="200"/>
      <c r="C941" s="206"/>
      <c r="D941" s="202"/>
      <c r="E941" s="213"/>
      <c r="F941" s="203"/>
      <c r="G941" s="204"/>
      <c r="H941" s="202"/>
      <c r="I941" s="204"/>
      <c r="J941" s="203"/>
      <c r="K941" s="205"/>
    </row>
    <row r="942" spans="1:11" ht="18" customHeight="1">
      <c r="A942" s="108"/>
      <c r="B942" s="200"/>
      <c r="C942" s="206"/>
      <c r="D942" s="202"/>
      <c r="E942" s="213"/>
      <c r="F942" s="203"/>
      <c r="G942" s="204"/>
      <c r="H942" s="202"/>
      <c r="I942" s="204"/>
      <c r="J942" s="203"/>
      <c r="K942" s="205"/>
    </row>
    <row r="943" spans="1:11" ht="18" customHeight="1">
      <c r="A943" s="108"/>
      <c r="B943" s="200"/>
      <c r="C943" s="206"/>
      <c r="D943" s="202"/>
      <c r="E943" s="213"/>
      <c r="F943" s="203"/>
      <c r="G943" s="204"/>
      <c r="H943" s="202"/>
      <c r="I943" s="204"/>
      <c r="J943" s="203"/>
      <c r="K943" s="205"/>
    </row>
    <row r="944" spans="1:11" ht="18" customHeight="1">
      <c r="A944" s="108"/>
      <c r="B944" s="200"/>
      <c r="C944" s="206"/>
      <c r="D944" s="202"/>
      <c r="E944" s="213"/>
      <c r="F944" s="203"/>
      <c r="G944" s="204"/>
      <c r="H944" s="202"/>
      <c r="I944" s="204"/>
      <c r="J944" s="203"/>
      <c r="K944" s="205"/>
    </row>
    <row r="945" spans="1:11" ht="18" customHeight="1">
      <c r="A945" s="108"/>
      <c r="B945" s="200"/>
      <c r="C945" s="206"/>
      <c r="D945" s="202"/>
      <c r="E945" s="213"/>
      <c r="F945" s="203"/>
      <c r="G945" s="204"/>
      <c r="H945" s="202"/>
      <c r="I945" s="204"/>
      <c r="J945" s="203"/>
      <c r="K945" s="205"/>
    </row>
    <row r="946" spans="1:11" ht="18" customHeight="1">
      <c r="A946" s="108"/>
      <c r="B946" s="200"/>
      <c r="C946" s="206"/>
      <c r="D946" s="202"/>
      <c r="E946" s="213"/>
      <c r="F946" s="203"/>
      <c r="G946" s="204"/>
      <c r="H946" s="202"/>
      <c r="I946" s="204"/>
      <c r="J946" s="203"/>
      <c r="K946" s="205"/>
    </row>
    <row r="947" spans="1:11" ht="18" customHeight="1">
      <c r="A947" s="108"/>
      <c r="B947" s="200"/>
      <c r="C947" s="206"/>
      <c r="D947" s="202"/>
      <c r="E947" s="213"/>
      <c r="F947" s="203"/>
      <c r="G947" s="204"/>
      <c r="H947" s="202"/>
      <c r="I947" s="204"/>
      <c r="J947" s="203"/>
      <c r="K947" s="205"/>
    </row>
    <row r="948" spans="1:11" ht="18" customHeight="1">
      <c r="A948" s="108"/>
      <c r="B948" s="200"/>
      <c r="C948" s="206"/>
      <c r="D948" s="202"/>
      <c r="E948" s="213"/>
      <c r="F948" s="203"/>
      <c r="G948" s="204"/>
      <c r="H948" s="202"/>
      <c r="I948" s="204"/>
      <c r="J948" s="203"/>
      <c r="K948" s="205"/>
    </row>
    <row r="949" spans="1:11" ht="18" customHeight="1">
      <c r="A949" s="108"/>
      <c r="B949" s="200"/>
      <c r="C949" s="206"/>
      <c r="D949" s="202"/>
      <c r="E949" s="213"/>
      <c r="F949" s="203"/>
      <c r="G949" s="204"/>
      <c r="H949" s="202"/>
      <c r="I949" s="204"/>
      <c r="J949" s="203"/>
      <c r="K949" s="205"/>
    </row>
    <row r="950" spans="1:11" ht="18" customHeight="1">
      <c r="A950" s="108"/>
      <c r="B950" s="200"/>
      <c r="C950" s="206"/>
      <c r="D950" s="202"/>
      <c r="E950" s="213"/>
      <c r="F950" s="203"/>
      <c r="G950" s="204"/>
      <c r="H950" s="202"/>
      <c r="I950" s="204"/>
      <c r="J950" s="203"/>
      <c r="K950" s="205"/>
    </row>
    <row r="951" spans="1:11" ht="18" customHeight="1">
      <c r="A951" s="108"/>
      <c r="B951" s="200"/>
      <c r="C951" s="206"/>
      <c r="D951" s="202"/>
      <c r="E951" s="213"/>
      <c r="F951" s="203"/>
      <c r="G951" s="204"/>
      <c r="H951" s="202"/>
      <c r="I951" s="204"/>
      <c r="J951" s="203"/>
      <c r="K951" s="205"/>
    </row>
    <row r="952" spans="1:11" ht="18" customHeight="1">
      <c r="A952" s="108"/>
      <c r="B952" s="200"/>
      <c r="C952" s="206"/>
      <c r="D952" s="202"/>
      <c r="E952" s="213"/>
      <c r="F952" s="203"/>
      <c r="G952" s="204"/>
      <c r="H952" s="202"/>
      <c r="I952" s="204"/>
      <c r="J952" s="203"/>
      <c r="K952" s="205"/>
    </row>
    <row r="953" spans="1:11" ht="18" customHeight="1">
      <c r="A953" s="108"/>
      <c r="B953" s="200"/>
      <c r="C953" s="206"/>
      <c r="D953" s="202"/>
      <c r="E953" s="213"/>
      <c r="F953" s="203"/>
      <c r="G953" s="204"/>
      <c r="H953" s="202"/>
      <c r="I953" s="204"/>
      <c r="J953" s="203"/>
      <c r="K953" s="205"/>
    </row>
    <row r="954" spans="1:11" ht="18" customHeight="1">
      <c r="A954" s="108"/>
      <c r="B954" s="200"/>
      <c r="C954" s="206"/>
      <c r="D954" s="202"/>
      <c r="E954" s="213"/>
      <c r="F954" s="203"/>
      <c r="G954" s="204"/>
      <c r="H954" s="202"/>
      <c r="I954" s="204"/>
      <c r="J954" s="203"/>
      <c r="K954" s="205"/>
    </row>
    <row r="955" spans="1:11" ht="18" customHeight="1">
      <c r="A955" s="108"/>
      <c r="B955" s="200"/>
      <c r="C955" s="206"/>
      <c r="D955" s="202"/>
      <c r="E955" s="213"/>
      <c r="F955" s="203"/>
      <c r="G955" s="204"/>
      <c r="H955" s="202"/>
      <c r="I955" s="204"/>
      <c r="J955" s="203"/>
      <c r="K955" s="205"/>
    </row>
    <row r="956" spans="1:11" ht="18" customHeight="1">
      <c r="A956" s="108"/>
      <c r="B956" s="200"/>
      <c r="C956" s="206"/>
      <c r="D956" s="202"/>
      <c r="E956" s="213"/>
      <c r="F956" s="203"/>
      <c r="G956" s="204"/>
      <c r="H956" s="202"/>
      <c r="I956" s="204"/>
      <c r="J956" s="203"/>
      <c r="K956" s="205"/>
    </row>
    <row r="957" spans="1:11" ht="18" customHeight="1">
      <c r="A957" s="108"/>
      <c r="B957" s="200"/>
      <c r="C957" s="206"/>
      <c r="D957" s="202"/>
      <c r="E957" s="213"/>
      <c r="F957" s="203"/>
      <c r="G957" s="204"/>
      <c r="H957" s="202"/>
      <c r="I957" s="204"/>
      <c r="J957" s="203"/>
      <c r="K957" s="205"/>
    </row>
    <row r="958" spans="1:11" ht="18" customHeight="1">
      <c r="A958" s="108"/>
      <c r="B958" s="200"/>
      <c r="C958" s="206"/>
      <c r="D958" s="202"/>
      <c r="E958" s="213"/>
      <c r="F958" s="203"/>
      <c r="G958" s="204"/>
      <c r="H958" s="202"/>
      <c r="I958" s="204"/>
      <c r="J958" s="203"/>
      <c r="K958" s="205"/>
    </row>
    <row r="959" spans="1:11" ht="18" customHeight="1">
      <c r="A959" s="108"/>
      <c r="B959" s="200"/>
      <c r="C959" s="206"/>
      <c r="D959" s="202"/>
      <c r="E959" s="213"/>
      <c r="F959" s="203"/>
      <c r="G959" s="204"/>
      <c r="H959" s="202"/>
      <c r="I959" s="204"/>
      <c r="J959" s="203"/>
      <c r="K959" s="205"/>
    </row>
    <row r="960" spans="1:11" ht="18" customHeight="1">
      <c r="A960" s="108"/>
      <c r="B960" s="200"/>
      <c r="C960" s="206"/>
      <c r="D960" s="202"/>
      <c r="E960" s="213"/>
      <c r="F960" s="203"/>
      <c r="G960" s="204"/>
      <c r="H960" s="202"/>
      <c r="I960" s="204"/>
      <c r="J960" s="203"/>
      <c r="K960" s="205"/>
    </row>
    <row r="961" spans="1:11" ht="18" customHeight="1">
      <c r="A961" s="108"/>
      <c r="B961" s="200"/>
      <c r="C961" s="206"/>
      <c r="D961" s="202"/>
      <c r="E961" s="213"/>
      <c r="F961" s="203"/>
      <c r="G961" s="204"/>
      <c r="H961" s="202"/>
      <c r="I961" s="204"/>
      <c r="J961" s="203"/>
      <c r="K961" s="205"/>
    </row>
    <row r="962" spans="1:11" ht="18" customHeight="1">
      <c r="A962" s="108"/>
      <c r="B962" s="200"/>
      <c r="C962" s="206"/>
      <c r="D962" s="202"/>
      <c r="E962" s="213"/>
      <c r="F962" s="203"/>
      <c r="G962" s="204"/>
      <c r="H962" s="202"/>
      <c r="I962" s="204"/>
      <c r="J962" s="203"/>
      <c r="K962" s="205"/>
    </row>
    <row r="963" spans="1:11" ht="18" customHeight="1">
      <c r="A963" s="108"/>
      <c r="B963" s="200"/>
      <c r="C963" s="206"/>
      <c r="D963" s="202"/>
      <c r="E963" s="213"/>
      <c r="F963" s="203"/>
      <c r="G963" s="204"/>
      <c r="H963" s="202"/>
      <c r="I963" s="204"/>
      <c r="J963" s="203"/>
      <c r="K963" s="205"/>
    </row>
    <row r="964" spans="1:11" ht="18" customHeight="1">
      <c r="A964" s="108"/>
      <c r="B964" s="200"/>
      <c r="C964" s="206"/>
      <c r="D964" s="202"/>
      <c r="E964" s="213"/>
      <c r="F964" s="203"/>
      <c r="G964" s="204"/>
      <c r="H964" s="202"/>
      <c r="I964" s="204"/>
      <c r="J964" s="203"/>
      <c r="K964" s="205"/>
    </row>
    <row r="965" spans="1:11" ht="18" customHeight="1">
      <c r="A965" s="108"/>
      <c r="B965" s="200"/>
      <c r="C965" s="206"/>
      <c r="D965" s="202"/>
      <c r="E965" s="213"/>
      <c r="F965" s="203"/>
      <c r="G965" s="204"/>
      <c r="H965" s="202"/>
      <c r="I965" s="204"/>
      <c r="J965" s="203"/>
      <c r="K965" s="205"/>
    </row>
    <row r="966" spans="1:11" ht="18" customHeight="1">
      <c r="A966" s="108"/>
      <c r="B966" s="200"/>
      <c r="C966" s="206"/>
      <c r="D966" s="202"/>
      <c r="E966" s="213"/>
      <c r="F966" s="203"/>
      <c r="G966" s="204"/>
      <c r="H966" s="202"/>
      <c r="I966" s="204"/>
      <c r="J966" s="203"/>
      <c r="K966" s="205"/>
    </row>
    <row r="967" spans="1:11" ht="18" customHeight="1">
      <c r="A967" s="108"/>
      <c r="B967" s="200"/>
      <c r="C967" s="206"/>
      <c r="D967" s="202"/>
      <c r="E967" s="213"/>
      <c r="F967" s="203"/>
      <c r="G967" s="204"/>
      <c r="H967" s="202"/>
      <c r="I967" s="204"/>
      <c r="J967" s="203"/>
      <c r="K967" s="205"/>
    </row>
    <row r="968" spans="1:11" ht="18" customHeight="1">
      <c r="A968" s="108"/>
      <c r="B968" s="200"/>
      <c r="C968" s="206"/>
      <c r="D968" s="202"/>
      <c r="E968" s="213"/>
      <c r="F968" s="203"/>
      <c r="G968" s="204"/>
      <c r="H968" s="202"/>
      <c r="I968" s="204"/>
      <c r="J968" s="203"/>
      <c r="K968" s="205"/>
    </row>
    <row r="969" spans="1:11" ht="18" customHeight="1">
      <c r="A969" s="108"/>
      <c r="B969" s="200"/>
      <c r="C969" s="206"/>
      <c r="D969" s="202"/>
      <c r="E969" s="213"/>
      <c r="F969" s="203"/>
      <c r="G969" s="204"/>
      <c r="H969" s="202"/>
      <c r="I969" s="204"/>
      <c r="J969" s="203"/>
      <c r="K969" s="205"/>
    </row>
    <row r="970" spans="1:11" ht="18" customHeight="1">
      <c r="A970" s="108"/>
      <c r="B970" s="200"/>
      <c r="C970" s="206"/>
      <c r="D970" s="202"/>
      <c r="E970" s="213"/>
      <c r="F970" s="203"/>
      <c r="G970" s="204"/>
      <c r="H970" s="202"/>
      <c r="I970" s="204"/>
      <c r="J970" s="203"/>
      <c r="K970" s="205"/>
    </row>
    <row r="971" spans="1:11" ht="18" customHeight="1">
      <c r="A971" s="108"/>
      <c r="B971" s="200"/>
      <c r="C971" s="206"/>
      <c r="D971" s="202"/>
      <c r="E971" s="213"/>
      <c r="F971" s="203"/>
      <c r="G971" s="204"/>
      <c r="H971" s="202"/>
      <c r="I971" s="204"/>
      <c r="J971" s="203"/>
      <c r="K971" s="205"/>
    </row>
    <row r="972" spans="1:11" ht="18" customHeight="1">
      <c r="A972" s="108"/>
      <c r="B972" s="200"/>
      <c r="C972" s="206"/>
      <c r="D972" s="202"/>
      <c r="E972" s="213"/>
      <c r="F972" s="203"/>
      <c r="G972" s="204"/>
      <c r="H972" s="202"/>
      <c r="I972" s="204"/>
      <c r="J972" s="203"/>
      <c r="K972" s="205"/>
    </row>
    <row r="973" spans="1:11" ht="18" customHeight="1">
      <c r="A973" s="108"/>
      <c r="B973" s="200"/>
      <c r="C973" s="206"/>
      <c r="D973" s="202"/>
      <c r="E973" s="213"/>
      <c r="F973" s="203"/>
      <c r="G973" s="204"/>
      <c r="H973" s="202"/>
      <c r="I973" s="204"/>
      <c r="J973" s="203"/>
      <c r="K973" s="205"/>
    </row>
    <row r="974" spans="1:11" ht="18" customHeight="1">
      <c r="A974" s="108"/>
      <c r="B974" s="200"/>
      <c r="C974" s="206"/>
      <c r="D974" s="202"/>
      <c r="E974" s="213"/>
      <c r="F974" s="203"/>
      <c r="G974" s="204"/>
      <c r="H974" s="202"/>
      <c r="I974" s="204"/>
      <c r="J974" s="203"/>
      <c r="K974" s="205"/>
    </row>
    <row r="975" spans="1:11" ht="18" customHeight="1">
      <c r="A975" s="108"/>
      <c r="B975" s="200"/>
      <c r="C975" s="206"/>
      <c r="D975" s="202"/>
      <c r="E975" s="213"/>
      <c r="F975" s="203"/>
      <c r="G975" s="204"/>
      <c r="H975" s="202"/>
      <c r="I975" s="204"/>
      <c r="J975" s="203"/>
      <c r="K975" s="205"/>
    </row>
    <row r="976" spans="1:11" ht="18" customHeight="1">
      <c r="A976" s="108"/>
      <c r="B976" s="200"/>
      <c r="C976" s="206"/>
      <c r="D976" s="202"/>
      <c r="E976" s="213"/>
      <c r="F976" s="203"/>
      <c r="G976" s="204"/>
      <c r="H976" s="202"/>
      <c r="I976" s="204"/>
      <c r="J976" s="203"/>
      <c r="K976" s="205"/>
    </row>
    <row r="977" spans="1:11" ht="18" customHeight="1">
      <c r="A977" s="108"/>
      <c r="B977" s="200"/>
      <c r="C977" s="206"/>
      <c r="D977" s="202"/>
      <c r="E977" s="213"/>
      <c r="F977" s="203"/>
      <c r="G977" s="204"/>
      <c r="H977" s="202"/>
      <c r="I977" s="204"/>
      <c r="J977" s="203"/>
      <c r="K977" s="205"/>
    </row>
    <row r="978" spans="1:11" ht="18" customHeight="1">
      <c r="A978" s="108"/>
      <c r="B978" s="200"/>
      <c r="C978" s="206"/>
      <c r="D978" s="202"/>
      <c r="E978" s="213"/>
      <c r="F978" s="203"/>
      <c r="G978" s="204"/>
      <c r="H978" s="202"/>
      <c r="I978" s="204"/>
      <c r="J978" s="203"/>
      <c r="K978" s="205"/>
    </row>
    <row r="979" spans="1:11" ht="18" customHeight="1">
      <c r="A979" s="108"/>
      <c r="B979" s="200"/>
      <c r="C979" s="206"/>
      <c r="D979" s="202"/>
      <c r="E979" s="213"/>
      <c r="F979" s="203"/>
      <c r="G979" s="204"/>
      <c r="H979" s="202"/>
      <c r="I979" s="204"/>
      <c r="J979" s="203"/>
      <c r="K979" s="205"/>
    </row>
    <row r="980" spans="1:11" ht="18" customHeight="1">
      <c r="A980" s="108"/>
      <c r="B980" s="200"/>
      <c r="C980" s="206"/>
      <c r="D980" s="202"/>
      <c r="E980" s="213"/>
      <c r="F980" s="203"/>
      <c r="G980" s="204"/>
      <c r="H980" s="202"/>
      <c r="I980" s="204"/>
      <c r="J980" s="203"/>
      <c r="K980" s="205"/>
    </row>
    <row r="981" spans="1:11" ht="18" customHeight="1">
      <c r="A981" s="108"/>
      <c r="B981" s="200"/>
      <c r="C981" s="206"/>
      <c r="D981" s="202"/>
      <c r="E981" s="213"/>
      <c r="F981" s="203"/>
      <c r="G981" s="204"/>
      <c r="H981" s="202"/>
      <c r="I981" s="204"/>
      <c r="J981" s="203"/>
      <c r="K981" s="205"/>
    </row>
    <row r="982" spans="1:11" ht="18" customHeight="1">
      <c r="A982" s="108"/>
      <c r="B982" s="200"/>
      <c r="C982" s="206"/>
      <c r="D982" s="202"/>
      <c r="E982" s="213"/>
      <c r="F982" s="203"/>
      <c r="G982" s="204"/>
      <c r="H982" s="202"/>
      <c r="I982" s="204"/>
      <c r="J982" s="203"/>
      <c r="K982" s="205"/>
    </row>
    <row r="983" spans="1:11" ht="18" customHeight="1">
      <c r="A983" s="108"/>
      <c r="B983" s="200"/>
      <c r="C983" s="206"/>
      <c r="D983" s="202"/>
      <c r="E983" s="213"/>
      <c r="F983" s="203"/>
      <c r="G983" s="204"/>
      <c r="H983" s="202"/>
      <c r="I983" s="204"/>
      <c r="J983" s="203"/>
      <c r="K983" s="205"/>
    </row>
    <row r="984" spans="1:11" ht="18" customHeight="1">
      <c r="A984" s="108"/>
      <c r="B984" s="200"/>
      <c r="C984" s="206"/>
      <c r="D984" s="202"/>
      <c r="E984" s="213"/>
      <c r="F984" s="203"/>
      <c r="G984" s="204"/>
      <c r="H984" s="202"/>
      <c r="I984" s="204"/>
      <c r="J984" s="203"/>
      <c r="K984" s="205"/>
    </row>
    <row r="985" spans="1:11" ht="18" customHeight="1">
      <c r="A985" s="108"/>
      <c r="B985" s="200"/>
      <c r="C985" s="206"/>
      <c r="D985" s="202"/>
      <c r="E985" s="213"/>
      <c r="F985" s="203"/>
      <c r="G985" s="204"/>
      <c r="H985" s="202"/>
      <c r="I985" s="204"/>
      <c r="J985" s="203"/>
      <c r="K985" s="205"/>
    </row>
    <row r="986" spans="1:11" ht="18" customHeight="1">
      <c r="A986" s="108"/>
      <c r="B986" s="200"/>
      <c r="C986" s="206"/>
      <c r="D986" s="202"/>
      <c r="E986" s="213"/>
      <c r="F986" s="203"/>
      <c r="G986" s="204"/>
      <c r="H986" s="202"/>
      <c r="I986" s="204"/>
      <c r="J986" s="203"/>
      <c r="K986" s="205"/>
    </row>
    <row r="987" spans="1:11" ht="18" customHeight="1">
      <c r="A987" s="108"/>
      <c r="B987" s="200"/>
      <c r="C987" s="206"/>
      <c r="D987" s="202"/>
      <c r="E987" s="213"/>
      <c r="F987" s="203"/>
      <c r="G987" s="204"/>
      <c r="H987" s="202"/>
      <c r="I987" s="204"/>
      <c r="J987" s="203"/>
      <c r="K987" s="205"/>
    </row>
    <row r="988" spans="1:11" ht="18" customHeight="1">
      <c r="A988" s="108"/>
      <c r="B988" s="200"/>
      <c r="C988" s="206"/>
      <c r="D988" s="202"/>
      <c r="E988" s="213"/>
      <c r="F988" s="203"/>
      <c r="G988" s="204"/>
      <c r="H988" s="202"/>
      <c r="I988" s="204"/>
      <c r="J988" s="203"/>
      <c r="K988" s="205"/>
    </row>
    <row r="989" spans="1:11" ht="18" customHeight="1">
      <c r="A989" s="108"/>
      <c r="B989" s="200"/>
      <c r="C989" s="206"/>
      <c r="D989" s="202"/>
      <c r="E989" s="213"/>
      <c r="F989" s="203"/>
      <c r="G989" s="204"/>
      <c r="H989" s="202"/>
      <c r="I989" s="204"/>
      <c r="J989" s="203"/>
      <c r="K989" s="205"/>
    </row>
    <row r="990" spans="1:11" ht="18" customHeight="1">
      <c r="A990" s="108"/>
      <c r="B990" s="200"/>
      <c r="C990" s="206"/>
      <c r="D990" s="202"/>
      <c r="E990" s="213"/>
      <c r="F990" s="203"/>
      <c r="G990" s="204"/>
      <c r="H990" s="202"/>
      <c r="I990" s="204"/>
      <c r="J990" s="203"/>
      <c r="K990" s="205"/>
    </row>
    <row r="991" spans="1:11" ht="18" customHeight="1">
      <c r="A991" s="108"/>
      <c r="B991" s="200"/>
      <c r="C991" s="206"/>
      <c r="D991" s="202"/>
      <c r="E991" s="213"/>
      <c r="F991" s="203"/>
      <c r="G991" s="204"/>
      <c r="H991" s="202"/>
      <c r="I991" s="204"/>
      <c r="J991" s="203"/>
      <c r="K991" s="205"/>
    </row>
    <row r="992" spans="1:11" ht="18" customHeight="1">
      <c r="A992" s="108"/>
      <c r="B992" s="200"/>
      <c r="C992" s="206"/>
      <c r="D992" s="202"/>
      <c r="E992" s="213"/>
      <c r="F992" s="203"/>
      <c r="G992" s="204"/>
      <c r="H992" s="202"/>
      <c r="I992" s="204"/>
      <c r="J992" s="203"/>
      <c r="K992" s="205"/>
    </row>
    <row r="993" spans="1:11" ht="18" customHeight="1">
      <c r="A993" s="108"/>
      <c r="B993" s="200"/>
      <c r="C993" s="206"/>
      <c r="D993" s="202"/>
      <c r="E993" s="213"/>
      <c r="F993" s="203"/>
      <c r="G993" s="204"/>
      <c r="H993" s="202"/>
      <c r="I993" s="204"/>
      <c r="J993" s="203"/>
      <c r="K993" s="205"/>
    </row>
    <row r="994" spans="1:11" ht="18" customHeight="1">
      <c r="A994" s="108"/>
      <c r="B994" s="200"/>
      <c r="C994" s="206"/>
      <c r="D994" s="202"/>
      <c r="E994" s="213"/>
      <c r="F994" s="203"/>
      <c r="G994" s="204"/>
      <c r="H994" s="202"/>
      <c r="I994" s="204"/>
      <c r="J994" s="203"/>
      <c r="K994" s="205"/>
    </row>
    <row r="995" spans="1:11" ht="18" customHeight="1">
      <c r="A995" s="108"/>
      <c r="B995" s="200"/>
      <c r="C995" s="206"/>
      <c r="D995" s="202"/>
      <c r="E995" s="213"/>
      <c r="F995" s="203"/>
      <c r="G995" s="204"/>
      <c r="H995" s="202"/>
      <c r="I995" s="204"/>
      <c r="J995" s="203"/>
      <c r="K995" s="205"/>
    </row>
    <row r="996" spans="1:11" ht="18" customHeight="1">
      <c r="A996" s="108"/>
      <c r="B996" s="200"/>
      <c r="C996" s="206"/>
      <c r="D996" s="202"/>
      <c r="E996" s="213"/>
      <c r="F996" s="203"/>
      <c r="G996" s="204"/>
      <c r="H996" s="202"/>
      <c r="I996" s="204"/>
      <c r="J996" s="203"/>
      <c r="K996" s="205"/>
    </row>
    <row r="997" spans="1:11" ht="18" customHeight="1">
      <c r="A997" s="108"/>
      <c r="B997" s="200"/>
      <c r="C997" s="206"/>
      <c r="D997" s="202"/>
      <c r="E997" s="213"/>
      <c r="F997" s="203"/>
      <c r="G997" s="204"/>
      <c r="H997" s="202"/>
      <c r="I997" s="204"/>
      <c r="J997" s="203"/>
      <c r="K997" s="205"/>
    </row>
    <row r="998" spans="1:11" ht="18" customHeight="1">
      <c r="A998" s="108"/>
      <c r="B998" s="200"/>
      <c r="C998" s="206"/>
      <c r="D998" s="202"/>
      <c r="E998" s="213"/>
      <c r="F998" s="203"/>
      <c r="G998" s="204"/>
      <c r="H998" s="202"/>
      <c r="I998" s="204"/>
      <c r="J998" s="203"/>
      <c r="K998" s="205"/>
    </row>
    <row r="999" spans="1:11" ht="18" customHeight="1">
      <c r="A999" s="108"/>
      <c r="B999" s="200"/>
      <c r="C999" s="206"/>
      <c r="D999" s="202"/>
      <c r="E999" s="213"/>
      <c r="F999" s="203"/>
      <c r="G999" s="204"/>
      <c r="H999" s="202"/>
      <c r="I999" s="204"/>
      <c r="J999" s="203"/>
      <c r="K999" s="205"/>
    </row>
    <row r="1000" spans="1:11" ht="18" customHeight="1">
      <c r="A1000" s="108"/>
      <c r="B1000" s="200"/>
      <c r="C1000" s="206"/>
      <c r="D1000" s="202"/>
      <c r="E1000" s="213"/>
      <c r="F1000" s="203"/>
      <c r="G1000" s="204"/>
      <c r="H1000" s="202"/>
      <c r="I1000" s="204"/>
      <c r="J1000" s="203"/>
      <c r="K1000" s="205"/>
    </row>
    <row r="1001" spans="1:11" ht="18" customHeight="1">
      <c r="A1001" s="108"/>
      <c r="B1001" s="200"/>
      <c r="C1001" s="206"/>
      <c r="D1001" s="202"/>
      <c r="E1001" s="213"/>
      <c r="F1001" s="203"/>
      <c r="G1001" s="204"/>
      <c r="H1001" s="202"/>
      <c r="I1001" s="204"/>
      <c r="J1001" s="203"/>
      <c r="K1001" s="205"/>
    </row>
    <row r="1002" spans="1:11" ht="18" customHeight="1">
      <c r="A1002" s="108"/>
      <c r="B1002" s="200"/>
      <c r="C1002" s="206"/>
      <c r="D1002" s="202"/>
      <c r="E1002" s="213"/>
      <c r="F1002" s="203"/>
      <c r="G1002" s="204"/>
      <c r="H1002" s="202"/>
      <c r="I1002" s="204"/>
      <c r="J1002" s="203"/>
      <c r="K1002" s="205"/>
    </row>
    <row r="1003" spans="1:11" ht="18" customHeight="1">
      <c r="A1003" s="108"/>
      <c r="B1003" s="200"/>
      <c r="C1003" s="206"/>
      <c r="D1003" s="202"/>
      <c r="E1003" s="213"/>
      <c r="F1003" s="203"/>
      <c r="G1003" s="204"/>
      <c r="H1003" s="202"/>
      <c r="I1003" s="204"/>
      <c r="J1003" s="203"/>
      <c r="K1003" s="205"/>
    </row>
    <row r="1004" spans="1:11" ht="18" customHeight="1">
      <c r="A1004" s="108"/>
      <c r="B1004" s="200"/>
      <c r="C1004" s="206"/>
      <c r="D1004" s="202"/>
      <c r="E1004" s="213"/>
      <c r="F1004" s="203"/>
      <c r="G1004" s="204"/>
      <c r="H1004" s="202"/>
      <c r="I1004" s="204"/>
      <c r="J1004" s="203"/>
      <c r="K1004" s="205"/>
    </row>
    <row r="1005" spans="1:11" ht="18" customHeight="1">
      <c r="A1005" s="108"/>
      <c r="B1005" s="200"/>
      <c r="C1005" s="206"/>
      <c r="D1005" s="202"/>
      <c r="E1005" s="213"/>
      <c r="F1005" s="203"/>
      <c r="G1005" s="204"/>
      <c r="H1005" s="202"/>
      <c r="I1005" s="204"/>
      <c r="J1005" s="203"/>
      <c r="K1005" s="205"/>
    </row>
    <row r="1006" spans="1:11" ht="18" customHeight="1">
      <c r="A1006" s="108"/>
      <c r="B1006" s="200"/>
      <c r="C1006" s="206"/>
      <c r="D1006" s="202"/>
      <c r="E1006" s="213"/>
      <c r="F1006" s="203"/>
      <c r="G1006" s="204"/>
      <c r="H1006" s="202"/>
      <c r="I1006" s="204"/>
      <c r="J1006" s="203"/>
      <c r="K1006" s="205"/>
    </row>
    <row r="1007" spans="1:11" ht="18" customHeight="1">
      <c r="A1007" s="108"/>
      <c r="B1007" s="200"/>
      <c r="C1007" s="206"/>
      <c r="D1007" s="202"/>
      <c r="E1007" s="213"/>
      <c r="F1007" s="203"/>
      <c r="G1007" s="204"/>
      <c r="H1007" s="202"/>
      <c r="I1007" s="204"/>
      <c r="J1007" s="203"/>
      <c r="K1007" s="205"/>
    </row>
    <row r="1008" spans="1:11" ht="18" customHeight="1">
      <c r="A1008" s="108"/>
      <c r="B1008" s="200"/>
      <c r="C1008" s="206"/>
      <c r="D1008" s="202"/>
      <c r="E1008" s="213"/>
      <c r="F1008" s="203"/>
      <c r="G1008" s="204"/>
      <c r="H1008" s="202"/>
      <c r="I1008" s="204"/>
      <c r="J1008" s="203"/>
      <c r="K1008" s="205"/>
    </row>
    <row r="1009" spans="1:11" ht="18" customHeight="1">
      <c r="A1009" s="108"/>
      <c r="B1009" s="200"/>
      <c r="C1009" s="206"/>
      <c r="D1009" s="202"/>
      <c r="E1009" s="213"/>
      <c r="F1009" s="203"/>
      <c r="G1009" s="204"/>
      <c r="H1009" s="202"/>
      <c r="I1009" s="204"/>
      <c r="J1009" s="203"/>
      <c r="K1009" s="205"/>
    </row>
    <row r="1010" spans="1:11" ht="18" customHeight="1">
      <c r="A1010" s="108"/>
      <c r="B1010" s="200"/>
      <c r="C1010" s="206"/>
      <c r="D1010" s="202"/>
      <c r="E1010" s="213"/>
      <c r="F1010" s="203"/>
      <c r="G1010" s="204"/>
      <c r="H1010" s="202"/>
      <c r="I1010" s="204"/>
      <c r="J1010" s="203"/>
      <c r="K1010" s="205"/>
    </row>
    <row r="1011" spans="1:11" ht="18" customHeight="1">
      <c r="A1011" s="108"/>
      <c r="B1011" s="200"/>
      <c r="C1011" s="206"/>
      <c r="D1011" s="202"/>
      <c r="E1011" s="213"/>
      <c r="F1011" s="203"/>
      <c r="G1011" s="204"/>
      <c r="H1011" s="202"/>
      <c r="I1011" s="204"/>
      <c r="J1011" s="203"/>
      <c r="K1011" s="205"/>
    </row>
    <row r="1012" spans="1:11" ht="18" customHeight="1">
      <c r="A1012" s="108"/>
      <c r="B1012" s="200"/>
      <c r="C1012" s="206"/>
      <c r="D1012" s="202"/>
      <c r="E1012" s="213"/>
      <c r="F1012" s="203"/>
      <c r="G1012" s="204"/>
      <c r="H1012" s="202"/>
      <c r="I1012" s="204"/>
      <c r="J1012" s="203"/>
      <c r="K1012" s="205"/>
    </row>
    <row r="1013" spans="1:11" ht="18" customHeight="1">
      <c r="A1013" s="108"/>
      <c r="B1013" s="200"/>
      <c r="C1013" s="206"/>
      <c r="D1013" s="202"/>
      <c r="E1013" s="213"/>
      <c r="F1013" s="203"/>
      <c r="G1013" s="204"/>
      <c r="H1013" s="202"/>
      <c r="I1013" s="204"/>
      <c r="J1013" s="203"/>
      <c r="K1013" s="205"/>
    </row>
    <row r="1014" spans="1:11" ht="18" customHeight="1">
      <c r="A1014" s="108"/>
      <c r="B1014" s="200"/>
      <c r="C1014" s="206"/>
      <c r="D1014" s="202"/>
      <c r="E1014" s="213"/>
      <c r="F1014" s="203"/>
      <c r="G1014" s="204"/>
      <c r="H1014" s="202"/>
      <c r="I1014" s="204"/>
      <c r="J1014" s="203"/>
      <c r="K1014" s="205"/>
    </row>
    <row r="1015" spans="1:11" ht="18" customHeight="1">
      <c r="A1015" s="108"/>
      <c r="B1015" s="200"/>
      <c r="C1015" s="206"/>
      <c r="D1015" s="202"/>
      <c r="E1015" s="213"/>
      <c r="F1015" s="203"/>
      <c r="G1015" s="204"/>
      <c r="H1015" s="202"/>
      <c r="I1015" s="204"/>
      <c r="J1015" s="203"/>
      <c r="K1015" s="205"/>
    </row>
    <row r="1016" spans="1:11" ht="18" customHeight="1">
      <c r="A1016" s="108"/>
      <c r="B1016" s="200"/>
      <c r="C1016" s="206"/>
      <c r="D1016" s="202"/>
      <c r="E1016" s="213"/>
      <c r="F1016" s="203"/>
      <c r="G1016" s="204"/>
      <c r="H1016" s="202"/>
      <c r="I1016" s="204"/>
      <c r="J1016" s="203"/>
      <c r="K1016" s="205"/>
    </row>
    <row r="1017" spans="1:11" ht="18" customHeight="1">
      <c r="A1017" s="108"/>
      <c r="B1017" s="200"/>
      <c r="C1017" s="206"/>
      <c r="D1017" s="202"/>
      <c r="E1017" s="213"/>
      <c r="F1017" s="203"/>
      <c r="G1017" s="204"/>
      <c r="H1017" s="202"/>
      <c r="I1017" s="204"/>
      <c r="J1017" s="203"/>
      <c r="K1017" s="205"/>
    </row>
    <row r="1018" spans="1:11" ht="18" customHeight="1">
      <c r="A1018" s="108"/>
      <c r="B1018" s="200"/>
      <c r="C1018" s="206"/>
      <c r="D1018" s="202"/>
      <c r="E1018" s="213"/>
      <c r="F1018" s="203"/>
      <c r="G1018" s="204"/>
      <c r="H1018" s="202"/>
      <c r="I1018" s="204"/>
      <c r="J1018" s="203"/>
      <c r="K1018" s="205"/>
    </row>
    <row r="1019" spans="1:11" ht="18" customHeight="1">
      <c r="A1019" s="108"/>
      <c r="B1019" s="200"/>
      <c r="C1019" s="206"/>
      <c r="D1019" s="202"/>
      <c r="E1019" s="213"/>
      <c r="F1019" s="203"/>
      <c r="G1019" s="204"/>
      <c r="H1019" s="202"/>
      <c r="I1019" s="204"/>
      <c r="J1019" s="203"/>
      <c r="K1019" s="205"/>
    </row>
    <row r="1020" spans="1:11" ht="18" customHeight="1">
      <c r="A1020" s="108"/>
      <c r="B1020" s="200"/>
      <c r="C1020" s="206"/>
      <c r="D1020" s="202"/>
      <c r="E1020" s="213"/>
      <c r="F1020" s="203"/>
      <c r="G1020" s="204"/>
      <c r="H1020" s="202"/>
      <c r="I1020" s="204"/>
      <c r="J1020" s="203"/>
      <c r="K1020" s="205"/>
    </row>
    <row r="1021" spans="1:11" ht="18" customHeight="1">
      <c r="A1021" s="108"/>
      <c r="B1021" s="200"/>
      <c r="C1021" s="206"/>
      <c r="D1021" s="202"/>
      <c r="E1021" s="213"/>
      <c r="F1021" s="203"/>
      <c r="G1021" s="204"/>
      <c r="H1021" s="202"/>
      <c r="I1021" s="204"/>
      <c r="J1021" s="203"/>
      <c r="K1021" s="205"/>
    </row>
    <row r="1022" spans="1:11" ht="18" customHeight="1">
      <c r="A1022" s="108"/>
      <c r="B1022" s="200"/>
      <c r="C1022" s="206"/>
      <c r="D1022" s="202"/>
      <c r="E1022" s="213"/>
      <c r="F1022" s="203"/>
      <c r="G1022" s="204"/>
      <c r="H1022" s="202"/>
      <c r="I1022" s="204"/>
      <c r="J1022" s="203"/>
      <c r="K1022" s="205"/>
    </row>
    <row r="1023" spans="1:11" ht="18" customHeight="1">
      <c r="A1023" s="108"/>
      <c r="B1023" s="200"/>
      <c r="C1023" s="206"/>
      <c r="D1023" s="202"/>
      <c r="E1023" s="213"/>
      <c r="F1023" s="203"/>
      <c r="G1023" s="204"/>
      <c r="H1023" s="202"/>
      <c r="I1023" s="204"/>
      <c r="J1023" s="203"/>
      <c r="K1023" s="205"/>
    </row>
    <row r="1024" spans="1:11" ht="18" customHeight="1">
      <c r="A1024" s="108"/>
      <c r="B1024" s="200"/>
      <c r="C1024" s="206"/>
      <c r="D1024" s="202"/>
      <c r="E1024" s="213"/>
      <c r="F1024" s="203"/>
      <c r="G1024" s="204"/>
      <c r="H1024" s="202"/>
      <c r="I1024" s="204"/>
      <c r="J1024" s="203"/>
      <c r="K1024" s="205"/>
    </row>
    <row r="1025" spans="1:11" ht="18" customHeight="1">
      <c r="A1025" s="108"/>
      <c r="B1025" s="200"/>
      <c r="C1025" s="206"/>
      <c r="D1025" s="202"/>
      <c r="E1025" s="213"/>
      <c r="F1025" s="203"/>
      <c r="G1025" s="204"/>
      <c r="H1025" s="202"/>
      <c r="I1025" s="204"/>
      <c r="J1025" s="203"/>
      <c r="K1025" s="205"/>
    </row>
    <row r="1026" spans="1:11" ht="18" customHeight="1">
      <c r="A1026" s="108"/>
      <c r="B1026" s="200"/>
      <c r="C1026" s="206"/>
      <c r="D1026" s="202"/>
      <c r="E1026" s="213"/>
      <c r="F1026" s="203"/>
      <c r="G1026" s="204"/>
      <c r="H1026" s="202"/>
      <c r="I1026" s="204"/>
      <c r="J1026" s="203"/>
      <c r="K1026" s="205"/>
    </row>
    <row r="1027" spans="1:11" ht="18" customHeight="1">
      <c r="A1027" s="108"/>
      <c r="B1027" s="200"/>
      <c r="C1027" s="206"/>
      <c r="D1027" s="202"/>
      <c r="E1027" s="213"/>
      <c r="F1027" s="203"/>
      <c r="G1027" s="204"/>
      <c r="H1027" s="202"/>
      <c r="I1027" s="204"/>
      <c r="J1027" s="203"/>
      <c r="K1027" s="205"/>
    </row>
    <row r="1028" spans="1:11" ht="18" customHeight="1">
      <c r="A1028" s="108"/>
      <c r="B1028" s="200"/>
      <c r="C1028" s="206"/>
      <c r="D1028" s="202"/>
      <c r="E1028" s="213"/>
      <c r="F1028" s="203"/>
      <c r="G1028" s="204"/>
      <c r="H1028" s="202"/>
      <c r="I1028" s="204"/>
      <c r="J1028" s="203"/>
      <c r="K1028" s="205"/>
    </row>
    <row r="1029" spans="1:11" ht="18" customHeight="1">
      <c r="A1029" s="108"/>
      <c r="B1029" s="200"/>
      <c r="C1029" s="206"/>
      <c r="D1029" s="202"/>
      <c r="E1029" s="213"/>
      <c r="F1029" s="203"/>
      <c r="G1029" s="204"/>
      <c r="H1029" s="202"/>
      <c r="I1029" s="204"/>
      <c r="J1029" s="203"/>
      <c r="K1029" s="205"/>
    </row>
    <row r="1030" spans="1:11" ht="18" customHeight="1">
      <c r="A1030" s="108"/>
      <c r="B1030" s="200"/>
      <c r="C1030" s="206"/>
      <c r="D1030" s="202"/>
      <c r="E1030" s="213"/>
      <c r="F1030" s="203"/>
      <c r="G1030" s="204"/>
      <c r="H1030" s="202"/>
      <c r="I1030" s="204"/>
      <c r="J1030" s="203"/>
      <c r="K1030" s="205"/>
    </row>
    <row r="1031" spans="1:11" ht="18" customHeight="1">
      <c r="A1031" s="108"/>
      <c r="B1031" s="200"/>
      <c r="C1031" s="206"/>
      <c r="D1031" s="202"/>
      <c r="E1031" s="213"/>
      <c r="F1031" s="203"/>
      <c r="G1031" s="204"/>
      <c r="H1031" s="202"/>
      <c r="I1031" s="204"/>
      <c r="J1031" s="203"/>
      <c r="K1031" s="205"/>
    </row>
    <row r="1032" spans="1:11" ht="18" customHeight="1">
      <c r="A1032" s="108"/>
      <c r="B1032" s="200"/>
      <c r="C1032" s="206"/>
      <c r="D1032" s="202"/>
      <c r="E1032" s="213"/>
      <c r="F1032" s="203"/>
      <c r="G1032" s="204"/>
      <c r="H1032" s="202"/>
      <c r="I1032" s="204"/>
      <c r="J1032" s="203"/>
      <c r="K1032" s="205"/>
    </row>
    <row r="1033" spans="1:11" ht="18" customHeight="1">
      <c r="A1033" s="108"/>
      <c r="B1033" s="200"/>
      <c r="C1033" s="206"/>
      <c r="D1033" s="202"/>
      <c r="E1033" s="213"/>
      <c r="F1033" s="203"/>
      <c r="G1033" s="204"/>
      <c r="H1033" s="202"/>
      <c r="I1033" s="204"/>
      <c r="J1033" s="203"/>
      <c r="K1033" s="205"/>
    </row>
    <row r="1034" spans="1:11" ht="18" customHeight="1">
      <c r="A1034" s="108"/>
      <c r="B1034" s="200"/>
      <c r="C1034" s="206"/>
      <c r="D1034" s="202"/>
      <c r="E1034" s="213"/>
      <c r="F1034" s="203"/>
      <c r="G1034" s="204"/>
      <c r="H1034" s="202"/>
      <c r="I1034" s="204"/>
      <c r="J1034" s="203"/>
      <c r="K1034" s="205"/>
    </row>
    <row r="1035" spans="1:11" ht="18" customHeight="1">
      <c r="A1035" s="108"/>
      <c r="B1035" s="200"/>
      <c r="C1035" s="206"/>
      <c r="D1035" s="202"/>
      <c r="E1035" s="213"/>
      <c r="F1035" s="203"/>
      <c r="G1035" s="204"/>
      <c r="H1035" s="202"/>
      <c r="I1035" s="204"/>
      <c r="J1035" s="203"/>
      <c r="K1035" s="205"/>
    </row>
    <row r="1036" spans="1:11" ht="18" customHeight="1">
      <c r="A1036" s="108"/>
      <c r="B1036" s="200"/>
      <c r="C1036" s="206"/>
      <c r="D1036" s="202"/>
      <c r="E1036" s="213"/>
      <c r="F1036" s="203"/>
      <c r="G1036" s="204"/>
      <c r="H1036" s="202"/>
      <c r="I1036" s="204"/>
      <c r="J1036" s="203"/>
      <c r="K1036" s="205"/>
    </row>
    <row r="1037" spans="1:11" ht="18" customHeight="1">
      <c r="A1037" s="108"/>
      <c r="B1037" s="200"/>
      <c r="C1037" s="206"/>
      <c r="D1037" s="202"/>
      <c r="E1037" s="213"/>
      <c r="F1037" s="203"/>
      <c r="G1037" s="204"/>
      <c r="H1037" s="202"/>
      <c r="I1037" s="204"/>
      <c r="J1037" s="203"/>
      <c r="K1037" s="205"/>
    </row>
    <row r="1038" spans="1:11" ht="18" customHeight="1">
      <c r="A1038" s="108"/>
      <c r="B1038" s="200"/>
      <c r="C1038" s="206"/>
      <c r="D1038" s="202"/>
      <c r="E1038" s="213"/>
      <c r="F1038" s="203"/>
      <c r="G1038" s="204"/>
      <c r="H1038" s="202"/>
      <c r="I1038" s="204"/>
      <c r="J1038" s="203"/>
      <c r="K1038" s="205"/>
    </row>
    <row r="1039" spans="1:11" ht="18" customHeight="1">
      <c r="A1039" s="108"/>
      <c r="B1039" s="200"/>
      <c r="C1039" s="206"/>
      <c r="D1039" s="202"/>
      <c r="E1039" s="213"/>
      <c r="F1039" s="203"/>
      <c r="G1039" s="204"/>
      <c r="H1039" s="202"/>
      <c r="I1039" s="204"/>
      <c r="J1039" s="203"/>
      <c r="K1039" s="205"/>
    </row>
    <row r="1040" spans="1:11" ht="18" customHeight="1">
      <c r="A1040" s="108"/>
      <c r="B1040" s="200"/>
      <c r="C1040" s="206"/>
      <c r="D1040" s="202"/>
      <c r="E1040" s="213"/>
      <c r="F1040" s="203"/>
      <c r="G1040" s="204"/>
      <c r="H1040" s="202"/>
      <c r="I1040" s="204"/>
      <c r="J1040" s="203"/>
      <c r="K1040" s="205"/>
    </row>
    <row r="1041" spans="1:11" ht="18" customHeight="1">
      <c r="A1041" s="108"/>
      <c r="B1041" s="200"/>
      <c r="C1041" s="206"/>
      <c r="D1041" s="202"/>
      <c r="E1041" s="213"/>
      <c r="F1041" s="203"/>
      <c r="G1041" s="204"/>
      <c r="H1041" s="202"/>
      <c r="I1041" s="204"/>
      <c r="J1041" s="203"/>
      <c r="K1041" s="205"/>
    </row>
    <row r="1042" spans="1:11" ht="18" customHeight="1">
      <c r="A1042" s="108"/>
      <c r="B1042" s="200"/>
      <c r="C1042" s="206"/>
      <c r="D1042" s="202"/>
      <c r="E1042" s="213"/>
      <c r="F1042" s="203"/>
      <c r="G1042" s="204"/>
      <c r="H1042" s="202"/>
      <c r="I1042" s="204"/>
      <c r="J1042" s="203"/>
      <c r="K1042" s="205"/>
    </row>
    <row r="1043" spans="1:11" ht="18" customHeight="1">
      <c r="A1043" s="108"/>
      <c r="B1043" s="200"/>
      <c r="C1043" s="206"/>
      <c r="D1043" s="202"/>
      <c r="E1043" s="213"/>
      <c r="F1043" s="203"/>
      <c r="G1043" s="204"/>
      <c r="H1043" s="202"/>
      <c r="I1043" s="204"/>
      <c r="J1043" s="203"/>
      <c r="K1043" s="205"/>
    </row>
    <row r="1044" spans="1:11" ht="18" customHeight="1">
      <c r="A1044" s="108"/>
      <c r="B1044" s="200"/>
      <c r="C1044" s="206"/>
      <c r="D1044" s="202"/>
      <c r="E1044" s="213"/>
      <c r="F1044" s="203"/>
      <c r="G1044" s="204"/>
      <c r="H1044" s="202"/>
      <c r="I1044" s="204"/>
      <c r="J1044" s="203"/>
      <c r="K1044" s="205"/>
    </row>
    <row r="1045" spans="1:11" ht="18" customHeight="1">
      <c r="A1045" s="108"/>
      <c r="B1045" s="200"/>
      <c r="C1045" s="206"/>
      <c r="D1045" s="202"/>
      <c r="E1045" s="213"/>
      <c r="F1045" s="203"/>
      <c r="G1045" s="204"/>
      <c r="H1045" s="202"/>
      <c r="I1045" s="204"/>
      <c r="J1045" s="203"/>
      <c r="K1045" s="205"/>
    </row>
    <row r="1046" spans="1:11" ht="18" customHeight="1">
      <c r="A1046" s="108"/>
      <c r="B1046" s="200"/>
      <c r="C1046" s="206"/>
      <c r="D1046" s="202"/>
      <c r="E1046" s="213"/>
      <c r="F1046" s="203"/>
      <c r="G1046" s="204"/>
      <c r="H1046" s="202"/>
      <c r="I1046" s="204"/>
      <c r="J1046" s="203"/>
      <c r="K1046" s="205"/>
    </row>
    <row r="1047" spans="1:11" ht="18" customHeight="1">
      <c r="A1047" s="108"/>
      <c r="B1047" s="200"/>
      <c r="C1047" s="206"/>
      <c r="D1047" s="202"/>
      <c r="E1047" s="213"/>
      <c r="F1047" s="203"/>
      <c r="G1047" s="204"/>
      <c r="H1047" s="202"/>
      <c r="I1047" s="204"/>
      <c r="J1047" s="203"/>
      <c r="K1047" s="205"/>
    </row>
    <row r="1048" spans="1:11" ht="18" customHeight="1">
      <c r="A1048" s="108"/>
      <c r="B1048" s="200"/>
      <c r="C1048" s="206"/>
      <c r="D1048" s="202"/>
      <c r="E1048" s="213"/>
      <c r="F1048" s="203"/>
      <c r="G1048" s="204"/>
      <c r="H1048" s="202"/>
      <c r="I1048" s="204"/>
      <c r="J1048" s="203"/>
      <c r="K1048" s="205"/>
    </row>
    <row r="1049" spans="1:11" ht="18" customHeight="1">
      <c r="A1049" s="108"/>
      <c r="B1049" s="200"/>
      <c r="C1049" s="206"/>
      <c r="D1049" s="202"/>
      <c r="E1049" s="213"/>
      <c r="F1049" s="203"/>
      <c r="G1049" s="204"/>
      <c r="H1049" s="202"/>
      <c r="I1049" s="204"/>
      <c r="J1049" s="203"/>
      <c r="K1049" s="205"/>
    </row>
    <row r="1050" spans="1:11" ht="18" customHeight="1">
      <c r="A1050" s="108"/>
      <c r="B1050" s="200"/>
      <c r="C1050" s="206"/>
      <c r="D1050" s="202"/>
      <c r="E1050" s="213"/>
      <c r="F1050" s="203"/>
      <c r="G1050" s="204"/>
      <c r="H1050" s="202"/>
      <c r="I1050" s="204"/>
      <c r="J1050" s="203"/>
      <c r="K1050" s="205"/>
    </row>
    <row r="1051" spans="1:11" ht="18" customHeight="1">
      <c r="A1051" s="108"/>
      <c r="B1051" s="200"/>
      <c r="C1051" s="206"/>
      <c r="D1051" s="202"/>
      <c r="E1051" s="213"/>
      <c r="F1051" s="203"/>
      <c r="G1051" s="204"/>
      <c r="H1051" s="202"/>
      <c r="I1051" s="204"/>
      <c r="J1051" s="203"/>
      <c r="K1051" s="205"/>
    </row>
    <row r="1052" spans="1:11" ht="18" customHeight="1">
      <c r="A1052" s="108"/>
      <c r="B1052" s="200"/>
      <c r="C1052" s="206"/>
      <c r="D1052" s="202"/>
      <c r="E1052" s="213"/>
      <c r="F1052" s="203"/>
      <c r="G1052" s="204"/>
      <c r="H1052" s="202"/>
      <c r="I1052" s="204"/>
      <c r="J1052" s="203"/>
      <c r="K1052" s="205"/>
    </row>
    <row r="1053" spans="1:11" ht="18" customHeight="1">
      <c r="A1053" s="108"/>
      <c r="B1053" s="200"/>
      <c r="C1053" s="206"/>
      <c r="D1053" s="202"/>
      <c r="E1053" s="213"/>
      <c r="F1053" s="203"/>
      <c r="G1053" s="204"/>
      <c r="H1053" s="202"/>
      <c r="I1053" s="204"/>
      <c r="J1053" s="203"/>
      <c r="K1053" s="205"/>
    </row>
    <row r="1054" spans="1:11" ht="18" customHeight="1">
      <c r="A1054" s="108"/>
      <c r="B1054" s="200"/>
      <c r="C1054" s="206"/>
      <c r="D1054" s="202"/>
      <c r="E1054" s="213"/>
      <c r="F1054" s="203"/>
      <c r="G1054" s="204"/>
      <c r="H1054" s="202"/>
      <c r="I1054" s="204"/>
      <c r="J1054" s="203"/>
      <c r="K1054" s="205"/>
    </row>
    <row r="1055" spans="1:11" ht="18" customHeight="1">
      <c r="A1055" s="108"/>
      <c r="B1055" s="200"/>
      <c r="C1055" s="206"/>
      <c r="D1055" s="202"/>
      <c r="E1055" s="213"/>
      <c r="F1055" s="203"/>
      <c r="G1055" s="204"/>
      <c r="H1055" s="202"/>
      <c r="I1055" s="204"/>
      <c r="J1055" s="203"/>
      <c r="K1055" s="205"/>
    </row>
    <row r="1056" spans="1:11" ht="18" customHeight="1">
      <c r="A1056" s="108"/>
      <c r="B1056" s="200"/>
      <c r="C1056" s="206"/>
      <c r="D1056" s="202"/>
      <c r="E1056" s="213"/>
      <c r="F1056" s="203"/>
      <c r="G1056" s="204"/>
      <c r="H1056" s="202"/>
      <c r="I1056" s="204"/>
      <c r="J1056" s="203"/>
      <c r="K1056" s="205"/>
    </row>
    <row r="1057" spans="1:11" ht="18" customHeight="1">
      <c r="A1057" s="108"/>
      <c r="B1057" s="200"/>
      <c r="C1057" s="206"/>
      <c r="D1057" s="202"/>
      <c r="E1057" s="213"/>
      <c r="F1057" s="203"/>
      <c r="G1057" s="204"/>
      <c r="H1057" s="202"/>
      <c r="I1057" s="204"/>
      <c r="J1057" s="203"/>
      <c r="K1057" s="205"/>
    </row>
    <row r="1058" spans="1:11" ht="18" customHeight="1">
      <c r="A1058" s="108"/>
      <c r="B1058" s="200"/>
      <c r="C1058" s="206"/>
      <c r="D1058" s="202"/>
      <c r="E1058" s="213"/>
      <c r="F1058" s="203"/>
      <c r="G1058" s="204"/>
      <c r="H1058" s="202"/>
      <c r="I1058" s="204"/>
      <c r="J1058" s="203"/>
      <c r="K1058" s="205"/>
    </row>
    <row r="1059" spans="1:11" ht="18" customHeight="1">
      <c r="A1059" s="108"/>
      <c r="B1059" s="200"/>
      <c r="C1059" s="206"/>
      <c r="D1059" s="202"/>
      <c r="E1059" s="213"/>
      <c r="F1059" s="203"/>
      <c r="G1059" s="204"/>
      <c r="H1059" s="202"/>
      <c r="I1059" s="204"/>
      <c r="J1059" s="203"/>
      <c r="K1059" s="205"/>
    </row>
    <row r="1060" spans="1:11" ht="18" customHeight="1">
      <c r="A1060" s="108"/>
      <c r="B1060" s="200"/>
      <c r="C1060" s="206"/>
      <c r="D1060" s="202"/>
      <c r="E1060" s="213"/>
      <c r="F1060" s="203"/>
      <c r="G1060" s="204"/>
      <c r="H1060" s="202"/>
      <c r="I1060" s="204"/>
      <c r="J1060" s="203"/>
      <c r="K1060" s="205"/>
    </row>
    <row r="1061" spans="1:11" ht="18" customHeight="1">
      <c r="A1061" s="108"/>
      <c r="B1061" s="200"/>
      <c r="C1061" s="206"/>
      <c r="D1061" s="202"/>
      <c r="E1061" s="213"/>
      <c r="F1061" s="203"/>
      <c r="G1061" s="204"/>
      <c r="H1061" s="202"/>
      <c r="I1061" s="204"/>
      <c r="J1061" s="203"/>
      <c r="K1061" s="205"/>
    </row>
    <row r="1062" spans="1:11" ht="18" customHeight="1">
      <c r="A1062" s="108"/>
      <c r="B1062" s="200"/>
      <c r="C1062" s="206"/>
      <c r="D1062" s="202"/>
      <c r="E1062" s="213"/>
      <c r="F1062" s="203"/>
      <c r="G1062" s="204"/>
      <c r="H1062" s="202"/>
      <c r="I1062" s="204"/>
      <c r="J1062" s="203"/>
      <c r="K1062" s="205"/>
    </row>
    <row r="1063" spans="1:11" ht="18" customHeight="1">
      <c r="A1063" s="108"/>
      <c r="B1063" s="200"/>
      <c r="C1063" s="206"/>
      <c r="D1063" s="202"/>
      <c r="E1063" s="213"/>
      <c r="F1063" s="203"/>
      <c r="G1063" s="204"/>
      <c r="H1063" s="202"/>
      <c r="I1063" s="204"/>
      <c r="J1063" s="203"/>
      <c r="K1063" s="205"/>
    </row>
    <row r="1064" spans="1:11" ht="18" customHeight="1">
      <c r="A1064" s="108"/>
      <c r="B1064" s="200"/>
      <c r="C1064" s="206"/>
      <c r="D1064" s="202"/>
      <c r="E1064" s="213"/>
      <c r="F1064" s="203"/>
      <c r="G1064" s="204"/>
      <c r="H1064" s="202"/>
      <c r="I1064" s="204"/>
      <c r="J1064" s="203"/>
      <c r="K1064" s="205"/>
    </row>
    <row r="1065" spans="1:11" ht="18" customHeight="1">
      <c r="A1065" s="108"/>
      <c r="B1065" s="200"/>
      <c r="C1065" s="206"/>
      <c r="D1065" s="202"/>
      <c r="E1065" s="213"/>
      <c r="F1065" s="203"/>
      <c r="G1065" s="204"/>
      <c r="H1065" s="202"/>
      <c r="I1065" s="204"/>
      <c r="J1065" s="203"/>
      <c r="K1065" s="205"/>
    </row>
    <row r="1066" spans="1:11" ht="18" customHeight="1">
      <c r="A1066" s="108"/>
      <c r="B1066" s="200"/>
      <c r="C1066" s="206"/>
      <c r="D1066" s="202"/>
      <c r="E1066" s="213"/>
      <c r="F1066" s="203"/>
      <c r="G1066" s="204"/>
      <c r="H1066" s="202"/>
      <c r="I1066" s="204"/>
      <c r="J1066" s="203"/>
      <c r="K1066" s="205"/>
    </row>
    <row r="1067" spans="1:11" ht="18" customHeight="1">
      <c r="A1067" s="108"/>
      <c r="B1067" s="200"/>
      <c r="C1067" s="206"/>
      <c r="D1067" s="202"/>
      <c r="E1067" s="213"/>
      <c r="F1067" s="203"/>
      <c r="G1067" s="204"/>
      <c r="H1067" s="202"/>
      <c r="I1067" s="204"/>
      <c r="J1067" s="203"/>
      <c r="K1067" s="205"/>
    </row>
    <row r="1068" spans="1:11" ht="18" customHeight="1">
      <c r="A1068" s="108"/>
      <c r="B1068" s="200"/>
      <c r="C1068" s="206"/>
      <c r="D1068" s="202"/>
      <c r="E1068" s="213"/>
      <c r="F1068" s="203"/>
      <c r="G1068" s="204"/>
      <c r="H1068" s="202"/>
      <c r="I1068" s="204"/>
      <c r="J1068" s="203"/>
      <c r="K1068" s="205"/>
    </row>
    <row r="1069" spans="1:11" ht="18" customHeight="1">
      <c r="A1069" s="108"/>
      <c r="B1069" s="200"/>
      <c r="C1069" s="206"/>
      <c r="D1069" s="202"/>
      <c r="E1069" s="213"/>
      <c r="F1069" s="203"/>
      <c r="G1069" s="204"/>
      <c r="H1069" s="202"/>
      <c r="I1069" s="204"/>
      <c r="J1069" s="203"/>
      <c r="K1069" s="205"/>
    </row>
    <row r="1070" spans="1:11" ht="18" customHeight="1">
      <c r="A1070" s="108"/>
      <c r="B1070" s="200"/>
      <c r="C1070" s="206"/>
      <c r="D1070" s="202"/>
      <c r="E1070" s="213"/>
      <c r="F1070" s="203"/>
      <c r="G1070" s="204"/>
      <c r="H1070" s="202"/>
      <c r="I1070" s="204"/>
      <c r="J1070" s="203"/>
      <c r="K1070" s="205"/>
    </row>
    <row r="1071" spans="1:11" ht="18" customHeight="1">
      <c r="A1071" s="108"/>
      <c r="B1071" s="200"/>
      <c r="C1071" s="206"/>
      <c r="D1071" s="202"/>
      <c r="E1071" s="213"/>
      <c r="F1071" s="203"/>
      <c r="G1071" s="204"/>
      <c r="H1071" s="202"/>
      <c r="I1071" s="204"/>
      <c r="J1071" s="203"/>
      <c r="K1071" s="205"/>
    </row>
    <row r="1072" spans="1:11" ht="18" customHeight="1">
      <c r="A1072" s="108"/>
      <c r="B1072" s="200"/>
      <c r="C1072" s="206"/>
      <c r="D1072" s="202"/>
      <c r="E1072" s="213"/>
      <c r="F1072" s="203"/>
      <c r="G1072" s="204"/>
      <c r="H1072" s="202"/>
      <c r="I1072" s="204"/>
      <c r="J1072" s="203"/>
      <c r="K1072" s="205"/>
    </row>
    <row r="1073" spans="1:11" ht="18" customHeight="1">
      <c r="A1073" s="108"/>
      <c r="B1073" s="200"/>
      <c r="C1073" s="206"/>
      <c r="D1073" s="202"/>
      <c r="E1073" s="213"/>
      <c r="F1073" s="203"/>
      <c r="G1073" s="204"/>
      <c r="H1073" s="202"/>
      <c r="I1073" s="204"/>
      <c r="J1073" s="203"/>
      <c r="K1073" s="205"/>
    </row>
    <row r="1074" spans="1:11" ht="18" customHeight="1">
      <c r="A1074" s="108"/>
      <c r="B1074" s="200"/>
      <c r="C1074" s="206"/>
      <c r="D1074" s="202"/>
      <c r="E1074" s="213"/>
      <c r="F1074" s="203"/>
      <c r="G1074" s="204"/>
      <c r="H1074" s="202"/>
      <c r="I1074" s="204"/>
      <c r="J1074" s="203"/>
      <c r="K1074" s="205"/>
    </row>
    <row r="1075" spans="1:11" ht="18" customHeight="1">
      <c r="A1075" s="108"/>
      <c r="B1075" s="200"/>
      <c r="C1075" s="206"/>
      <c r="D1075" s="202"/>
      <c r="E1075" s="213"/>
      <c r="F1075" s="203"/>
      <c r="G1075" s="204"/>
      <c r="H1075" s="202"/>
      <c r="I1075" s="204"/>
      <c r="J1075" s="203"/>
      <c r="K1075" s="205"/>
    </row>
    <row r="1076" spans="1:11" ht="18" customHeight="1">
      <c r="A1076" s="108"/>
      <c r="B1076" s="200"/>
      <c r="C1076" s="206"/>
      <c r="D1076" s="202"/>
      <c r="E1076" s="213"/>
      <c r="F1076" s="203"/>
      <c r="G1076" s="204"/>
      <c r="H1076" s="202"/>
      <c r="I1076" s="204"/>
      <c r="J1076" s="203"/>
      <c r="K1076" s="205"/>
    </row>
    <row r="1077" spans="1:11" ht="18" customHeight="1">
      <c r="A1077" s="108"/>
      <c r="B1077" s="200"/>
      <c r="C1077" s="206"/>
      <c r="D1077" s="202"/>
      <c r="E1077" s="213"/>
      <c r="F1077" s="203"/>
      <c r="G1077" s="204"/>
      <c r="H1077" s="202"/>
      <c r="I1077" s="204"/>
      <c r="J1077" s="203"/>
      <c r="K1077" s="205"/>
    </row>
    <row r="1078" spans="1:11" ht="18" customHeight="1">
      <c r="A1078" s="108"/>
      <c r="B1078" s="200"/>
      <c r="C1078" s="206"/>
      <c r="D1078" s="202"/>
      <c r="E1078" s="213"/>
      <c r="F1078" s="203"/>
      <c r="G1078" s="204"/>
      <c r="H1078" s="202"/>
      <c r="I1078" s="204"/>
      <c r="J1078" s="203"/>
      <c r="K1078" s="205"/>
    </row>
    <row r="1079" spans="1:11" ht="18" customHeight="1">
      <c r="A1079" s="108"/>
      <c r="B1079" s="200"/>
      <c r="C1079" s="206"/>
      <c r="D1079" s="202"/>
      <c r="E1079" s="213"/>
      <c r="F1079" s="203"/>
      <c r="G1079" s="204"/>
      <c r="H1079" s="202"/>
      <c r="I1079" s="204"/>
      <c r="J1079" s="203"/>
      <c r="K1079" s="205"/>
    </row>
    <row r="1080" spans="1:11" ht="18" customHeight="1">
      <c r="A1080" s="108"/>
      <c r="B1080" s="200"/>
      <c r="C1080" s="206"/>
      <c r="D1080" s="202"/>
      <c r="E1080" s="213"/>
      <c r="F1080" s="203"/>
      <c r="G1080" s="204"/>
      <c r="H1080" s="202"/>
      <c r="I1080" s="204"/>
      <c r="J1080" s="203"/>
      <c r="K1080" s="205"/>
    </row>
    <row r="1081" spans="1:11" ht="18" customHeight="1">
      <c r="A1081" s="108"/>
      <c r="B1081" s="200"/>
      <c r="C1081" s="206"/>
      <c r="D1081" s="202"/>
      <c r="E1081" s="213"/>
      <c r="F1081" s="203"/>
      <c r="G1081" s="204"/>
      <c r="H1081" s="202"/>
      <c r="I1081" s="204"/>
      <c r="J1081" s="203"/>
      <c r="K1081" s="205"/>
    </row>
    <row r="1082" spans="1:11" ht="18" customHeight="1">
      <c r="A1082" s="108"/>
      <c r="B1082" s="200"/>
      <c r="C1082" s="206"/>
      <c r="D1082" s="202"/>
      <c r="E1082" s="213"/>
      <c r="F1082" s="203"/>
      <c r="G1082" s="204"/>
      <c r="H1082" s="202"/>
      <c r="I1082" s="204"/>
      <c r="J1082" s="203"/>
      <c r="K1082" s="205"/>
    </row>
    <row r="1083" spans="1:11" ht="18" customHeight="1">
      <c r="A1083" s="108"/>
      <c r="B1083" s="200"/>
      <c r="C1083" s="206"/>
      <c r="D1083" s="202"/>
      <c r="E1083" s="213"/>
      <c r="F1083" s="203"/>
      <c r="G1083" s="204"/>
      <c r="H1083" s="202"/>
      <c r="I1083" s="204"/>
      <c r="J1083" s="203"/>
      <c r="K1083" s="205"/>
    </row>
    <row r="1084" spans="1:11" ht="18" customHeight="1">
      <c r="A1084" s="108"/>
      <c r="B1084" s="200"/>
      <c r="C1084" s="206"/>
      <c r="D1084" s="202"/>
      <c r="E1084" s="213"/>
      <c r="F1084" s="203"/>
      <c r="G1084" s="204"/>
      <c r="H1084" s="202"/>
      <c r="I1084" s="204"/>
      <c r="J1084" s="203"/>
      <c r="K1084" s="205"/>
    </row>
    <row r="1085" spans="1:11" ht="18" customHeight="1">
      <c r="A1085" s="108"/>
      <c r="B1085" s="200"/>
      <c r="C1085" s="206"/>
      <c r="D1085" s="202"/>
      <c r="E1085" s="213"/>
      <c r="F1085" s="203"/>
      <c r="G1085" s="204"/>
      <c r="H1085" s="202"/>
      <c r="I1085" s="204"/>
      <c r="J1085" s="203"/>
      <c r="K1085" s="205"/>
    </row>
    <row r="1086" spans="1:11" ht="18" customHeight="1">
      <c r="A1086" s="108"/>
      <c r="B1086" s="200"/>
      <c r="C1086" s="206"/>
      <c r="D1086" s="202"/>
      <c r="E1086" s="213"/>
      <c r="F1086" s="203"/>
      <c r="G1086" s="204"/>
      <c r="H1086" s="202"/>
      <c r="I1086" s="204"/>
      <c r="J1086" s="203"/>
      <c r="K1086" s="205"/>
    </row>
    <row r="1087" spans="1:11" ht="18" customHeight="1">
      <c r="A1087" s="108"/>
      <c r="B1087" s="200"/>
      <c r="C1087" s="206"/>
      <c r="D1087" s="202"/>
      <c r="E1087" s="213"/>
      <c r="F1087" s="203"/>
      <c r="G1087" s="204"/>
      <c r="H1087" s="202"/>
      <c r="I1087" s="204"/>
      <c r="J1087" s="203"/>
      <c r="K1087" s="205"/>
    </row>
    <row r="1088" spans="1:11" ht="18" customHeight="1">
      <c r="A1088" s="108"/>
      <c r="B1088" s="200"/>
      <c r="C1088" s="206"/>
      <c r="D1088" s="202"/>
      <c r="E1088" s="213"/>
      <c r="F1088" s="203"/>
      <c r="G1088" s="204"/>
      <c r="H1088" s="202"/>
      <c r="I1088" s="204"/>
      <c r="J1088" s="203"/>
      <c r="K1088" s="205"/>
    </row>
    <row r="1089" spans="1:11" ht="18" customHeight="1">
      <c r="A1089" s="108"/>
      <c r="B1089" s="200"/>
      <c r="C1089" s="206"/>
      <c r="D1089" s="202"/>
      <c r="E1089" s="213"/>
      <c r="F1089" s="203"/>
      <c r="G1089" s="204"/>
      <c r="H1089" s="202"/>
      <c r="I1089" s="204"/>
      <c r="J1089" s="203"/>
      <c r="K1089" s="205"/>
    </row>
    <row r="1090" spans="1:11" ht="18" customHeight="1">
      <c r="A1090" s="108"/>
      <c r="B1090" s="200"/>
      <c r="C1090" s="206"/>
      <c r="D1090" s="202"/>
      <c r="E1090" s="213"/>
      <c r="F1090" s="203"/>
      <c r="G1090" s="204"/>
      <c r="H1090" s="202"/>
      <c r="I1090" s="204"/>
      <c r="J1090" s="203"/>
      <c r="K1090" s="205"/>
    </row>
    <row r="1091" spans="1:11" ht="18" customHeight="1">
      <c r="A1091" s="108"/>
      <c r="B1091" s="200"/>
      <c r="C1091" s="206"/>
      <c r="D1091" s="202"/>
      <c r="E1091" s="213"/>
      <c r="F1091" s="203"/>
      <c r="G1091" s="204"/>
      <c r="H1091" s="202"/>
      <c r="I1091" s="204"/>
      <c r="J1091" s="203"/>
      <c r="K1091" s="205"/>
    </row>
    <row r="1092" spans="1:11" ht="18" customHeight="1">
      <c r="A1092" s="108"/>
      <c r="B1092" s="200"/>
      <c r="C1092" s="206"/>
      <c r="D1092" s="202"/>
      <c r="E1092" s="213"/>
      <c r="F1092" s="203"/>
      <c r="G1092" s="204"/>
      <c r="H1092" s="202"/>
      <c r="I1092" s="204"/>
      <c r="J1092" s="203"/>
      <c r="K1092" s="205"/>
    </row>
    <row r="1093" spans="1:11" ht="18" customHeight="1">
      <c r="A1093" s="108"/>
      <c r="B1093" s="200"/>
      <c r="C1093" s="206"/>
      <c r="D1093" s="202"/>
      <c r="E1093" s="213"/>
      <c r="F1093" s="203"/>
      <c r="G1093" s="204"/>
      <c r="H1093" s="202"/>
      <c r="I1093" s="204"/>
      <c r="J1093" s="203"/>
      <c r="K1093" s="205"/>
    </row>
    <row r="1094" spans="1:11" ht="18" customHeight="1">
      <c r="A1094" s="108"/>
      <c r="B1094" s="200"/>
      <c r="C1094" s="206"/>
      <c r="D1094" s="202"/>
      <c r="E1094" s="213"/>
      <c r="F1094" s="203"/>
      <c r="G1094" s="204"/>
      <c r="H1094" s="202"/>
      <c r="I1094" s="204"/>
      <c r="J1094" s="203"/>
      <c r="K1094" s="205"/>
    </row>
    <row r="1095" spans="1:11" ht="18" customHeight="1">
      <c r="A1095" s="108"/>
      <c r="B1095" s="200"/>
      <c r="C1095" s="206"/>
      <c r="D1095" s="202"/>
      <c r="E1095" s="213"/>
      <c r="F1095" s="203"/>
      <c r="G1095" s="204"/>
      <c r="H1095" s="202"/>
      <c r="I1095" s="204"/>
      <c r="J1095" s="203"/>
      <c r="K1095" s="205"/>
    </row>
    <row r="1096" spans="1:11" ht="18" customHeight="1">
      <c r="A1096" s="108"/>
      <c r="B1096" s="200"/>
      <c r="C1096" s="206"/>
      <c r="D1096" s="202"/>
      <c r="E1096" s="213"/>
      <c r="F1096" s="203"/>
      <c r="G1096" s="204"/>
      <c r="H1096" s="202"/>
      <c r="I1096" s="204"/>
      <c r="J1096" s="203"/>
      <c r="K1096" s="205"/>
    </row>
    <row r="1097" spans="1:11" ht="18" customHeight="1">
      <c r="A1097" s="108"/>
      <c r="B1097" s="200"/>
      <c r="C1097" s="206"/>
      <c r="D1097" s="202"/>
      <c r="E1097" s="213"/>
      <c r="F1097" s="203"/>
      <c r="G1097" s="204"/>
      <c r="H1097" s="202"/>
      <c r="I1097" s="204"/>
      <c r="J1097" s="203"/>
      <c r="K1097" s="205"/>
    </row>
    <row r="1098" spans="1:11" ht="18" customHeight="1">
      <c r="A1098" s="108"/>
      <c r="B1098" s="200"/>
      <c r="C1098" s="206"/>
      <c r="D1098" s="202"/>
      <c r="E1098" s="213"/>
      <c r="F1098" s="203"/>
      <c r="G1098" s="204"/>
      <c r="H1098" s="202"/>
      <c r="I1098" s="204"/>
      <c r="J1098" s="203"/>
      <c r="K1098" s="205"/>
    </row>
    <row r="1099" spans="1:11" ht="18" customHeight="1">
      <c r="A1099" s="108"/>
      <c r="B1099" s="200"/>
      <c r="C1099" s="206"/>
      <c r="D1099" s="202"/>
      <c r="E1099" s="213"/>
      <c r="F1099" s="203"/>
      <c r="G1099" s="204"/>
      <c r="H1099" s="202"/>
      <c r="I1099" s="204"/>
      <c r="J1099" s="203"/>
      <c r="K1099" s="205"/>
    </row>
    <row r="1100" spans="1:11" ht="18" customHeight="1">
      <c r="A1100" s="108"/>
      <c r="B1100" s="200"/>
      <c r="C1100" s="206"/>
      <c r="D1100" s="202"/>
      <c r="E1100" s="213"/>
      <c r="F1100" s="203"/>
      <c r="G1100" s="204"/>
      <c r="H1100" s="202"/>
      <c r="I1100" s="204"/>
      <c r="J1100" s="203"/>
      <c r="K1100" s="205"/>
    </row>
    <row r="1101" spans="1:11" ht="18" customHeight="1">
      <c r="A1101" s="108"/>
      <c r="B1101" s="200"/>
      <c r="C1101" s="206"/>
      <c r="D1101" s="202"/>
      <c r="E1101" s="213"/>
      <c r="F1101" s="203"/>
      <c r="G1101" s="204"/>
      <c r="H1101" s="202"/>
      <c r="I1101" s="204"/>
      <c r="J1101" s="203"/>
      <c r="K1101" s="205"/>
    </row>
    <row r="1102" spans="1:11" ht="18" customHeight="1">
      <c r="A1102" s="108"/>
      <c r="B1102" s="200"/>
      <c r="C1102" s="206"/>
      <c r="D1102" s="202"/>
      <c r="E1102" s="213"/>
      <c r="F1102" s="203"/>
      <c r="G1102" s="204"/>
      <c r="H1102" s="202"/>
      <c r="I1102" s="204"/>
      <c r="J1102" s="203"/>
      <c r="K1102" s="205"/>
    </row>
    <row r="1103" spans="1:11" ht="18" customHeight="1">
      <c r="A1103" s="108"/>
      <c r="B1103" s="200"/>
      <c r="C1103" s="206"/>
      <c r="D1103" s="202"/>
      <c r="E1103" s="213"/>
      <c r="F1103" s="203"/>
      <c r="G1103" s="204"/>
      <c r="H1103" s="202"/>
      <c r="I1103" s="204"/>
      <c r="J1103" s="203"/>
      <c r="K1103" s="205"/>
    </row>
    <row r="1104" spans="1:11" ht="18" customHeight="1">
      <c r="A1104" s="108"/>
      <c r="B1104" s="200"/>
      <c r="C1104" s="206"/>
      <c r="D1104" s="202"/>
      <c r="E1104" s="213"/>
      <c r="F1104" s="203"/>
      <c r="G1104" s="204"/>
      <c r="H1104" s="202"/>
      <c r="I1104" s="204"/>
      <c r="J1104" s="203"/>
      <c r="K1104" s="205"/>
    </row>
    <row r="1105" spans="1:11" ht="18" customHeight="1">
      <c r="A1105" s="108"/>
      <c r="B1105" s="200"/>
      <c r="C1105" s="206"/>
      <c r="D1105" s="202"/>
      <c r="E1105" s="213"/>
      <c r="F1105" s="203"/>
      <c r="G1105" s="204"/>
      <c r="H1105" s="202"/>
      <c r="I1105" s="204"/>
      <c r="J1105" s="203"/>
      <c r="K1105" s="205"/>
    </row>
    <row r="1106" spans="1:11" ht="18" customHeight="1">
      <c r="A1106" s="108"/>
      <c r="B1106" s="200"/>
      <c r="C1106" s="206"/>
      <c r="D1106" s="202"/>
      <c r="E1106" s="213"/>
      <c r="F1106" s="203"/>
      <c r="G1106" s="204"/>
      <c r="H1106" s="202"/>
      <c r="I1106" s="204"/>
      <c r="J1106" s="203"/>
      <c r="K1106" s="205"/>
    </row>
    <row r="1107" spans="1:11" ht="18" customHeight="1">
      <c r="A1107" s="108"/>
      <c r="B1107" s="200"/>
      <c r="C1107" s="206"/>
      <c r="D1107" s="202"/>
      <c r="E1107" s="213"/>
      <c r="F1107" s="203"/>
      <c r="G1107" s="204"/>
      <c r="H1107" s="202"/>
      <c r="I1107" s="204"/>
      <c r="J1107" s="203"/>
      <c r="K1107" s="205"/>
    </row>
    <row r="1108" spans="1:11" ht="18" customHeight="1">
      <c r="A1108" s="108"/>
      <c r="B1108" s="200"/>
      <c r="C1108" s="206"/>
      <c r="D1108" s="202"/>
      <c r="E1108" s="213"/>
      <c r="F1108" s="203"/>
      <c r="G1108" s="204"/>
      <c r="H1108" s="202"/>
      <c r="I1108" s="204"/>
      <c r="J1108" s="203"/>
      <c r="K1108" s="205"/>
    </row>
    <row r="1109" spans="1:11" ht="18" customHeight="1">
      <c r="A1109" s="108"/>
      <c r="B1109" s="200"/>
      <c r="C1109" s="206"/>
      <c r="D1109" s="202"/>
      <c r="E1109" s="213"/>
      <c r="F1109" s="203"/>
      <c r="G1109" s="204"/>
      <c r="H1109" s="202"/>
      <c r="I1109" s="204"/>
      <c r="J1109" s="203"/>
      <c r="K1109" s="205"/>
    </row>
    <row r="1110" spans="1:11" ht="18" customHeight="1">
      <c r="A1110" s="108"/>
      <c r="B1110" s="200"/>
      <c r="C1110" s="206"/>
      <c r="D1110" s="202"/>
      <c r="E1110" s="213"/>
      <c r="F1110" s="203"/>
      <c r="G1110" s="204"/>
      <c r="H1110" s="202"/>
      <c r="I1110" s="204"/>
      <c r="J1110" s="203"/>
      <c r="K1110" s="205"/>
    </row>
    <row r="1111" spans="1:11" ht="18" customHeight="1">
      <c r="A1111" s="108"/>
      <c r="B1111" s="200"/>
      <c r="C1111" s="206"/>
      <c r="D1111" s="202"/>
      <c r="E1111" s="213"/>
      <c r="F1111" s="203"/>
      <c r="G1111" s="204"/>
      <c r="H1111" s="202"/>
      <c r="I1111" s="204"/>
      <c r="J1111" s="203"/>
      <c r="K1111" s="205"/>
    </row>
    <row r="1112" spans="1:11" ht="18" customHeight="1">
      <c r="A1112" s="108"/>
      <c r="B1112" s="200"/>
      <c r="C1112" s="206"/>
      <c r="D1112" s="202"/>
      <c r="E1112" s="213"/>
      <c r="F1112" s="203"/>
      <c r="G1112" s="204"/>
      <c r="H1112" s="202"/>
      <c r="I1112" s="204"/>
      <c r="J1112" s="203"/>
      <c r="K1112" s="205"/>
    </row>
    <row r="1113" spans="1:11" ht="18" customHeight="1">
      <c r="A1113" s="108"/>
      <c r="B1113" s="200"/>
      <c r="C1113" s="206"/>
      <c r="D1113" s="202"/>
      <c r="E1113" s="213"/>
      <c r="F1113" s="203"/>
      <c r="G1113" s="204"/>
      <c r="H1113" s="202"/>
      <c r="I1113" s="204"/>
      <c r="J1113" s="203"/>
      <c r="K1113" s="205"/>
    </row>
    <row r="1114" spans="1:11" ht="18" customHeight="1">
      <c r="A1114" s="108"/>
      <c r="B1114" s="200"/>
      <c r="C1114" s="206"/>
      <c r="D1114" s="202"/>
      <c r="E1114" s="213"/>
      <c r="F1114" s="203"/>
      <c r="G1114" s="204"/>
      <c r="H1114" s="202"/>
      <c r="I1114" s="204"/>
      <c r="J1114" s="203"/>
      <c r="K1114" s="205"/>
    </row>
    <row r="1115" spans="1:11" ht="18" customHeight="1">
      <c r="A1115" s="108"/>
      <c r="B1115" s="200"/>
      <c r="C1115" s="206"/>
      <c r="D1115" s="202"/>
      <c r="E1115" s="213"/>
      <c r="F1115" s="203"/>
      <c r="G1115" s="204"/>
      <c r="H1115" s="202"/>
      <c r="I1115" s="204"/>
      <c r="J1115" s="203"/>
      <c r="K1115" s="205"/>
    </row>
    <row r="1116" spans="1:11" ht="18" customHeight="1">
      <c r="A1116" s="108"/>
      <c r="B1116" s="200"/>
      <c r="C1116" s="206"/>
      <c r="D1116" s="202"/>
      <c r="E1116" s="213"/>
      <c r="F1116" s="203"/>
      <c r="G1116" s="204"/>
      <c r="H1116" s="202"/>
      <c r="I1116" s="204"/>
      <c r="J1116" s="203"/>
      <c r="K1116" s="205"/>
    </row>
    <row r="1117" spans="1:11" ht="18" customHeight="1">
      <c r="A1117" s="108"/>
      <c r="B1117" s="200"/>
      <c r="C1117" s="206"/>
      <c r="D1117" s="202"/>
      <c r="E1117" s="213"/>
      <c r="F1117" s="203"/>
      <c r="G1117" s="204"/>
      <c r="H1117" s="202"/>
      <c r="I1117" s="204"/>
      <c r="J1117" s="203"/>
      <c r="K1117" s="205"/>
    </row>
    <row r="1118" spans="1:11" ht="18" customHeight="1">
      <c r="A1118" s="108"/>
      <c r="B1118" s="200"/>
      <c r="C1118" s="206"/>
      <c r="D1118" s="202"/>
      <c r="E1118" s="213"/>
      <c r="F1118" s="203"/>
      <c r="G1118" s="204"/>
      <c r="H1118" s="202"/>
      <c r="I1118" s="204"/>
      <c r="J1118" s="203"/>
      <c r="K1118" s="205"/>
    </row>
    <row r="1119" spans="1:11" ht="18" customHeight="1">
      <c r="A1119" s="108"/>
      <c r="B1119" s="200"/>
      <c r="C1119" s="206"/>
      <c r="D1119" s="202"/>
      <c r="E1119" s="213"/>
      <c r="F1119" s="203"/>
      <c r="G1119" s="204"/>
      <c r="H1119" s="202"/>
      <c r="I1119" s="204"/>
      <c r="J1119" s="203"/>
      <c r="K1119" s="205"/>
    </row>
    <row r="1120" spans="1:11" ht="18" customHeight="1">
      <c r="A1120" s="108"/>
      <c r="B1120" s="200"/>
      <c r="C1120" s="206"/>
      <c r="D1120" s="202"/>
      <c r="E1120" s="213"/>
      <c r="F1120" s="203"/>
      <c r="G1120" s="204"/>
      <c r="H1120" s="202"/>
      <c r="I1120" s="204"/>
      <c r="J1120" s="203"/>
      <c r="K1120" s="205"/>
    </row>
    <row r="1121" spans="1:11" ht="18" customHeight="1">
      <c r="A1121" s="108"/>
      <c r="B1121" s="200"/>
      <c r="C1121" s="206"/>
      <c r="D1121" s="202"/>
      <c r="E1121" s="213"/>
      <c r="F1121" s="203"/>
      <c r="G1121" s="204"/>
      <c r="H1121" s="202"/>
      <c r="I1121" s="204"/>
      <c r="J1121" s="203"/>
      <c r="K1121" s="205"/>
    </row>
    <row r="1122" spans="1:11" ht="18" customHeight="1">
      <c r="A1122" s="108"/>
      <c r="B1122" s="200"/>
      <c r="C1122" s="206"/>
      <c r="D1122" s="202"/>
      <c r="E1122" s="213"/>
      <c r="F1122" s="203"/>
      <c r="G1122" s="204"/>
      <c r="H1122" s="202"/>
      <c r="I1122" s="204"/>
      <c r="J1122" s="203"/>
      <c r="K1122" s="205"/>
    </row>
    <row r="1123" spans="1:11" ht="18" customHeight="1">
      <c r="A1123" s="108"/>
      <c r="B1123" s="200"/>
      <c r="C1123" s="206"/>
      <c r="D1123" s="202"/>
      <c r="E1123" s="213"/>
      <c r="F1123" s="203"/>
      <c r="G1123" s="204"/>
      <c r="H1123" s="202"/>
      <c r="I1123" s="204"/>
      <c r="J1123" s="203"/>
      <c r="K1123" s="205"/>
    </row>
    <row r="1124" spans="1:11" ht="18" customHeight="1">
      <c r="A1124" s="108"/>
      <c r="B1124" s="200"/>
      <c r="C1124" s="206"/>
      <c r="D1124" s="202"/>
      <c r="E1124" s="213"/>
      <c r="F1124" s="203"/>
      <c r="G1124" s="204"/>
      <c r="H1124" s="202"/>
      <c r="I1124" s="204"/>
      <c r="J1124" s="203"/>
      <c r="K1124" s="205"/>
    </row>
    <row r="1125" spans="1:11" ht="18" customHeight="1">
      <c r="A1125" s="108"/>
      <c r="B1125" s="200"/>
      <c r="C1125" s="206"/>
      <c r="D1125" s="202"/>
      <c r="E1125" s="213"/>
      <c r="F1125" s="203"/>
      <c r="G1125" s="204"/>
      <c r="H1125" s="202"/>
      <c r="I1125" s="204"/>
      <c r="J1125" s="203"/>
      <c r="K1125" s="205"/>
    </row>
    <row r="1126" spans="1:11" ht="18" customHeight="1">
      <c r="A1126" s="108"/>
      <c r="B1126" s="200"/>
      <c r="C1126" s="206"/>
      <c r="D1126" s="202"/>
      <c r="E1126" s="213"/>
      <c r="F1126" s="203"/>
      <c r="G1126" s="204"/>
      <c r="H1126" s="202"/>
      <c r="I1126" s="204"/>
      <c r="J1126" s="203"/>
      <c r="K1126" s="205"/>
    </row>
    <row r="1127" spans="1:11" ht="18" customHeight="1">
      <c r="A1127" s="108"/>
      <c r="B1127" s="200"/>
      <c r="C1127" s="206"/>
      <c r="D1127" s="202"/>
      <c r="E1127" s="213"/>
      <c r="F1127" s="203"/>
      <c r="G1127" s="204"/>
      <c r="H1127" s="202"/>
      <c r="I1127" s="204"/>
      <c r="J1127" s="203"/>
      <c r="K1127" s="205"/>
    </row>
    <row r="1128" spans="1:11" ht="18" customHeight="1">
      <c r="A1128" s="108"/>
      <c r="B1128" s="200"/>
      <c r="C1128" s="201"/>
      <c r="D1128" s="202"/>
      <c r="E1128" s="212"/>
      <c r="F1128" s="203"/>
      <c r="G1128" s="204"/>
      <c r="H1128" s="202"/>
      <c r="I1128" s="204"/>
      <c r="J1128" s="203"/>
      <c r="K1128" s="205"/>
    </row>
    <row r="1129" spans="1:11" ht="18" customHeight="1">
      <c r="A1129" s="108"/>
      <c r="B1129" s="200"/>
      <c r="C1129" s="206"/>
      <c r="D1129" s="202"/>
      <c r="E1129" s="213"/>
      <c r="F1129" s="203"/>
      <c r="G1129" s="204"/>
      <c r="H1129" s="202"/>
      <c r="I1129" s="204"/>
      <c r="J1129" s="203"/>
      <c r="K1129" s="205"/>
    </row>
    <row r="1130" spans="1:11" ht="18" customHeight="1">
      <c r="A1130" s="108"/>
      <c r="B1130" s="200"/>
      <c r="C1130" s="206"/>
      <c r="D1130" s="202"/>
      <c r="E1130" s="213"/>
      <c r="F1130" s="203"/>
      <c r="G1130" s="204"/>
      <c r="H1130" s="202"/>
      <c r="I1130" s="204"/>
      <c r="J1130" s="203"/>
      <c r="K1130" s="205"/>
    </row>
    <row r="1131" spans="1:11" ht="18" customHeight="1">
      <c r="A1131" s="108"/>
      <c r="B1131" s="200"/>
      <c r="C1131" s="206"/>
      <c r="D1131" s="202"/>
      <c r="E1131" s="213"/>
      <c r="F1131" s="203"/>
      <c r="G1131" s="204"/>
      <c r="H1131" s="202"/>
      <c r="I1131" s="204"/>
      <c r="J1131" s="203"/>
      <c r="K1131" s="205"/>
    </row>
    <row r="1132" spans="1:11" ht="18" customHeight="1">
      <c r="A1132" s="108"/>
      <c r="B1132" s="200"/>
      <c r="C1132" s="206"/>
      <c r="D1132" s="202"/>
      <c r="E1132" s="213"/>
      <c r="F1132" s="203"/>
      <c r="G1132" s="204"/>
      <c r="H1132" s="202"/>
      <c r="I1132" s="204"/>
      <c r="J1132" s="203"/>
      <c r="K1132" s="205"/>
    </row>
    <row r="1133" spans="1:11" ht="18" customHeight="1">
      <c r="A1133" s="108"/>
      <c r="B1133" s="200"/>
      <c r="C1133" s="206"/>
      <c r="D1133" s="202"/>
      <c r="E1133" s="213"/>
      <c r="F1133" s="203"/>
      <c r="G1133" s="204"/>
      <c r="H1133" s="202"/>
      <c r="I1133" s="204"/>
      <c r="J1133" s="203"/>
      <c r="K1133" s="205"/>
    </row>
    <row r="1134" spans="1:11" ht="18" customHeight="1">
      <c r="A1134" s="108"/>
      <c r="B1134" s="200"/>
      <c r="C1134" s="206"/>
      <c r="D1134" s="202"/>
      <c r="E1134" s="213"/>
      <c r="F1134" s="203"/>
      <c r="G1134" s="204"/>
      <c r="H1134" s="202"/>
      <c r="I1134" s="204"/>
      <c r="J1134" s="203"/>
      <c r="K1134" s="205"/>
    </row>
    <row r="1135" spans="1:11" ht="18" customHeight="1">
      <c r="A1135" s="108"/>
      <c r="B1135" s="200"/>
      <c r="C1135" s="206"/>
      <c r="D1135" s="202"/>
      <c r="E1135" s="213"/>
      <c r="F1135" s="203"/>
      <c r="G1135" s="204"/>
      <c r="H1135" s="202"/>
      <c r="I1135" s="204"/>
      <c r="J1135" s="203"/>
      <c r="K1135" s="205"/>
    </row>
    <row r="1136" spans="1:11" ht="18" customHeight="1">
      <c r="A1136" s="108"/>
      <c r="B1136" s="200"/>
      <c r="C1136" s="206"/>
      <c r="D1136" s="202"/>
      <c r="E1136" s="213"/>
      <c r="F1136" s="203"/>
      <c r="G1136" s="204"/>
      <c r="H1136" s="202"/>
      <c r="I1136" s="204"/>
      <c r="J1136" s="203"/>
      <c r="K1136" s="205"/>
    </row>
    <row r="1137" spans="1:11" ht="18" customHeight="1">
      <c r="A1137" s="108"/>
      <c r="B1137" s="200"/>
      <c r="C1137" s="206"/>
      <c r="D1137" s="202"/>
      <c r="E1137" s="213"/>
      <c r="F1137" s="203"/>
      <c r="G1137" s="204"/>
      <c r="H1137" s="202"/>
      <c r="I1137" s="204"/>
      <c r="J1137" s="203"/>
      <c r="K1137" s="205"/>
    </row>
    <row r="1138" spans="1:11" ht="18" customHeight="1">
      <c r="A1138" s="108"/>
      <c r="B1138" s="200"/>
      <c r="C1138" s="206"/>
      <c r="D1138" s="202"/>
      <c r="E1138" s="213"/>
      <c r="F1138" s="203"/>
      <c r="G1138" s="204"/>
      <c r="H1138" s="202"/>
      <c r="I1138" s="204"/>
      <c r="J1138" s="203"/>
      <c r="K1138" s="205"/>
    </row>
    <row r="1139" spans="1:11" ht="18" customHeight="1">
      <c r="A1139" s="108"/>
      <c r="B1139" s="200"/>
      <c r="C1139" s="206"/>
      <c r="D1139" s="202"/>
      <c r="E1139" s="213"/>
      <c r="F1139" s="203"/>
      <c r="G1139" s="204"/>
      <c r="H1139" s="202"/>
      <c r="I1139" s="204"/>
      <c r="J1139" s="203"/>
      <c r="K1139" s="205"/>
    </row>
    <row r="1140" spans="1:11" ht="18" customHeight="1">
      <c r="A1140" s="108"/>
      <c r="B1140" s="200"/>
      <c r="C1140" s="206"/>
      <c r="D1140" s="202"/>
      <c r="E1140" s="213"/>
      <c r="F1140" s="203"/>
      <c r="G1140" s="204"/>
      <c r="H1140" s="202"/>
      <c r="I1140" s="204"/>
      <c r="J1140" s="203"/>
      <c r="K1140" s="205"/>
    </row>
    <row r="1141" spans="1:11" ht="18" customHeight="1">
      <c r="A1141" s="108"/>
      <c r="B1141" s="200"/>
      <c r="C1141" s="206"/>
      <c r="D1141" s="202"/>
      <c r="E1141" s="213"/>
      <c r="F1141" s="203"/>
      <c r="G1141" s="204"/>
      <c r="H1141" s="202"/>
      <c r="I1141" s="204"/>
      <c r="J1141" s="203"/>
      <c r="K1141" s="205"/>
    </row>
    <row r="1142" spans="1:11" ht="18" customHeight="1">
      <c r="A1142" s="108"/>
      <c r="B1142" s="200"/>
      <c r="C1142" s="206"/>
      <c r="D1142" s="202"/>
      <c r="E1142" s="213"/>
      <c r="F1142" s="203"/>
      <c r="G1142" s="204"/>
      <c r="H1142" s="202"/>
      <c r="I1142" s="204"/>
      <c r="J1142" s="203"/>
      <c r="K1142" s="205"/>
    </row>
    <row r="1143" spans="1:11" ht="18" customHeight="1">
      <c r="A1143" s="108"/>
      <c r="B1143" s="200"/>
      <c r="C1143" s="206"/>
      <c r="D1143" s="202"/>
      <c r="E1143" s="213"/>
      <c r="F1143" s="203"/>
      <c r="G1143" s="204"/>
      <c r="H1143" s="202"/>
      <c r="I1143" s="204"/>
      <c r="J1143" s="203"/>
      <c r="K1143" s="205"/>
    </row>
    <row r="1144" spans="1:11" ht="18" customHeight="1">
      <c r="A1144" s="108"/>
      <c r="B1144" s="200"/>
      <c r="C1144" s="206"/>
      <c r="D1144" s="202"/>
      <c r="E1144" s="213"/>
      <c r="F1144" s="203"/>
      <c r="G1144" s="204"/>
      <c r="H1144" s="202"/>
      <c r="I1144" s="204"/>
      <c r="J1144" s="203"/>
      <c r="K1144" s="205"/>
    </row>
    <row r="1145" spans="1:11" ht="18" customHeight="1">
      <c r="A1145" s="108"/>
      <c r="B1145" s="200"/>
      <c r="C1145" s="206"/>
      <c r="D1145" s="202"/>
      <c r="E1145" s="213"/>
      <c r="F1145" s="203"/>
      <c r="G1145" s="204"/>
      <c r="H1145" s="202"/>
      <c r="I1145" s="204"/>
      <c r="J1145" s="203"/>
      <c r="K1145" s="205"/>
    </row>
    <row r="1146" spans="1:11" ht="18" customHeight="1">
      <c r="A1146" s="108"/>
      <c r="B1146" s="200"/>
      <c r="C1146" s="206"/>
      <c r="D1146" s="202"/>
      <c r="E1146" s="213"/>
      <c r="F1146" s="203"/>
      <c r="G1146" s="204"/>
      <c r="H1146" s="202"/>
      <c r="I1146" s="204"/>
      <c r="J1146" s="203"/>
      <c r="K1146" s="205"/>
    </row>
    <row r="1147" spans="1:11" ht="18" customHeight="1">
      <c r="A1147" s="108"/>
      <c r="B1147" s="200"/>
      <c r="C1147" s="206"/>
      <c r="D1147" s="202"/>
      <c r="E1147" s="213"/>
      <c r="F1147" s="203"/>
      <c r="G1147" s="204"/>
      <c r="H1147" s="202"/>
      <c r="I1147" s="204"/>
      <c r="J1147" s="203"/>
      <c r="K1147" s="205"/>
    </row>
    <row r="1148" spans="1:11" ht="18" customHeight="1">
      <c r="A1148" s="108"/>
      <c r="B1148" s="200"/>
      <c r="C1148" s="206"/>
      <c r="D1148" s="202"/>
      <c r="E1148" s="213"/>
      <c r="F1148" s="203"/>
      <c r="G1148" s="204"/>
      <c r="H1148" s="202"/>
      <c r="I1148" s="204"/>
      <c r="J1148" s="203"/>
      <c r="K1148" s="205"/>
    </row>
    <row r="1149" spans="1:11" ht="18" customHeight="1">
      <c r="A1149" s="108"/>
      <c r="B1149" s="200"/>
      <c r="C1149" s="206"/>
      <c r="D1149" s="202"/>
      <c r="E1149" s="213"/>
      <c r="F1149" s="203"/>
      <c r="G1149" s="204"/>
      <c r="H1149" s="202"/>
      <c r="I1149" s="204"/>
      <c r="J1149" s="203"/>
      <c r="K1149" s="205"/>
    </row>
    <row r="1150" spans="1:11" ht="18" customHeight="1">
      <c r="A1150" s="108"/>
      <c r="B1150" s="200"/>
      <c r="C1150" s="206"/>
      <c r="D1150" s="202"/>
      <c r="E1150" s="213"/>
      <c r="F1150" s="203"/>
      <c r="G1150" s="204"/>
      <c r="H1150" s="202"/>
      <c r="I1150" s="204"/>
      <c r="J1150" s="203"/>
      <c r="K1150" s="205"/>
    </row>
    <row r="1151" spans="1:11" ht="18" customHeight="1">
      <c r="A1151" s="108"/>
      <c r="B1151" s="200"/>
      <c r="C1151" s="206"/>
      <c r="D1151" s="202"/>
      <c r="E1151" s="213"/>
      <c r="F1151" s="203"/>
      <c r="G1151" s="204"/>
      <c r="H1151" s="202"/>
      <c r="I1151" s="204"/>
      <c r="J1151" s="203"/>
      <c r="K1151" s="205"/>
    </row>
    <row r="1152" spans="1:11" ht="18" customHeight="1">
      <c r="A1152" s="108"/>
      <c r="B1152" s="200"/>
      <c r="C1152" s="206"/>
      <c r="D1152" s="202"/>
      <c r="E1152" s="213"/>
      <c r="F1152" s="203"/>
      <c r="G1152" s="204"/>
      <c r="H1152" s="202"/>
      <c r="I1152" s="204"/>
      <c r="J1152" s="203"/>
      <c r="K1152" s="205"/>
    </row>
    <row r="1153" spans="1:11" ht="18" customHeight="1">
      <c r="A1153" s="108"/>
      <c r="B1153" s="200"/>
      <c r="C1153" s="206"/>
      <c r="D1153" s="202"/>
      <c r="E1153" s="213"/>
      <c r="F1153" s="203"/>
      <c r="G1153" s="204"/>
      <c r="H1153" s="202"/>
      <c r="I1153" s="204"/>
      <c r="J1153" s="203"/>
      <c r="K1153" s="205"/>
    </row>
    <row r="1154" spans="1:11" ht="18" customHeight="1">
      <c r="A1154" s="108"/>
      <c r="B1154" s="200"/>
      <c r="C1154" s="206"/>
      <c r="D1154" s="202"/>
      <c r="E1154" s="213"/>
      <c r="F1154" s="203"/>
      <c r="G1154" s="204"/>
      <c r="H1154" s="202"/>
      <c r="I1154" s="204"/>
      <c r="J1154" s="203"/>
      <c r="K1154" s="205"/>
    </row>
    <row r="1155" spans="1:11" ht="18" customHeight="1">
      <c r="A1155" s="108"/>
      <c r="B1155" s="200"/>
      <c r="C1155" s="206"/>
      <c r="D1155" s="202"/>
      <c r="E1155" s="213"/>
      <c r="F1155" s="203"/>
      <c r="G1155" s="204"/>
      <c r="H1155" s="202"/>
      <c r="I1155" s="204"/>
      <c r="J1155" s="203"/>
      <c r="K1155" s="205"/>
    </row>
    <row r="1156" spans="1:11" ht="18" customHeight="1">
      <c r="A1156" s="108"/>
      <c r="B1156" s="200"/>
      <c r="C1156" s="206"/>
      <c r="D1156" s="202"/>
      <c r="E1156" s="213"/>
      <c r="F1156" s="203"/>
      <c r="G1156" s="204"/>
      <c r="H1156" s="202"/>
      <c r="I1156" s="204"/>
      <c r="J1156" s="203"/>
      <c r="K1156" s="205"/>
    </row>
    <row r="1157" spans="1:11" ht="18" customHeight="1">
      <c r="A1157" s="108"/>
      <c r="B1157" s="200"/>
      <c r="C1157" s="206"/>
      <c r="D1157" s="202"/>
      <c r="E1157" s="213"/>
      <c r="F1157" s="203"/>
      <c r="G1157" s="204"/>
      <c r="H1157" s="202"/>
      <c r="I1157" s="204"/>
      <c r="J1157" s="203"/>
      <c r="K1157" s="205"/>
    </row>
    <row r="1158" spans="1:11" ht="18" customHeight="1">
      <c r="A1158" s="108"/>
      <c r="B1158" s="200"/>
      <c r="C1158" s="206"/>
      <c r="D1158" s="202"/>
      <c r="E1158" s="213"/>
      <c r="F1158" s="203"/>
      <c r="G1158" s="204"/>
      <c r="H1158" s="202"/>
      <c r="I1158" s="204"/>
      <c r="J1158" s="203"/>
      <c r="K1158" s="205"/>
    </row>
    <row r="1159" spans="1:11" ht="18" customHeight="1">
      <c r="A1159" s="108"/>
      <c r="B1159" s="200"/>
      <c r="C1159" s="206"/>
      <c r="D1159" s="202"/>
      <c r="E1159" s="213"/>
      <c r="F1159" s="203"/>
      <c r="G1159" s="204"/>
      <c r="H1159" s="202"/>
      <c r="I1159" s="204"/>
      <c r="J1159" s="203"/>
      <c r="K1159" s="205"/>
    </row>
    <row r="1160" spans="1:11" ht="18" customHeight="1">
      <c r="A1160" s="108"/>
      <c r="B1160" s="200"/>
      <c r="C1160" s="206"/>
      <c r="D1160" s="202"/>
      <c r="E1160" s="213"/>
      <c r="F1160" s="203"/>
      <c r="G1160" s="204"/>
      <c r="H1160" s="202"/>
      <c r="I1160" s="204"/>
      <c r="J1160" s="203"/>
      <c r="K1160" s="205"/>
    </row>
    <row r="1161" spans="1:11" ht="18" customHeight="1">
      <c r="A1161" s="108"/>
      <c r="B1161" s="200"/>
      <c r="C1161" s="206"/>
      <c r="D1161" s="202"/>
      <c r="E1161" s="213"/>
      <c r="F1161" s="203"/>
      <c r="G1161" s="204"/>
      <c r="H1161" s="202"/>
      <c r="I1161" s="204"/>
      <c r="J1161" s="203"/>
      <c r="K1161" s="205"/>
    </row>
    <row r="1162" spans="1:11" ht="18" customHeight="1">
      <c r="A1162" s="108"/>
      <c r="B1162" s="200"/>
      <c r="C1162" s="206"/>
      <c r="D1162" s="202"/>
      <c r="E1162" s="213"/>
      <c r="F1162" s="203"/>
      <c r="G1162" s="204"/>
      <c r="H1162" s="202"/>
      <c r="I1162" s="204"/>
      <c r="J1162" s="203"/>
      <c r="K1162" s="205"/>
    </row>
    <row r="1163" spans="1:11" ht="18" customHeight="1">
      <c r="A1163" s="108"/>
      <c r="B1163" s="200"/>
      <c r="C1163" s="206"/>
      <c r="D1163" s="202"/>
      <c r="E1163" s="213"/>
      <c r="F1163" s="203"/>
      <c r="G1163" s="204"/>
      <c r="H1163" s="202"/>
      <c r="I1163" s="204"/>
      <c r="J1163" s="203"/>
      <c r="K1163" s="205"/>
    </row>
    <row r="1164" spans="1:11" ht="18" customHeight="1">
      <c r="A1164" s="108"/>
      <c r="B1164" s="200"/>
      <c r="C1164" s="206"/>
      <c r="D1164" s="202"/>
      <c r="E1164" s="213"/>
      <c r="F1164" s="203"/>
      <c r="G1164" s="204"/>
      <c r="H1164" s="202"/>
      <c r="I1164" s="204"/>
      <c r="J1164" s="203"/>
      <c r="K1164" s="205"/>
    </row>
    <row r="1165" spans="1:11" ht="18" customHeight="1">
      <c r="A1165" s="108"/>
      <c r="B1165" s="200"/>
      <c r="C1165" s="206"/>
      <c r="D1165" s="202"/>
      <c r="E1165" s="213"/>
      <c r="F1165" s="203"/>
      <c r="G1165" s="204"/>
      <c r="H1165" s="202"/>
      <c r="I1165" s="204"/>
      <c r="J1165" s="203"/>
      <c r="K1165" s="205"/>
    </row>
    <row r="1166" spans="1:11" ht="18" customHeight="1">
      <c r="A1166" s="108"/>
      <c r="B1166" s="200"/>
      <c r="C1166" s="206"/>
      <c r="D1166" s="202"/>
      <c r="E1166" s="213"/>
      <c r="F1166" s="203"/>
      <c r="G1166" s="204"/>
      <c r="H1166" s="202"/>
      <c r="I1166" s="204"/>
      <c r="J1166" s="203"/>
      <c r="K1166" s="205"/>
    </row>
    <row r="1167" spans="1:11" ht="18" customHeight="1">
      <c r="A1167" s="108"/>
      <c r="B1167" s="200"/>
      <c r="C1167" s="206"/>
      <c r="D1167" s="202"/>
      <c r="E1167" s="213"/>
      <c r="F1167" s="203"/>
      <c r="G1167" s="204"/>
      <c r="H1167" s="202"/>
      <c r="I1167" s="204"/>
      <c r="J1167" s="203"/>
      <c r="K1167" s="205"/>
    </row>
    <row r="1168" spans="1:11" ht="18" customHeight="1">
      <c r="A1168" s="108"/>
      <c r="B1168" s="200"/>
      <c r="C1168" s="206"/>
      <c r="D1168" s="202"/>
      <c r="E1168" s="213"/>
      <c r="F1168" s="203"/>
      <c r="G1168" s="204"/>
      <c r="H1168" s="202"/>
      <c r="I1168" s="204"/>
      <c r="J1168" s="203"/>
      <c r="K1168" s="205"/>
    </row>
    <row r="1169" spans="1:11" ht="18" customHeight="1">
      <c r="A1169" s="108"/>
      <c r="B1169" s="200"/>
      <c r="C1169" s="206"/>
      <c r="D1169" s="202"/>
      <c r="E1169" s="213"/>
      <c r="F1169" s="203"/>
      <c r="G1169" s="204"/>
      <c r="H1169" s="202"/>
      <c r="I1169" s="204"/>
      <c r="J1169" s="203"/>
      <c r="K1169" s="205"/>
    </row>
    <row r="1170" spans="1:11" ht="18" customHeight="1">
      <c r="A1170" s="108"/>
      <c r="B1170" s="200"/>
      <c r="C1170" s="206"/>
      <c r="D1170" s="202"/>
      <c r="E1170" s="213"/>
      <c r="F1170" s="203"/>
      <c r="G1170" s="204"/>
      <c r="H1170" s="202"/>
      <c r="I1170" s="204"/>
      <c r="J1170" s="203"/>
      <c r="K1170" s="205"/>
    </row>
    <row r="1171" spans="1:11" ht="18" customHeight="1">
      <c r="A1171" s="108"/>
      <c r="B1171" s="200"/>
      <c r="C1171" s="206"/>
      <c r="D1171" s="202"/>
      <c r="E1171" s="213"/>
      <c r="F1171" s="203"/>
      <c r="G1171" s="204"/>
      <c r="H1171" s="202"/>
      <c r="I1171" s="204"/>
      <c r="J1171" s="203"/>
      <c r="K1171" s="205"/>
    </row>
    <row r="1172" spans="1:11" ht="18" customHeight="1">
      <c r="A1172" s="108"/>
      <c r="B1172" s="200"/>
      <c r="C1172" s="206"/>
      <c r="D1172" s="202"/>
      <c r="E1172" s="213"/>
      <c r="F1172" s="203"/>
      <c r="G1172" s="204"/>
      <c r="H1172" s="202"/>
      <c r="I1172" s="204"/>
      <c r="J1172" s="203"/>
      <c r="K1172" s="205"/>
    </row>
    <row r="1173" spans="1:11" ht="18" customHeight="1">
      <c r="A1173" s="108"/>
      <c r="B1173" s="200"/>
      <c r="C1173" s="206"/>
      <c r="D1173" s="202"/>
      <c r="E1173" s="213"/>
      <c r="F1173" s="203"/>
      <c r="G1173" s="204"/>
      <c r="H1173" s="202"/>
      <c r="I1173" s="204"/>
      <c r="J1173" s="203"/>
      <c r="K1173" s="205"/>
    </row>
    <row r="1174" spans="1:11" ht="18" customHeight="1">
      <c r="A1174" s="108"/>
      <c r="B1174" s="200"/>
      <c r="C1174" s="206"/>
      <c r="D1174" s="202"/>
      <c r="E1174" s="213"/>
      <c r="F1174" s="203"/>
      <c r="G1174" s="204"/>
      <c r="H1174" s="202"/>
      <c r="I1174" s="204"/>
      <c r="J1174" s="203"/>
      <c r="K1174" s="205"/>
    </row>
    <row r="1175" spans="1:11" ht="18" customHeight="1">
      <c r="A1175" s="108"/>
      <c r="B1175" s="200"/>
      <c r="C1175" s="206"/>
      <c r="D1175" s="202"/>
      <c r="E1175" s="213"/>
      <c r="F1175" s="203"/>
      <c r="G1175" s="204"/>
      <c r="H1175" s="202"/>
      <c r="I1175" s="204"/>
      <c r="J1175" s="203"/>
      <c r="K1175" s="205"/>
    </row>
    <row r="1176" spans="1:11" ht="18" customHeight="1">
      <c r="A1176" s="108"/>
      <c r="B1176" s="200"/>
      <c r="C1176" s="206"/>
      <c r="D1176" s="202"/>
      <c r="E1176" s="213"/>
      <c r="F1176" s="203"/>
      <c r="G1176" s="204"/>
      <c r="H1176" s="202"/>
      <c r="I1176" s="204"/>
      <c r="J1176" s="203"/>
      <c r="K1176" s="205"/>
    </row>
    <row r="1177" spans="1:11" ht="18" customHeight="1">
      <c r="A1177" s="108"/>
      <c r="B1177" s="200"/>
      <c r="C1177" s="206"/>
      <c r="D1177" s="202"/>
      <c r="E1177" s="213"/>
      <c r="F1177" s="203"/>
      <c r="G1177" s="204"/>
      <c r="H1177" s="202"/>
      <c r="I1177" s="204"/>
      <c r="J1177" s="203"/>
      <c r="K1177" s="205"/>
    </row>
    <row r="1178" spans="1:11" ht="18" customHeight="1">
      <c r="A1178" s="108"/>
      <c r="B1178" s="200"/>
      <c r="C1178" s="206"/>
      <c r="D1178" s="202"/>
      <c r="E1178" s="213"/>
      <c r="F1178" s="203"/>
      <c r="G1178" s="204"/>
      <c r="H1178" s="202"/>
      <c r="I1178" s="204"/>
      <c r="J1178" s="203"/>
      <c r="K1178" s="205"/>
    </row>
    <row r="1179" spans="1:11" ht="18" customHeight="1">
      <c r="A1179" s="108"/>
      <c r="B1179" s="200"/>
      <c r="C1179" s="206"/>
      <c r="D1179" s="202"/>
      <c r="E1179" s="213"/>
      <c r="F1179" s="203"/>
      <c r="G1179" s="204"/>
      <c r="H1179" s="202"/>
      <c r="I1179" s="204"/>
      <c r="J1179" s="203"/>
      <c r="K1179" s="205"/>
    </row>
    <row r="1180" spans="1:11" ht="18" customHeight="1">
      <c r="A1180" s="108"/>
      <c r="B1180" s="200"/>
      <c r="C1180" s="206"/>
      <c r="D1180" s="202"/>
      <c r="E1180" s="213"/>
      <c r="F1180" s="203"/>
      <c r="G1180" s="204"/>
      <c r="H1180" s="202"/>
      <c r="I1180" s="204"/>
      <c r="J1180" s="203"/>
      <c r="K1180" s="205"/>
    </row>
    <row r="1181" spans="1:11" ht="18" customHeight="1">
      <c r="A1181" s="108"/>
      <c r="B1181" s="200"/>
      <c r="C1181" s="206"/>
      <c r="D1181" s="202"/>
      <c r="E1181" s="213"/>
      <c r="F1181" s="203"/>
      <c r="G1181" s="204"/>
      <c r="H1181" s="202"/>
      <c r="I1181" s="204"/>
      <c r="J1181" s="203"/>
      <c r="K1181" s="205"/>
    </row>
    <row r="1182" spans="1:11" ht="18" customHeight="1">
      <c r="A1182" s="108"/>
      <c r="B1182" s="200"/>
      <c r="C1182" s="206"/>
      <c r="D1182" s="202"/>
      <c r="E1182" s="213"/>
      <c r="F1182" s="203"/>
      <c r="G1182" s="204"/>
      <c r="H1182" s="202"/>
      <c r="I1182" s="204"/>
      <c r="J1182" s="203"/>
      <c r="K1182" s="205"/>
    </row>
    <row r="1183" spans="1:11" ht="18" customHeight="1">
      <c r="A1183" s="108"/>
      <c r="B1183" s="200"/>
      <c r="C1183" s="206"/>
      <c r="D1183" s="202"/>
      <c r="E1183" s="213"/>
      <c r="F1183" s="203"/>
      <c r="G1183" s="204"/>
      <c r="H1183" s="202"/>
      <c r="I1183" s="204"/>
      <c r="J1183" s="203"/>
      <c r="K1183" s="205"/>
    </row>
    <row r="1184" spans="1:11" ht="18" customHeight="1">
      <c r="A1184" s="108"/>
      <c r="B1184" s="200"/>
      <c r="C1184" s="206"/>
      <c r="D1184" s="202"/>
      <c r="E1184" s="213"/>
      <c r="F1184" s="203"/>
      <c r="G1184" s="204"/>
      <c r="H1184" s="202"/>
      <c r="I1184" s="204"/>
      <c r="J1184" s="203"/>
      <c r="K1184" s="205"/>
    </row>
    <row r="1185" spans="1:11" ht="18" customHeight="1">
      <c r="A1185" s="108"/>
      <c r="B1185" s="200"/>
      <c r="C1185" s="206"/>
      <c r="D1185" s="202"/>
      <c r="E1185" s="213"/>
      <c r="F1185" s="203"/>
      <c r="G1185" s="204"/>
      <c r="H1185" s="202"/>
      <c r="I1185" s="204"/>
      <c r="J1185" s="203"/>
      <c r="K1185" s="205"/>
    </row>
    <row r="1186" spans="1:11" ht="18" customHeight="1">
      <c r="A1186" s="108"/>
      <c r="B1186" s="200"/>
      <c r="C1186" s="206"/>
      <c r="D1186" s="202"/>
      <c r="E1186" s="213"/>
      <c r="F1186" s="203"/>
      <c r="G1186" s="204"/>
      <c r="H1186" s="202"/>
      <c r="I1186" s="204"/>
      <c r="J1186" s="203"/>
      <c r="K1186" s="205"/>
    </row>
    <row r="1187" spans="1:11" ht="18" customHeight="1">
      <c r="A1187" s="108"/>
      <c r="B1187" s="200"/>
      <c r="C1187" s="206"/>
      <c r="D1187" s="202"/>
      <c r="E1187" s="213"/>
      <c r="F1187" s="203"/>
      <c r="G1187" s="204"/>
      <c r="H1187" s="202"/>
      <c r="I1187" s="204"/>
      <c r="J1187" s="203"/>
      <c r="K1187" s="205"/>
    </row>
    <row r="1188" spans="1:11" ht="18" customHeight="1">
      <c r="A1188" s="108"/>
      <c r="B1188" s="200"/>
      <c r="C1188" s="206"/>
      <c r="D1188" s="202"/>
      <c r="E1188" s="213"/>
      <c r="F1188" s="203"/>
      <c r="G1188" s="204"/>
      <c r="H1188" s="202"/>
      <c r="I1188" s="204"/>
      <c r="J1188" s="203"/>
      <c r="K1188" s="205"/>
    </row>
    <row r="1189" spans="1:11" ht="18" customHeight="1">
      <c r="A1189" s="108"/>
      <c r="B1189" s="200"/>
      <c r="C1189" s="206"/>
      <c r="D1189" s="202"/>
      <c r="E1189" s="213"/>
      <c r="F1189" s="203"/>
      <c r="G1189" s="204"/>
      <c r="H1189" s="202"/>
      <c r="I1189" s="204"/>
      <c r="J1189" s="203"/>
      <c r="K1189" s="205"/>
    </row>
    <row r="1190" spans="1:11" ht="18" customHeight="1">
      <c r="A1190" s="108"/>
      <c r="B1190" s="200"/>
      <c r="C1190" s="206"/>
      <c r="D1190" s="202"/>
      <c r="E1190" s="213"/>
      <c r="F1190" s="203"/>
      <c r="G1190" s="204"/>
      <c r="H1190" s="202"/>
      <c r="I1190" s="204"/>
      <c r="J1190" s="203"/>
      <c r="K1190" s="205"/>
    </row>
    <row r="1191" spans="1:11" ht="18" customHeight="1">
      <c r="A1191" s="108"/>
      <c r="B1191" s="200"/>
      <c r="C1191" s="206"/>
      <c r="D1191" s="202"/>
      <c r="E1191" s="213"/>
      <c r="F1191" s="203"/>
      <c r="G1191" s="204"/>
      <c r="H1191" s="202"/>
      <c r="I1191" s="204"/>
      <c r="J1191" s="203"/>
      <c r="K1191" s="205"/>
    </row>
    <row r="1192" spans="1:11" ht="18" customHeight="1">
      <c r="A1192" s="108"/>
      <c r="B1192" s="200"/>
      <c r="C1192" s="206"/>
      <c r="D1192" s="202"/>
      <c r="E1192" s="213"/>
      <c r="F1192" s="203"/>
      <c r="G1192" s="204"/>
      <c r="H1192" s="202"/>
      <c r="I1192" s="204"/>
      <c r="J1192" s="203"/>
      <c r="K1192" s="205"/>
    </row>
    <row r="1193" spans="1:11" ht="18" customHeight="1">
      <c r="A1193" s="108"/>
      <c r="B1193" s="200"/>
      <c r="C1193" s="206"/>
      <c r="D1193" s="202"/>
      <c r="E1193" s="213"/>
      <c r="F1193" s="203"/>
      <c r="G1193" s="204"/>
      <c r="H1193" s="202"/>
      <c r="I1193" s="204"/>
      <c r="J1193" s="203"/>
      <c r="K1193" s="205"/>
    </row>
    <row r="1194" spans="1:11" ht="18" customHeight="1">
      <c r="A1194" s="108"/>
      <c r="B1194" s="200"/>
      <c r="C1194" s="206"/>
      <c r="D1194" s="202"/>
      <c r="E1194" s="213"/>
      <c r="F1194" s="203"/>
      <c r="G1194" s="204"/>
      <c r="H1194" s="202"/>
      <c r="I1194" s="204"/>
      <c r="J1194" s="203"/>
      <c r="K1194" s="205"/>
    </row>
    <row r="1195" spans="1:11" ht="18" customHeight="1">
      <c r="A1195" s="108"/>
      <c r="B1195" s="200"/>
      <c r="C1195" s="206"/>
      <c r="D1195" s="202"/>
      <c r="E1195" s="213"/>
      <c r="F1195" s="203"/>
      <c r="G1195" s="204"/>
      <c r="H1195" s="202"/>
      <c r="I1195" s="204"/>
      <c r="J1195" s="203"/>
      <c r="K1195" s="205"/>
    </row>
    <row r="1196" spans="1:11" ht="18" customHeight="1">
      <c r="A1196" s="108"/>
      <c r="B1196" s="200"/>
      <c r="C1196" s="206"/>
      <c r="D1196" s="202"/>
      <c r="E1196" s="213"/>
      <c r="F1196" s="203"/>
      <c r="G1196" s="204"/>
      <c r="H1196" s="202"/>
      <c r="I1196" s="204"/>
      <c r="J1196" s="203"/>
      <c r="K1196" s="205"/>
    </row>
    <row r="1197" spans="1:11" ht="18" customHeight="1">
      <c r="A1197" s="108"/>
      <c r="B1197" s="200"/>
      <c r="C1197" s="206"/>
      <c r="D1197" s="202"/>
      <c r="E1197" s="213"/>
      <c r="F1197" s="203"/>
      <c r="G1197" s="204"/>
      <c r="H1197" s="202"/>
      <c r="I1197" s="204"/>
      <c r="J1197" s="203"/>
      <c r="K1197" s="205"/>
    </row>
    <row r="1198" spans="1:11" ht="18" customHeight="1">
      <c r="A1198" s="108"/>
      <c r="B1198" s="200"/>
      <c r="C1198" s="206"/>
      <c r="D1198" s="202"/>
      <c r="E1198" s="213"/>
      <c r="F1198" s="203"/>
      <c r="G1198" s="204"/>
      <c r="H1198" s="202"/>
      <c r="I1198" s="204"/>
      <c r="J1198" s="203"/>
      <c r="K1198" s="205"/>
    </row>
    <row r="1199" spans="1:11" ht="18" customHeight="1">
      <c r="A1199" s="108"/>
      <c r="B1199" s="200"/>
      <c r="C1199" s="206"/>
      <c r="D1199" s="202"/>
      <c r="E1199" s="213"/>
      <c r="F1199" s="203"/>
      <c r="G1199" s="204"/>
      <c r="H1199" s="202"/>
      <c r="I1199" s="204"/>
      <c r="J1199" s="203"/>
      <c r="K1199" s="205"/>
    </row>
    <row r="1200" spans="1:11" ht="18" customHeight="1">
      <c r="A1200" s="108"/>
      <c r="B1200" s="200"/>
      <c r="C1200" s="206"/>
      <c r="D1200" s="202"/>
      <c r="E1200" s="213"/>
      <c r="F1200" s="203"/>
      <c r="G1200" s="204"/>
      <c r="H1200" s="202"/>
      <c r="I1200" s="204"/>
      <c r="J1200" s="203"/>
      <c r="K1200" s="205"/>
    </row>
    <row r="1201" spans="1:11" ht="18" customHeight="1">
      <c r="A1201" s="108"/>
      <c r="B1201" s="200"/>
      <c r="C1201" s="206"/>
      <c r="D1201" s="202"/>
      <c r="E1201" s="213"/>
      <c r="F1201" s="203"/>
      <c r="G1201" s="204"/>
      <c r="H1201" s="202"/>
      <c r="I1201" s="204"/>
      <c r="J1201" s="203"/>
      <c r="K1201" s="205"/>
    </row>
    <row r="1202" spans="1:11" ht="18" customHeight="1">
      <c r="A1202" s="108"/>
      <c r="B1202" s="200"/>
      <c r="C1202" s="206"/>
      <c r="D1202" s="202"/>
      <c r="E1202" s="213"/>
      <c r="F1202" s="203"/>
      <c r="G1202" s="204"/>
      <c r="H1202" s="202"/>
      <c r="I1202" s="204"/>
      <c r="J1202" s="203"/>
      <c r="K1202" s="205"/>
    </row>
    <row r="1203" spans="1:11" ht="18" customHeight="1">
      <c r="A1203" s="108"/>
      <c r="B1203" s="200"/>
      <c r="C1203" s="206"/>
      <c r="D1203" s="202"/>
      <c r="E1203" s="213"/>
      <c r="F1203" s="203"/>
      <c r="G1203" s="204"/>
      <c r="H1203" s="202"/>
      <c r="I1203" s="204"/>
      <c r="J1203" s="203"/>
      <c r="K1203" s="205"/>
    </row>
    <row r="1204" spans="1:11" ht="18" customHeight="1">
      <c r="A1204" s="108"/>
      <c r="B1204" s="200"/>
      <c r="C1204" s="206"/>
      <c r="D1204" s="202"/>
      <c r="E1204" s="213"/>
      <c r="F1204" s="203"/>
      <c r="G1204" s="204"/>
      <c r="H1204" s="202"/>
      <c r="I1204" s="204"/>
      <c r="J1204" s="203"/>
      <c r="K1204" s="205"/>
    </row>
    <row r="1205" spans="1:11" ht="18" customHeight="1">
      <c r="A1205" s="108"/>
      <c r="B1205" s="200"/>
      <c r="C1205" s="206"/>
      <c r="D1205" s="202"/>
      <c r="E1205" s="213"/>
      <c r="F1205" s="203"/>
      <c r="G1205" s="204"/>
      <c r="H1205" s="202"/>
      <c r="I1205" s="204"/>
      <c r="J1205" s="203"/>
      <c r="K1205" s="205"/>
    </row>
    <row r="1206" spans="1:11" ht="18" customHeight="1">
      <c r="A1206" s="108"/>
      <c r="B1206" s="200"/>
      <c r="C1206" s="206"/>
      <c r="D1206" s="202"/>
      <c r="E1206" s="213"/>
      <c r="F1206" s="203"/>
      <c r="G1206" s="204"/>
      <c r="H1206" s="202"/>
      <c r="I1206" s="204"/>
      <c r="J1206" s="203"/>
      <c r="K1206" s="205"/>
    </row>
    <row r="1207" spans="1:11" ht="18" customHeight="1">
      <c r="A1207" s="108"/>
      <c r="B1207" s="200"/>
      <c r="C1207" s="206"/>
      <c r="D1207" s="202"/>
      <c r="E1207" s="213"/>
      <c r="F1207" s="203"/>
      <c r="G1207" s="204"/>
      <c r="H1207" s="202"/>
      <c r="I1207" s="204"/>
      <c r="J1207" s="203"/>
      <c r="K1207" s="205"/>
    </row>
    <row r="1208" spans="1:11" ht="18" customHeight="1">
      <c r="A1208" s="108"/>
      <c r="B1208" s="200"/>
      <c r="C1208" s="206"/>
      <c r="D1208" s="202"/>
      <c r="E1208" s="213"/>
      <c r="F1208" s="203"/>
      <c r="G1208" s="204"/>
      <c r="H1208" s="202"/>
      <c r="I1208" s="204"/>
      <c r="J1208" s="203"/>
      <c r="K1208" s="205"/>
    </row>
    <row r="1209" spans="1:11" ht="18" customHeight="1">
      <c r="A1209" s="108"/>
      <c r="B1209" s="200"/>
      <c r="C1209" s="206"/>
      <c r="D1209" s="202"/>
      <c r="E1209" s="213"/>
      <c r="F1209" s="203"/>
      <c r="G1209" s="204"/>
      <c r="H1209" s="202"/>
      <c r="I1209" s="204"/>
      <c r="J1209" s="203"/>
      <c r="K1209" s="205"/>
    </row>
    <row r="1210" spans="1:11" ht="18" customHeight="1">
      <c r="A1210" s="108"/>
      <c r="B1210" s="200"/>
      <c r="C1210" s="206"/>
      <c r="D1210" s="202"/>
      <c r="E1210" s="213"/>
      <c r="F1210" s="203"/>
      <c r="G1210" s="204"/>
      <c r="H1210" s="202"/>
      <c r="I1210" s="204"/>
      <c r="J1210" s="203"/>
      <c r="K1210" s="205"/>
    </row>
    <row r="1211" spans="1:11" ht="18" customHeight="1">
      <c r="A1211" s="108"/>
      <c r="B1211" s="200"/>
      <c r="C1211" s="206"/>
      <c r="D1211" s="202"/>
      <c r="E1211" s="213"/>
      <c r="F1211" s="203"/>
      <c r="G1211" s="204"/>
      <c r="H1211" s="202"/>
      <c r="I1211" s="204"/>
      <c r="J1211" s="203"/>
      <c r="K1211" s="205"/>
    </row>
    <row r="1212" spans="1:11" ht="18" customHeight="1">
      <c r="A1212" s="108"/>
      <c r="B1212" s="200"/>
      <c r="C1212" s="206"/>
      <c r="D1212" s="202"/>
      <c r="E1212" s="213"/>
      <c r="F1212" s="203"/>
      <c r="G1212" s="204"/>
      <c r="H1212" s="202"/>
      <c r="I1212" s="204"/>
      <c r="J1212" s="203"/>
      <c r="K1212" s="205"/>
    </row>
    <row r="1213" spans="1:11" ht="18" customHeight="1">
      <c r="A1213" s="108"/>
      <c r="B1213" s="200"/>
      <c r="C1213" s="206"/>
      <c r="D1213" s="202"/>
      <c r="E1213" s="213"/>
      <c r="F1213" s="203"/>
      <c r="G1213" s="204"/>
      <c r="H1213" s="202"/>
      <c r="I1213" s="204"/>
      <c r="J1213" s="203"/>
      <c r="K1213" s="205"/>
    </row>
    <row r="1214" spans="1:11" ht="18" customHeight="1">
      <c r="A1214" s="108"/>
      <c r="B1214" s="200"/>
      <c r="C1214" s="206"/>
      <c r="D1214" s="202"/>
      <c r="E1214" s="213"/>
      <c r="F1214" s="203"/>
      <c r="G1214" s="204"/>
      <c r="H1214" s="202"/>
      <c r="I1214" s="204"/>
      <c r="J1214" s="203"/>
      <c r="K1214" s="205"/>
    </row>
    <row r="1215" spans="1:11" ht="18" customHeight="1">
      <c r="A1215" s="108"/>
      <c r="B1215" s="200"/>
      <c r="C1215" s="206"/>
      <c r="D1215" s="202"/>
      <c r="E1215" s="213"/>
      <c r="F1215" s="203"/>
      <c r="G1215" s="204"/>
      <c r="H1215" s="202"/>
      <c r="I1215" s="204"/>
      <c r="J1215" s="203"/>
      <c r="K1215" s="205"/>
    </row>
    <row r="1216" spans="1:11" ht="18" customHeight="1">
      <c r="A1216" s="108"/>
      <c r="B1216" s="200"/>
      <c r="C1216" s="206"/>
      <c r="D1216" s="202"/>
      <c r="E1216" s="213"/>
      <c r="F1216" s="203"/>
      <c r="G1216" s="204"/>
      <c r="H1216" s="202"/>
      <c r="I1216" s="204"/>
      <c r="J1216" s="203"/>
      <c r="K1216" s="205"/>
    </row>
    <row r="1217" spans="1:11" ht="18" customHeight="1">
      <c r="A1217" s="108"/>
      <c r="B1217" s="200"/>
      <c r="C1217" s="206"/>
      <c r="D1217" s="202"/>
      <c r="E1217" s="213"/>
      <c r="F1217" s="203"/>
      <c r="G1217" s="204"/>
      <c r="H1217" s="202"/>
      <c r="I1217" s="204"/>
      <c r="J1217" s="203"/>
      <c r="K1217" s="205"/>
    </row>
    <row r="1218" spans="1:11" ht="18" customHeight="1">
      <c r="A1218" s="108"/>
      <c r="B1218" s="200"/>
      <c r="C1218" s="206"/>
      <c r="D1218" s="202"/>
      <c r="E1218" s="213"/>
      <c r="F1218" s="203"/>
      <c r="G1218" s="204"/>
      <c r="H1218" s="202"/>
      <c r="I1218" s="204"/>
      <c r="J1218" s="203"/>
      <c r="K1218" s="205"/>
    </row>
    <row r="1219" spans="1:11" ht="18" customHeight="1">
      <c r="A1219" s="108"/>
      <c r="B1219" s="200"/>
      <c r="C1219" s="206"/>
      <c r="D1219" s="202"/>
      <c r="E1219" s="213"/>
      <c r="F1219" s="203"/>
      <c r="G1219" s="204"/>
      <c r="H1219" s="202"/>
      <c r="I1219" s="204"/>
      <c r="J1219" s="203"/>
      <c r="K1219" s="205"/>
    </row>
    <row r="1220" spans="1:11" ht="18" customHeight="1">
      <c r="A1220" s="108"/>
      <c r="B1220" s="200"/>
      <c r="C1220" s="206"/>
      <c r="D1220" s="202"/>
      <c r="E1220" s="213"/>
      <c r="F1220" s="203"/>
      <c r="G1220" s="204"/>
      <c r="H1220" s="202"/>
      <c r="I1220" s="204"/>
      <c r="J1220" s="203"/>
      <c r="K1220" s="205"/>
    </row>
    <row r="1221" spans="1:11" ht="18" customHeight="1">
      <c r="A1221" s="108"/>
      <c r="B1221" s="200"/>
      <c r="C1221" s="206"/>
      <c r="D1221" s="202"/>
      <c r="E1221" s="213"/>
      <c r="F1221" s="203"/>
      <c r="G1221" s="204"/>
      <c r="H1221" s="202"/>
      <c r="I1221" s="204"/>
      <c r="J1221" s="203"/>
      <c r="K1221" s="205"/>
    </row>
    <row r="1222" spans="1:11" ht="18" customHeight="1">
      <c r="A1222" s="108"/>
      <c r="B1222" s="200"/>
      <c r="C1222" s="206"/>
      <c r="D1222" s="202"/>
      <c r="E1222" s="213"/>
      <c r="F1222" s="203"/>
      <c r="G1222" s="204"/>
      <c r="H1222" s="202"/>
      <c r="I1222" s="204"/>
      <c r="J1222" s="203"/>
      <c r="K1222" s="205"/>
    </row>
    <row r="1223" spans="1:11" ht="18" customHeight="1">
      <c r="A1223" s="108"/>
      <c r="B1223" s="200"/>
      <c r="C1223" s="206"/>
      <c r="D1223" s="202"/>
      <c r="E1223" s="213"/>
      <c r="F1223" s="203"/>
      <c r="G1223" s="204"/>
      <c r="H1223" s="202"/>
      <c r="I1223" s="204"/>
      <c r="J1223" s="203"/>
      <c r="K1223" s="205"/>
    </row>
    <row r="1224" spans="1:11" ht="18" customHeight="1">
      <c r="A1224" s="108"/>
      <c r="B1224" s="200"/>
      <c r="C1224" s="206"/>
      <c r="D1224" s="202"/>
      <c r="E1224" s="213"/>
      <c r="F1224" s="203"/>
      <c r="G1224" s="204"/>
      <c r="H1224" s="202"/>
      <c r="I1224" s="204"/>
      <c r="J1224" s="203"/>
      <c r="K1224" s="205"/>
    </row>
    <row r="1225" spans="1:11" ht="18" customHeight="1">
      <c r="A1225" s="108"/>
      <c r="B1225" s="200"/>
      <c r="C1225" s="206"/>
      <c r="D1225" s="202"/>
      <c r="E1225" s="213"/>
      <c r="F1225" s="203"/>
      <c r="G1225" s="204"/>
      <c r="H1225" s="202"/>
      <c r="I1225" s="204"/>
      <c r="J1225" s="203"/>
      <c r="K1225" s="205"/>
    </row>
    <row r="1226" spans="1:11" ht="18" customHeight="1">
      <c r="A1226" s="108"/>
      <c r="B1226" s="200"/>
      <c r="C1226" s="206"/>
      <c r="D1226" s="202"/>
      <c r="E1226" s="213"/>
      <c r="F1226" s="203"/>
      <c r="G1226" s="204"/>
      <c r="H1226" s="202"/>
      <c r="I1226" s="204"/>
      <c r="J1226" s="203"/>
      <c r="K1226" s="205"/>
    </row>
    <row r="1227" spans="1:11" ht="18" customHeight="1">
      <c r="A1227" s="108"/>
      <c r="B1227" s="200"/>
      <c r="C1227" s="206"/>
      <c r="D1227" s="202"/>
      <c r="E1227" s="213"/>
      <c r="F1227" s="203"/>
      <c r="G1227" s="204"/>
      <c r="H1227" s="202"/>
      <c r="I1227" s="204"/>
      <c r="J1227" s="203"/>
      <c r="K1227" s="205"/>
    </row>
    <row r="1228" spans="1:11" ht="18" customHeight="1">
      <c r="A1228" s="108"/>
      <c r="B1228" s="200"/>
      <c r="C1228" s="206"/>
      <c r="D1228" s="202"/>
      <c r="E1228" s="213"/>
      <c r="F1228" s="203"/>
      <c r="G1228" s="204"/>
      <c r="H1228" s="202"/>
      <c r="I1228" s="204"/>
      <c r="J1228" s="203"/>
      <c r="K1228" s="205"/>
    </row>
    <row r="1229" spans="1:11" ht="18" customHeight="1">
      <c r="A1229" s="108"/>
      <c r="B1229" s="200"/>
      <c r="C1229" s="206"/>
      <c r="D1229" s="202"/>
      <c r="E1229" s="213"/>
      <c r="F1229" s="203"/>
      <c r="G1229" s="204"/>
      <c r="H1229" s="202"/>
      <c r="I1229" s="204"/>
      <c r="J1229" s="203"/>
      <c r="K1229" s="205"/>
    </row>
    <row r="1230" spans="1:11" ht="18" customHeight="1">
      <c r="A1230" s="108"/>
      <c r="B1230" s="200"/>
      <c r="C1230" s="206"/>
      <c r="D1230" s="202"/>
      <c r="E1230" s="213"/>
      <c r="F1230" s="203"/>
      <c r="G1230" s="204"/>
      <c r="H1230" s="202"/>
      <c r="I1230" s="204"/>
      <c r="J1230" s="203"/>
      <c r="K1230" s="205"/>
    </row>
    <row r="1231" spans="1:11" ht="18" customHeight="1">
      <c r="A1231" s="108"/>
      <c r="B1231" s="200"/>
      <c r="C1231" s="206"/>
      <c r="D1231" s="202"/>
      <c r="E1231" s="213"/>
      <c r="F1231" s="203"/>
      <c r="G1231" s="204"/>
      <c r="H1231" s="202"/>
      <c r="I1231" s="204"/>
      <c r="J1231" s="203"/>
      <c r="K1231" s="205"/>
    </row>
    <row r="1232" spans="1:11" ht="18" customHeight="1">
      <c r="A1232" s="108"/>
      <c r="B1232" s="200"/>
      <c r="C1232" s="206"/>
      <c r="D1232" s="202"/>
      <c r="E1232" s="213"/>
      <c r="F1232" s="203"/>
      <c r="G1232" s="204"/>
      <c r="H1232" s="202"/>
      <c r="I1232" s="204"/>
      <c r="J1232" s="203"/>
      <c r="K1232" s="205"/>
    </row>
    <row r="1233" spans="1:11" ht="18" customHeight="1">
      <c r="A1233" s="108"/>
      <c r="B1233" s="200"/>
      <c r="C1233" s="206"/>
      <c r="D1233" s="202"/>
      <c r="E1233" s="213"/>
      <c r="F1233" s="203"/>
      <c r="G1233" s="204"/>
      <c r="H1233" s="202"/>
      <c r="I1233" s="204"/>
      <c r="J1233" s="203"/>
      <c r="K1233" s="205"/>
    </row>
    <row r="1234" spans="1:11" ht="18" customHeight="1">
      <c r="A1234" s="108"/>
      <c r="B1234" s="200"/>
      <c r="C1234" s="206"/>
      <c r="D1234" s="202"/>
      <c r="E1234" s="213"/>
      <c r="F1234" s="203"/>
      <c r="G1234" s="204"/>
      <c r="H1234" s="202"/>
      <c r="I1234" s="204"/>
      <c r="J1234" s="203"/>
      <c r="K1234" s="205"/>
    </row>
    <row r="1235" spans="1:11" ht="18" customHeight="1">
      <c r="A1235" s="108"/>
      <c r="B1235" s="200"/>
      <c r="C1235" s="206"/>
      <c r="D1235" s="202"/>
      <c r="E1235" s="213"/>
      <c r="F1235" s="203"/>
      <c r="G1235" s="204"/>
      <c r="H1235" s="202"/>
      <c r="I1235" s="204"/>
      <c r="J1235" s="203"/>
      <c r="K1235" s="205"/>
    </row>
    <row r="1236" spans="1:11" ht="18" customHeight="1">
      <c r="A1236" s="108"/>
      <c r="B1236" s="200"/>
      <c r="C1236" s="206"/>
      <c r="D1236" s="202"/>
      <c r="E1236" s="213"/>
      <c r="F1236" s="203"/>
      <c r="G1236" s="204"/>
      <c r="H1236" s="202"/>
      <c r="I1236" s="204"/>
      <c r="J1236" s="203"/>
      <c r="K1236" s="205"/>
    </row>
    <row r="1237" spans="1:11" ht="18" customHeight="1">
      <c r="A1237" s="108"/>
      <c r="B1237" s="200"/>
      <c r="C1237" s="206"/>
      <c r="D1237" s="202"/>
      <c r="E1237" s="213"/>
      <c r="F1237" s="203"/>
      <c r="G1237" s="204"/>
      <c r="H1237" s="202"/>
      <c r="I1237" s="204"/>
      <c r="J1237" s="203"/>
      <c r="K1237" s="205"/>
    </row>
    <row r="1238" spans="1:11" ht="18" customHeight="1">
      <c r="A1238" s="108"/>
      <c r="B1238" s="200"/>
      <c r="C1238" s="206"/>
      <c r="D1238" s="202"/>
      <c r="E1238" s="213"/>
      <c r="F1238" s="203"/>
      <c r="G1238" s="204"/>
      <c r="H1238" s="202"/>
      <c r="I1238" s="204"/>
      <c r="J1238" s="203"/>
      <c r="K1238" s="205"/>
    </row>
    <row r="1239" spans="1:11" ht="18" customHeight="1">
      <c r="A1239" s="108"/>
      <c r="B1239" s="200"/>
      <c r="C1239" s="206"/>
      <c r="D1239" s="202"/>
      <c r="E1239" s="213"/>
      <c r="F1239" s="203"/>
      <c r="G1239" s="204"/>
      <c r="H1239" s="202"/>
      <c r="I1239" s="204"/>
      <c r="J1239" s="203"/>
      <c r="K1239" s="205"/>
    </row>
    <row r="1240" spans="1:11" ht="18" customHeight="1">
      <c r="A1240" s="108"/>
      <c r="B1240" s="200"/>
      <c r="C1240" s="206"/>
      <c r="D1240" s="202"/>
      <c r="E1240" s="213"/>
      <c r="F1240" s="203"/>
      <c r="G1240" s="204"/>
      <c r="H1240" s="202"/>
      <c r="I1240" s="204"/>
      <c r="J1240" s="203"/>
      <c r="K1240" s="205"/>
    </row>
    <row r="1241" spans="1:11" ht="18" customHeight="1">
      <c r="A1241" s="108"/>
      <c r="B1241" s="200"/>
      <c r="C1241" s="206"/>
      <c r="D1241" s="202"/>
      <c r="E1241" s="213"/>
      <c r="F1241" s="203"/>
      <c r="G1241" s="204"/>
      <c r="H1241" s="202"/>
      <c r="I1241" s="204"/>
      <c r="J1241" s="203"/>
      <c r="K1241" s="205"/>
    </row>
    <row r="1242" spans="1:11" ht="18" customHeight="1">
      <c r="A1242" s="108"/>
      <c r="B1242" s="200"/>
      <c r="C1242" s="206"/>
      <c r="D1242" s="202"/>
      <c r="E1242" s="213"/>
      <c r="F1242" s="203"/>
      <c r="G1242" s="204"/>
      <c r="H1242" s="202"/>
      <c r="I1242" s="204"/>
      <c r="J1242" s="203"/>
      <c r="K1242" s="205"/>
    </row>
    <row r="1243" spans="1:11" ht="18" customHeight="1">
      <c r="A1243" s="108"/>
      <c r="B1243" s="200"/>
      <c r="C1243" s="206"/>
      <c r="D1243" s="202"/>
      <c r="E1243" s="213"/>
      <c r="F1243" s="203"/>
      <c r="G1243" s="204"/>
      <c r="H1243" s="202"/>
      <c r="I1243" s="204"/>
      <c r="J1243" s="203"/>
      <c r="K1243" s="205"/>
    </row>
    <row r="1244" spans="1:11" ht="18" customHeight="1">
      <c r="A1244" s="108"/>
      <c r="B1244" s="200"/>
      <c r="C1244" s="206"/>
      <c r="D1244" s="202"/>
      <c r="E1244" s="213"/>
      <c r="F1244" s="203"/>
      <c r="G1244" s="204"/>
      <c r="H1244" s="202"/>
      <c r="I1244" s="204"/>
      <c r="J1244" s="203"/>
      <c r="K1244" s="205"/>
    </row>
    <row r="1245" spans="1:11" ht="18" customHeight="1">
      <c r="A1245" s="108"/>
      <c r="B1245" s="200"/>
      <c r="C1245" s="206"/>
      <c r="D1245" s="202"/>
      <c r="E1245" s="213"/>
      <c r="F1245" s="203"/>
      <c r="G1245" s="204"/>
      <c r="H1245" s="202"/>
      <c r="I1245" s="204"/>
      <c r="J1245" s="203"/>
      <c r="K1245" s="205"/>
    </row>
    <row r="1246" spans="1:11" ht="18" customHeight="1">
      <c r="A1246" s="108"/>
      <c r="B1246" s="200"/>
      <c r="C1246" s="206"/>
      <c r="D1246" s="202"/>
      <c r="E1246" s="213"/>
      <c r="F1246" s="203"/>
      <c r="G1246" s="204"/>
      <c r="H1246" s="202"/>
      <c r="I1246" s="204"/>
      <c r="J1246" s="203"/>
      <c r="K1246" s="205"/>
    </row>
    <row r="1247" spans="1:11" ht="18" customHeight="1">
      <c r="A1247" s="108"/>
      <c r="B1247" s="200"/>
      <c r="C1247" s="206"/>
      <c r="D1247" s="202"/>
      <c r="E1247" s="213"/>
      <c r="F1247" s="203"/>
      <c r="G1247" s="204"/>
      <c r="H1247" s="202"/>
      <c r="I1247" s="204"/>
      <c r="J1247" s="203"/>
      <c r="K1247" s="205"/>
    </row>
    <row r="1248" spans="1:11" ht="18" customHeight="1">
      <c r="A1248" s="108"/>
      <c r="B1248" s="200"/>
      <c r="C1248" s="206"/>
      <c r="D1248" s="202"/>
      <c r="E1248" s="213"/>
      <c r="F1248" s="203"/>
      <c r="G1248" s="204"/>
      <c r="H1248" s="202"/>
      <c r="I1248" s="204"/>
      <c r="J1248" s="203"/>
      <c r="K1248" s="205"/>
    </row>
    <row r="1249" spans="1:11" ht="18" customHeight="1">
      <c r="A1249" s="108"/>
      <c r="B1249" s="200"/>
      <c r="C1249" s="206"/>
      <c r="D1249" s="202"/>
      <c r="E1249" s="213"/>
      <c r="F1249" s="203"/>
      <c r="G1249" s="204"/>
      <c r="H1249" s="202"/>
      <c r="I1249" s="204"/>
      <c r="J1249" s="203"/>
      <c r="K1249" s="205"/>
    </row>
    <row r="1250" spans="1:11" ht="18" customHeight="1">
      <c r="A1250" s="108"/>
      <c r="B1250" s="200"/>
      <c r="C1250" s="206"/>
      <c r="D1250" s="202"/>
      <c r="E1250" s="213"/>
      <c r="F1250" s="203"/>
      <c r="G1250" s="204"/>
      <c r="H1250" s="202"/>
      <c r="I1250" s="204"/>
      <c r="J1250" s="203"/>
      <c r="K1250" s="205"/>
    </row>
    <row r="1251" spans="1:11" ht="18" customHeight="1">
      <c r="A1251" s="108"/>
      <c r="B1251" s="200"/>
      <c r="C1251" s="206"/>
      <c r="D1251" s="202"/>
      <c r="E1251" s="213"/>
      <c r="F1251" s="203"/>
      <c r="G1251" s="204"/>
      <c r="H1251" s="202"/>
      <c r="I1251" s="204"/>
      <c r="J1251" s="203"/>
      <c r="K1251" s="205"/>
    </row>
    <row r="1252" spans="1:11" ht="18" customHeight="1">
      <c r="A1252" s="108"/>
      <c r="B1252" s="200"/>
      <c r="C1252" s="206"/>
      <c r="D1252" s="202"/>
      <c r="E1252" s="213"/>
      <c r="F1252" s="203"/>
      <c r="G1252" s="204"/>
      <c r="H1252" s="202"/>
      <c r="I1252" s="204"/>
      <c r="J1252" s="203"/>
      <c r="K1252" s="205"/>
    </row>
    <row r="1253" spans="1:11" ht="18" customHeight="1">
      <c r="A1253" s="108"/>
      <c r="B1253" s="200"/>
      <c r="C1253" s="206"/>
      <c r="D1253" s="202"/>
      <c r="E1253" s="213"/>
      <c r="F1253" s="203"/>
      <c r="G1253" s="204"/>
      <c r="H1253" s="202"/>
      <c r="I1253" s="204"/>
      <c r="J1253" s="203"/>
      <c r="K1253" s="205"/>
    </row>
    <row r="1254" spans="1:11" ht="18" customHeight="1">
      <c r="A1254" s="108"/>
      <c r="B1254" s="200"/>
      <c r="C1254" s="206"/>
      <c r="D1254" s="202"/>
      <c r="E1254" s="213"/>
      <c r="F1254" s="203"/>
      <c r="G1254" s="204"/>
      <c r="H1254" s="202"/>
      <c r="I1254" s="204"/>
      <c r="J1254" s="203"/>
      <c r="K1254" s="205"/>
    </row>
    <row r="1255" spans="1:11" ht="18" customHeight="1">
      <c r="A1255" s="108"/>
      <c r="B1255" s="200"/>
      <c r="C1255" s="206"/>
      <c r="D1255" s="202"/>
      <c r="E1255" s="213"/>
      <c r="F1255" s="203"/>
      <c r="G1255" s="204"/>
      <c r="H1255" s="202"/>
      <c r="I1255" s="204"/>
      <c r="J1255" s="203"/>
      <c r="K1255" s="205"/>
    </row>
    <row r="1256" spans="1:11" ht="18" customHeight="1">
      <c r="A1256" s="108"/>
      <c r="B1256" s="200"/>
      <c r="C1256" s="206"/>
      <c r="D1256" s="202"/>
      <c r="E1256" s="213"/>
      <c r="F1256" s="203"/>
      <c r="G1256" s="204"/>
      <c r="H1256" s="202"/>
      <c r="I1256" s="204"/>
      <c r="J1256" s="203"/>
      <c r="K1256" s="205"/>
    </row>
    <row r="1257" spans="1:11" ht="18" customHeight="1">
      <c r="A1257" s="108"/>
      <c r="B1257" s="200"/>
      <c r="C1257" s="206"/>
      <c r="D1257" s="202"/>
      <c r="E1257" s="213"/>
      <c r="F1257" s="203"/>
      <c r="G1257" s="204"/>
      <c r="H1257" s="202"/>
      <c r="I1257" s="204"/>
      <c r="J1257" s="203"/>
      <c r="K1257" s="205"/>
    </row>
    <row r="1258" spans="1:11" ht="18" customHeight="1">
      <c r="A1258" s="108"/>
      <c r="B1258" s="200"/>
      <c r="C1258" s="206"/>
      <c r="D1258" s="202"/>
      <c r="E1258" s="213"/>
      <c r="F1258" s="203"/>
      <c r="G1258" s="204"/>
      <c r="H1258" s="202"/>
      <c r="I1258" s="204"/>
      <c r="J1258" s="203"/>
      <c r="K1258" s="205"/>
    </row>
    <row r="1259" spans="1:11" ht="18" customHeight="1">
      <c r="A1259" s="108"/>
      <c r="B1259" s="200"/>
      <c r="C1259" s="206"/>
      <c r="D1259" s="202"/>
      <c r="E1259" s="213"/>
      <c r="F1259" s="203"/>
      <c r="G1259" s="204"/>
      <c r="H1259" s="202"/>
      <c r="I1259" s="204"/>
      <c r="J1259" s="203"/>
      <c r="K1259" s="205"/>
    </row>
    <row r="1260" spans="1:11" ht="18" customHeight="1">
      <c r="A1260" s="108"/>
      <c r="B1260" s="200"/>
      <c r="C1260" s="206"/>
      <c r="D1260" s="202"/>
      <c r="E1260" s="213"/>
      <c r="F1260" s="203"/>
      <c r="G1260" s="204"/>
      <c r="H1260" s="202"/>
      <c r="I1260" s="204"/>
      <c r="J1260" s="203"/>
      <c r="K1260" s="205"/>
    </row>
    <row r="1261" spans="1:11" ht="18" customHeight="1">
      <c r="A1261" s="108"/>
      <c r="B1261" s="200"/>
      <c r="C1261" s="206"/>
      <c r="D1261" s="202"/>
      <c r="E1261" s="213"/>
      <c r="F1261" s="203"/>
      <c r="G1261" s="204"/>
      <c r="H1261" s="202"/>
      <c r="I1261" s="204"/>
      <c r="J1261" s="203"/>
      <c r="K1261" s="205"/>
    </row>
    <row r="1262" spans="1:11" ht="18" customHeight="1">
      <c r="A1262" s="108"/>
      <c r="B1262" s="200"/>
      <c r="C1262" s="206"/>
      <c r="D1262" s="202"/>
      <c r="E1262" s="213"/>
      <c r="F1262" s="203"/>
      <c r="G1262" s="204"/>
      <c r="H1262" s="202"/>
      <c r="I1262" s="204"/>
      <c r="J1262" s="203"/>
      <c r="K1262" s="205"/>
    </row>
    <row r="1263" spans="1:11" ht="18" customHeight="1">
      <c r="A1263" s="108"/>
      <c r="B1263" s="200"/>
      <c r="C1263" s="206"/>
      <c r="D1263" s="202"/>
      <c r="E1263" s="213"/>
      <c r="F1263" s="203"/>
      <c r="G1263" s="204"/>
      <c r="H1263" s="202"/>
      <c r="I1263" s="204"/>
      <c r="J1263" s="203"/>
      <c r="K1263" s="205"/>
    </row>
    <row r="1264" spans="1:11" ht="18" customHeight="1">
      <c r="A1264" s="108"/>
      <c r="B1264" s="200"/>
      <c r="C1264" s="206"/>
      <c r="D1264" s="202"/>
      <c r="E1264" s="213"/>
      <c r="F1264" s="203"/>
      <c r="G1264" s="204"/>
      <c r="H1264" s="202"/>
      <c r="I1264" s="204"/>
      <c r="J1264" s="203"/>
      <c r="K1264" s="205"/>
    </row>
    <row r="1265" spans="1:11" ht="18" customHeight="1">
      <c r="A1265" s="108"/>
      <c r="B1265" s="200"/>
      <c r="C1265" s="206"/>
      <c r="D1265" s="202"/>
      <c r="E1265" s="213"/>
      <c r="F1265" s="203"/>
      <c r="G1265" s="204"/>
      <c r="H1265" s="202"/>
      <c r="I1265" s="204"/>
      <c r="J1265" s="203"/>
      <c r="K1265" s="205"/>
    </row>
    <row r="1266" spans="1:11" ht="18" customHeight="1">
      <c r="A1266" s="108"/>
      <c r="B1266" s="200"/>
      <c r="C1266" s="206"/>
      <c r="D1266" s="202"/>
      <c r="E1266" s="213"/>
      <c r="F1266" s="203"/>
      <c r="G1266" s="204"/>
      <c r="H1266" s="202"/>
      <c r="I1266" s="204"/>
      <c r="J1266" s="203"/>
      <c r="K1266" s="205"/>
    </row>
    <row r="1267" spans="1:11" ht="18" customHeight="1">
      <c r="A1267" s="108"/>
      <c r="B1267" s="200"/>
      <c r="C1267" s="206"/>
      <c r="D1267" s="202"/>
      <c r="E1267" s="213"/>
      <c r="F1267" s="203"/>
      <c r="G1267" s="204"/>
      <c r="H1267" s="202"/>
      <c r="I1267" s="204"/>
      <c r="J1267" s="203"/>
      <c r="K1267" s="205"/>
    </row>
    <row r="1268" spans="1:11" ht="18" customHeight="1">
      <c r="A1268" s="108"/>
      <c r="B1268" s="200"/>
      <c r="C1268" s="206"/>
      <c r="D1268" s="202"/>
      <c r="E1268" s="213"/>
      <c r="F1268" s="203"/>
      <c r="G1268" s="204"/>
      <c r="H1268" s="202"/>
      <c r="I1268" s="204"/>
      <c r="J1268" s="203"/>
      <c r="K1268" s="205"/>
    </row>
    <row r="1269" spans="1:11" ht="18" customHeight="1">
      <c r="A1269" s="108"/>
      <c r="B1269" s="200"/>
      <c r="C1269" s="206"/>
      <c r="D1269" s="202"/>
      <c r="E1269" s="213"/>
      <c r="F1269" s="203"/>
      <c r="G1269" s="204"/>
      <c r="H1269" s="202"/>
      <c r="I1269" s="204"/>
      <c r="J1269" s="203"/>
      <c r="K1269" s="205"/>
    </row>
    <row r="1270" spans="1:11" ht="18" customHeight="1">
      <c r="A1270" s="108"/>
      <c r="B1270" s="200"/>
      <c r="C1270" s="206"/>
      <c r="D1270" s="202"/>
      <c r="E1270" s="213"/>
      <c r="F1270" s="203"/>
      <c r="G1270" s="204"/>
      <c r="H1270" s="202"/>
      <c r="I1270" s="204"/>
      <c r="J1270" s="203"/>
      <c r="K1270" s="205"/>
    </row>
    <row r="1271" spans="1:11" ht="18" customHeight="1">
      <c r="A1271" s="108"/>
      <c r="B1271" s="200"/>
      <c r="C1271" s="206"/>
      <c r="D1271" s="202"/>
      <c r="E1271" s="213"/>
      <c r="F1271" s="203"/>
      <c r="G1271" s="204"/>
      <c r="H1271" s="202"/>
      <c r="I1271" s="204"/>
      <c r="J1271" s="203"/>
      <c r="K1271" s="205"/>
    </row>
    <row r="1272" spans="1:11" ht="18" customHeight="1">
      <c r="A1272" s="108"/>
      <c r="B1272" s="200"/>
      <c r="C1272" s="206"/>
      <c r="D1272" s="202"/>
      <c r="E1272" s="213"/>
      <c r="F1272" s="203"/>
      <c r="G1272" s="204"/>
      <c r="H1272" s="202"/>
      <c r="I1272" s="204"/>
      <c r="J1272" s="203"/>
      <c r="K1272" s="205"/>
    </row>
    <row r="1273" spans="1:11" ht="18" customHeight="1">
      <c r="A1273" s="108"/>
      <c r="B1273" s="200"/>
      <c r="C1273" s="206"/>
      <c r="D1273" s="202"/>
      <c r="E1273" s="213"/>
      <c r="F1273" s="203"/>
      <c r="G1273" s="204"/>
      <c r="H1273" s="202"/>
      <c r="I1273" s="204"/>
      <c r="J1273" s="203"/>
      <c r="K1273" s="205"/>
    </row>
    <row r="1274" spans="1:11" ht="18" customHeight="1">
      <c r="A1274" s="108"/>
      <c r="B1274" s="200"/>
      <c r="C1274" s="206"/>
      <c r="D1274" s="202"/>
      <c r="E1274" s="213"/>
      <c r="F1274" s="203"/>
      <c r="G1274" s="204"/>
      <c r="H1274" s="202"/>
      <c r="I1274" s="204"/>
      <c r="J1274" s="203"/>
      <c r="K1274" s="205"/>
    </row>
    <row r="1275" spans="1:11" ht="18" customHeight="1">
      <c r="A1275" s="108"/>
      <c r="B1275" s="200"/>
      <c r="C1275" s="206"/>
      <c r="D1275" s="202"/>
      <c r="E1275" s="213"/>
      <c r="F1275" s="203"/>
      <c r="G1275" s="204"/>
      <c r="H1275" s="202"/>
      <c r="I1275" s="204"/>
      <c r="J1275" s="203"/>
      <c r="K1275" s="205"/>
    </row>
    <row r="1276" spans="1:11" ht="18" customHeight="1">
      <c r="A1276" s="108"/>
      <c r="B1276" s="200"/>
      <c r="C1276" s="206"/>
      <c r="D1276" s="202"/>
      <c r="E1276" s="213"/>
      <c r="F1276" s="203"/>
      <c r="G1276" s="204"/>
      <c r="H1276" s="202"/>
      <c r="I1276" s="204"/>
      <c r="J1276" s="203"/>
      <c r="K1276" s="205"/>
    </row>
    <row r="1277" spans="1:11" ht="18" customHeight="1">
      <c r="A1277" s="108"/>
      <c r="B1277" s="200"/>
      <c r="C1277" s="206"/>
      <c r="D1277" s="202"/>
      <c r="E1277" s="213"/>
      <c r="F1277" s="203"/>
      <c r="G1277" s="204"/>
      <c r="H1277" s="202"/>
      <c r="I1277" s="204"/>
      <c r="J1277" s="203"/>
      <c r="K1277" s="205"/>
    </row>
    <row r="1278" spans="1:11" ht="18" customHeight="1">
      <c r="A1278" s="108"/>
      <c r="B1278" s="200"/>
      <c r="C1278" s="206"/>
      <c r="D1278" s="202"/>
      <c r="E1278" s="213"/>
      <c r="F1278" s="203"/>
      <c r="G1278" s="204"/>
      <c r="H1278" s="202"/>
      <c r="I1278" s="204"/>
      <c r="J1278" s="203"/>
      <c r="K1278" s="205"/>
    </row>
    <row r="1279" spans="1:11" ht="18" customHeight="1">
      <c r="A1279" s="108"/>
      <c r="B1279" s="200"/>
      <c r="C1279" s="206"/>
      <c r="D1279" s="202"/>
      <c r="E1279" s="213"/>
      <c r="F1279" s="203"/>
      <c r="G1279" s="204"/>
      <c r="H1279" s="202"/>
      <c r="I1279" s="204"/>
      <c r="J1279" s="203"/>
      <c r="K1279" s="205"/>
    </row>
    <row r="1280" spans="1:11" ht="18" customHeight="1">
      <c r="A1280" s="108"/>
      <c r="B1280" s="200"/>
      <c r="C1280" s="206"/>
      <c r="D1280" s="202"/>
      <c r="E1280" s="213"/>
      <c r="F1280" s="203"/>
      <c r="G1280" s="204"/>
      <c r="H1280" s="202"/>
      <c r="I1280" s="204"/>
      <c r="J1280" s="203"/>
      <c r="K1280" s="205"/>
    </row>
    <row r="1281" spans="1:11" ht="18" customHeight="1">
      <c r="A1281" s="108"/>
      <c r="B1281" s="200"/>
      <c r="C1281" s="206"/>
      <c r="D1281" s="202"/>
      <c r="E1281" s="213"/>
      <c r="F1281" s="203"/>
      <c r="G1281" s="204"/>
      <c r="H1281" s="202"/>
      <c r="I1281" s="204"/>
      <c r="J1281" s="203"/>
      <c r="K1281" s="205"/>
    </row>
    <row r="1282" spans="1:11" ht="18" customHeight="1">
      <c r="A1282" s="108"/>
      <c r="B1282" s="200"/>
      <c r="C1282" s="206"/>
      <c r="D1282" s="202"/>
      <c r="E1282" s="213"/>
      <c r="F1282" s="203"/>
      <c r="G1282" s="204"/>
      <c r="H1282" s="202"/>
      <c r="I1282" s="204"/>
      <c r="J1282" s="203"/>
      <c r="K1282" s="205"/>
    </row>
    <row r="1283" spans="1:11" ht="18" customHeight="1">
      <c r="A1283" s="108"/>
      <c r="B1283" s="200"/>
      <c r="C1283" s="206"/>
      <c r="D1283" s="202"/>
      <c r="E1283" s="213"/>
      <c r="F1283" s="203"/>
      <c r="G1283" s="204"/>
      <c r="H1283" s="202"/>
      <c r="I1283" s="204"/>
      <c r="J1283" s="203"/>
      <c r="K1283" s="205"/>
    </row>
    <row r="1284" spans="1:11" ht="18" customHeight="1">
      <c r="A1284" s="108"/>
      <c r="B1284" s="200"/>
      <c r="C1284" s="206"/>
      <c r="D1284" s="202"/>
      <c r="E1284" s="213"/>
      <c r="F1284" s="203"/>
      <c r="G1284" s="204"/>
      <c r="H1284" s="202"/>
      <c r="I1284" s="204"/>
      <c r="J1284" s="203"/>
      <c r="K1284" s="205"/>
    </row>
    <row r="1285" spans="1:11" ht="18" customHeight="1">
      <c r="A1285" s="108"/>
      <c r="B1285" s="200"/>
      <c r="C1285" s="206"/>
      <c r="D1285" s="202"/>
      <c r="E1285" s="213"/>
      <c r="F1285" s="203"/>
      <c r="G1285" s="204"/>
      <c r="H1285" s="202"/>
      <c r="I1285" s="204"/>
      <c r="J1285" s="203"/>
      <c r="K1285" s="205"/>
    </row>
    <row r="1286" spans="1:11" ht="18" customHeight="1">
      <c r="A1286" s="108"/>
      <c r="B1286" s="200"/>
      <c r="C1286" s="206"/>
      <c r="D1286" s="202"/>
      <c r="E1286" s="213"/>
      <c r="F1286" s="203"/>
      <c r="G1286" s="204"/>
      <c r="H1286" s="202"/>
      <c r="I1286" s="204"/>
      <c r="J1286" s="203"/>
      <c r="K1286" s="205"/>
    </row>
    <row r="1287" spans="1:11" ht="18" customHeight="1">
      <c r="A1287" s="108"/>
      <c r="B1287" s="200"/>
      <c r="C1287" s="206"/>
      <c r="D1287" s="202"/>
      <c r="E1287" s="213"/>
      <c r="F1287" s="203"/>
      <c r="G1287" s="204"/>
      <c r="H1287" s="202"/>
      <c r="I1287" s="204"/>
      <c r="J1287" s="203"/>
      <c r="K1287" s="205"/>
    </row>
    <row r="1288" spans="1:11" ht="18" customHeight="1">
      <c r="A1288" s="108"/>
      <c r="B1288" s="200"/>
      <c r="C1288" s="206"/>
      <c r="D1288" s="202"/>
      <c r="E1288" s="213"/>
      <c r="F1288" s="203"/>
      <c r="G1288" s="204"/>
      <c r="H1288" s="202"/>
      <c r="I1288" s="204"/>
      <c r="J1288" s="203"/>
      <c r="K1288" s="205"/>
    </row>
    <row r="1289" spans="1:11" ht="18" customHeight="1">
      <c r="A1289" s="108"/>
      <c r="B1289" s="200"/>
      <c r="C1289" s="206"/>
      <c r="D1289" s="202"/>
      <c r="E1289" s="213"/>
      <c r="F1289" s="203"/>
      <c r="G1289" s="204"/>
      <c r="H1289" s="202"/>
      <c r="I1289" s="204"/>
      <c r="J1289" s="203"/>
      <c r="K1289" s="205"/>
    </row>
    <row r="1290" spans="1:11" ht="18" customHeight="1">
      <c r="A1290" s="108"/>
      <c r="B1290" s="200"/>
      <c r="C1290" s="206"/>
      <c r="D1290" s="202"/>
      <c r="E1290" s="213"/>
      <c r="F1290" s="203"/>
      <c r="G1290" s="204"/>
      <c r="H1290" s="202"/>
      <c r="I1290" s="204"/>
      <c r="J1290" s="203"/>
      <c r="K1290" s="205"/>
    </row>
    <row r="1291" spans="1:11" ht="18" customHeight="1">
      <c r="A1291" s="108"/>
      <c r="B1291" s="200"/>
      <c r="C1291" s="206"/>
      <c r="D1291" s="202"/>
      <c r="E1291" s="213"/>
      <c r="F1291" s="203"/>
      <c r="G1291" s="204"/>
      <c r="H1291" s="202"/>
      <c r="I1291" s="204"/>
      <c r="J1291" s="203"/>
      <c r="K1291" s="205"/>
    </row>
    <row r="1292" spans="1:11" ht="18" customHeight="1">
      <c r="A1292" s="108"/>
      <c r="B1292" s="200"/>
      <c r="C1292" s="206"/>
      <c r="D1292" s="202"/>
      <c r="E1292" s="213"/>
      <c r="F1292" s="203"/>
      <c r="G1292" s="204"/>
      <c r="H1292" s="202"/>
      <c r="I1292" s="204"/>
      <c r="J1292" s="203"/>
      <c r="K1292" s="205"/>
    </row>
    <row r="1293" spans="1:11" ht="18" customHeight="1">
      <c r="A1293" s="108"/>
      <c r="B1293" s="200"/>
      <c r="C1293" s="206"/>
      <c r="D1293" s="202"/>
      <c r="E1293" s="213"/>
      <c r="F1293" s="203"/>
      <c r="G1293" s="204"/>
      <c r="H1293" s="202"/>
      <c r="I1293" s="204"/>
      <c r="J1293" s="203"/>
      <c r="K1293" s="205"/>
    </row>
    <row r="1294" spans="1:11" ht="18" customHeight="1">
      <c r="A1294" s="108"/>
      <c r="B1294" s="200"/>
      <c r="C1294" s="206"/>
      <c r="D1294" s="202"/>
      <c r="E1294" s="213"/>
      <c r="F1294" s="203"/>
      <c r="G1294" s="204"/>
      <c r="H1294" s="202"/>
      <c r="I1294" s="204"/>
      <c r="J1294" s="203"/>
      <c r="K1294" s="205"/>
    </row>
    <row r="1295" spans="1:11" ht="18" customHeight="1">
      <c r="A1295" s="108"/>
      <c r="B1295" s="200"/>
      <c r="C1295" s="206"/>
      <c r="D1295" s="202"/>
      <c r="E1295" s="213"/>
      <c r="F1295" s="203"/>
      <c r="G1295" s="204"/>
      <c r="H1295" s="202"/>
      <c r="I1295" s="204"/>
      <c r="J1295" s="203"/>
      <c r="K1295" s="205"/>
    </row>
    <row r="1296" spans="1:11" ht="18" customHeight="1">
      <c r="A1296" s="108"/>
      <c r="B1296" s="200"/>
      <c r="C1296" s="206"/>
      <c r="D1296" s="202"/>
      <c r="E1296" s="213"/>
      <c r="F1296" s="203"/>
      <c r="G1296" s="204"/>
      <c r="H1296" s="202"/>
      <c r="I1296" s="204"/>
      <c r="J1296" s="203"/>
      <c r="K1296" s="205"/>
    </row>
    <row r="1297" spans="1:11" ht="18" customHeight="1">
      <c r="A1297" s="108"/>
      <c r="B1297" s="200"/>
      <c r="C1297" s="206"/>
      <c r="D1297" s="202"/>
      <c r="E1297" s="213"/>
      <c r="F1297" s="203"/>
      <c r="G1297" s="204"/>
      <c r="H1297" s="202"/>
      <c r="I1297" s="204"/>
      <c r="J1297" s="203"/>
      <c r="K1297" s="205"/>
    </row>
    <row r="1298" spans="1:11" ht="18" customHeight="1">
      <c r="A1298" s="108"/>
      <c r="B1298" s="200"/>
      <c r="C1298" s="206"/>
      <c r="D1298" s="202"/>
      <c r="E1298" s="213"/>
      <c r="F1298" s="203"/>
      <c r="G1298" s="204"/>
      <c r="H1298" s="202"/>
      <c r="I1298" s="204"/>
      <c r="J1298" s="203"/>
      <c r="K1298" s="205"/>
    </row>
    <row r="1299" spans="1:11" ht="18" customHeight="1">
      <c r="A1299" s="108"/>
      <c r="B1299" s="200"/>
      <c r="C1299" s="206"/>
      <c r="D1299" s="202"/>
      <c r="E1299" s="213"/>
      <c r="F1299" s="203"/>
      <c r="G1299" s="204"/>
      <c r="H1299" s="202"/>
      <c r="I1299" s="204"/>
      <c r="J1299" s="203"/>
      <c r="K1299" s="205"/>
    </row>
    <row r="1300" spans="1:11" ht="18" customHeight="1">
      <c r="A1300" s="108"/>
      <c r="B1300" s="200"/>
      <c r="C1300" s="206"/>
      <c r="D1300" s="202"/>
      <c r="E1300" s="213"/>
      <c r="F1300" s="203"/>
      <c r="G1300" s="204"/>
      <c r="H1300" s="202"/>
      <c r="I1300" s="204"/>
      <c r="J1300" s="203"/>
      <c r="K1300" s="205"/>
    </row>
    <row r="1301" spans="1:11" ht="18" customHeight="1">
      <c r="A1301" s="108"/>
      <c r="B1301" s="200"/>
      <c r="C1301" s="206"/>
      <c r="D1301" s="202"/>
      <c r="E1301" s="213"/>
      <c r="F1301" s="203"/>
      <c r="G1301" s="204"/>
      <c r="H1301" s="202"/>
      <c r="I1301" s="204"/>
      <c r="J1301" s="203"/>
      <c r="K1301" s="205"/>
    </row>
    <row r="1302" spans="1:11" ht="18" customHeight="1">
      <c r="A1302" s="108"/>
      <c r="B1302" s="200"/>
      <c r="C1302" s="206"/>
      <c r="D1302" s="202"/>
      <c r="E1302" s="213"/>
      <c r="F1302" s="203"/>
      <c r="G1302" s="204"/>
      <c r="H1302" s="202"/>
      <c r="I1302" s="204"/>
      <c r="J1302" s="203"/>
      <c r="K1302" s="205"/>
    </row>
    <row r="1303" spans="1:11" ht="18" customHeight="1">
      <c r="A1303" s="108"/>
      <c r="B1303" s="200"/>
      <c r="C1303" s="206"/>
      <c r="D1303" s="202"/>
      <c r="E1303" s="213"/>
      <c r="F1303" s="203"/>
      <c r="G1303" s="204"/>
      <c r="H1303" s="202"/>
      <c r="I1303" s="204"/>
      <c r="J1303" s="203"/>
      <c r="K1303" s="205"/>
    </row>
    <row r="1304" spans="1:11" ht="18" customHeight="1">
      <c r="A1304" s="108"/>
      <c r="B1304" s="200"/>
      <c r="C1304" s="206"/>
      <c r="D1304" s="202"/>
      <c r="E1304" s="213"/>
      <c r="F1304" s="203"/>
      <c r="G1304" s="204"/>
      <c r="H1304" s="202"/>
      <c r="I1304" s="204"/>
      <c r="J1304" s="203"/>
      <c r="K1304" s="205"/>
    </row>
    <row r="1305" spans="1:11" ht="18" customHeight="1">
      <c r="A1305" s="108"/>
      <c r="B1305" s="200"/>
      <c r="C1305" s="206"/>
      <c r="D1305" s="202"/>
      <c r="E1305" s="213"/>
      <c r="F1305" s="203"/>
      <c r="G1305" s="204"/>
      <c r="H1305" s="202"/>
      <c r="I1305" s="204"/>
      <c r="J1305" s="203"/>
      <c r="K1305" s="205"/>
    </row>
    <row r="1306" spans="1:11" ht="18" customHeight="1">
      <c r="A1306" s="108"/>
      <c r="B1306" s="200"/>
      <c r="C1306" s="206"/>
      <c r="D1306" s="202"/>
      <c r="E1306" s="213"/>
      <c r="F1306" s="203"/>
      <c r="G1306" s="204"/>
      <c r="H1306" s="202"/>
      <c r="I1306" s="204"/>
      <c r="J1306" s="203"/>
      <c r="K1306" s="205"/>
    </row>
    <row r="1307" spans="1:11" ht="18" customHeight="1">
      <c r="A1307" s="108"/>
      <c r="B1307" s="200"/>
      <c r="C1307" s="206"/>
      <c r="D1307" s="202"/>
      <c r="E1307" s="213"/>
      <c r="F1307" s="203"/>
      <c r="G1307" s="204"/>
      <c r="H1307" s="202"/>
      <c r="I1307" s="204"/>
      <c r="J1307" s="203"/>
      <c r="K1307" s="205"/>
    </row>
    <row r="1308" spans="1:11" ht="18" customHeight="1">
      <c r="A1308" s="108"/>
      <c r="B1308" s="200"/>
      <c r="C1308" s="206"/>
      <c r="D1308" s="202"/>
      <c r="E1308" s="213"/>
      <c r="F1308" s="203"/>
      <c r="G1308" s="204"/>
      <c r="H1308" s="202"/>
      <c r="I1308" s="204"/>
      <c r="J1308" s="203"/>
      <c r="K1308" s="205"/>
    </row>
    <row r="1309" spans="1:11" ht="18" customHeight="1">
      <c r="A1309" s="108"/>
      <c r="B1309" s="200"/>
      <c r="C1309" s="206"/>
      <c r="D1309" s="202"/>
      <c r="E1309" s="213"/>
      <c r="F1309" s="203"/>
      <c r="G1309" s="204"/>
      <c r="H1309" s="202"/>
      <c r="I1309" s="204"/>
      <c r="J1309" s="203"/>
      <c r="K1309" s="205"/>
    </row>
    <row r="1310" spans="1:11" ht="18" customHeight="1">
      <c r="A1310" s="108"/>
      <c r="B1310" s="200"/>
      <c r="C1310" s="206"/>
      <c r="D1310" s="202"/>
      <c r="E1310" s="213"/>
      <c r="F1310" s="203"/>
      <c r="G1310" s="204"/>
      <c r="H1310" s="202"/>
      <c r="I1310" s="204"/>
      <c r="J1310" s="203"/>
      <c r="K1310" s="205"/>
    </row>
    <row r="1311" spans="1:11" ht="18" customHeight="1">
      <c r="A1311" s="108"/>
      <c r="B1311" s="200"/>
      <c r="C1311" s="206"/>
      <c r="D1311" s="202"/>
      <c r="E1311" s="213"/>
      <c r="F1311" s="203"/>
      <c r="G1311" s="204"/>
      <c r="H1311" s="202"/>
      <c r="I1311" s="204"/>
      <c r="J1311" s="203"/>
      <c r="K1311" s="205"/>
    </row>
    <row r="1312" spans="1:11" ht="18" customHeight="1">
      <c r="A1312" s="108"/>
      <c r="B1312" s="200"/>
      <c r="C1312" s="206"/>
      <c r="D1312" s="202"/>
      <c r="E1312" s="213"/>
      <c r="F1312" s="203"/>
      <c r="G1312" s="204"/>
      <c r="H1312" s="202"/>
      <c r="I1312" s="204"/>
      <c r="J1312" s="203"/>
      <c r="K1312" s="205"/>
    </row>
    <row r="1313" spans="1:11" ht="18" customHeight="1">
      <c r="A1313" s="108"/>
      <c r="B1313" s="200"/>
      <c r="C1313" s="206"/>
      <c r="D1313" s="202"/>
      <c r="E1313" s="213"/>
      <c r="F1313" s="203"/>
      <c r="G1313" s="204"/>
      <c r="H1313" s="202"/>
      <c r="I1313" s="204"/>
      <c r="J1313" s="203"/>
      <c r="K1313" s="205"/>
    </row>
    <row r="1314" spans="1:11" ht="18" customHeight="1">
      <c r="A1314" s="108"/>
      <c r="B1314" s="200"/>
      <c r="C1314" s="206"/>
      <c r="D1314" s="202"/>
      <c r="E1314" s="213"/>
      <c r="F1314" s="203"/>
      <c r="G1314" s="204"/>
      <c r="H1314" s="202"/>
      <c r="I1314" s="204"/>
      <c r="J1314" s="203"/>
      <c r="K1314" s="205"/>
    </row>
    <row r="1315" spans="1:11" ht="18" customHeight="1">
      <c r="A1315" s="108"/>
      <c r="B1315" s="200"/>
      <c r="C1315" s="206"/>
      <c r="D1315" s="202"/>
      <c r="E1315" s="213"/>
      <c r="F1315" s="203"/>
      <c r="G1315" s="204"/>
      <c r="H1315" s="202"/>
      <c r="I1315" s="204"/>
      <c r="J1315" s="203"/>
      <c r="K1315" s="205"/>
    </row>
    <row r="1316" spans="1:11" ht="18" customHeight="1">
      <c r="A1316" s="108"/>
      <c r="B1316" s="200"/>
      <c r="C1316" s="206"/>
      <c r="D1316" s="202"/>
      <c r="E1316" s="213"/>
      <c r="F1316" s="203"/>
      <c r="G1316" s="204"/>
      <c r="H1316" s="202"/>
      <c r="I1316" s="204"/>
      <c r="J1316" s="203"/>
      <c r="K1316" s="205"/>
    </row>
    <row r="1317" spans="1:11" ht="18" customHeight="1">
      <c r="A1317" s="108"/>
      <c r="B1317" s="200"/>
      <c r="C1317" s="206"/>
      <c r="D1317" s="202"/>
      <c r="E1317" s="213"/>
      <c r="F1317" s="203"/>
      <c r="G1317" s="204"/>
      <c r="H1317" s="202"/>
      <c r="I1317" s="204"/>
      <c r="J1317" s="203"/>
      <c r="K1317" s="205"/>
    </row>
    <row r="1318" spans="1:11" ht="18" customHeight="1">
      <c r="A1318" s="108"/>
      <c r="B1318" s="200"/>
      <c r="C1318" s="206"/>
      <c r="D1318" s="202"/>
      <c r="E1318" s="213"/>
      <c r="F1318" s="203"/>
      <c r="G1318" s="204"/>
      <c r="H1318" s="202"/>
      <c r="I1318" s="204"/>
      <c r="J1318" s="203"/>
      <c r="K1318" s="205"/>
    </row>
    <row r="1319" spans="1:11" ht="18" customHeight="1">
      <c r="A1319" s="108"/>
      <c r="B1319" s="200"/>
      <c r="C1319" s="206"/>
      <c r="D1319" s="202"/>
      <c r="E1319" s="213"/>
      <c r="F1319" s="203"/>
      <c r="G1319" s="204"/>
      <c r="H1319" s="202"/>
      <c r="I1319" s="204"/>
      <c r="J1319" s="203"/>
      <c r="K1319" s="205"/>
    </row>
    <row r="1320" spans="1:11" ht="18" customHeight="1">
      <c r="A1320" s="108"/>
      <c r="B1320" s="200"/>
      <c r="C1320" s="206"/>
      <c r="D1320" s="202"/>
      <c r="E1320" s="213"/>
      <c r="F1320" s="203"/>
      <c r="G1320" s="204"/>
      <c r="H1320" s="202"/>
      <c r="I1320" s="204"/>
      <c r="J1320" s="203"/>
      <c r="K1320" s="205"/>
    </row>
    <row r="1321" spans="1:11" ht="18" customHeight="1">
      <c r="A1321" s="108"/>
      <c r="B1321" s="200"/>
      <c r="C1321" s="206"/>
      <c r="D1321" s="202"/>
      <c r="E1321" s="213"/>
      <c r="F1321" s="203"/>
      <c r="G1321" s="204"/>
      <c r="H1321" s="202"/>
      <c r="I1321" s="204"/>
      <c r="J1321" s="203"/>
      <c r="K1321" s="205"/>
    </row>
    <row r="1322" spans="1:11" ht="18" customHeight="1">
      <c r="A1322" s="108"/>
      <c r="B1322" s="200"/>
      <c r="C1322" s="206"/>
      <c r="D1322" s="202"/>
      <c r="E1322" s="213"/>
      <c r="F1322" s="203"/>
      <c r="G1322" s="204"/>
      <c r="H1322" s="202"/>
      <c r="I1322" s="204"/>
      <c r="J1322" s="203"/>
      <c r="K1322" s="205"/>
    </row>
    <row r="1323" spans="1:11" ht="18" customHeight="1">
      <c r="A1323" s="108"/>
      <c r="B1323" s="200"/>
      <c r="C1323" s="206"/>
      <c r="D1323" s="202"/>
      <c r="E1323" s="213"/>
      <c r="F1323" s="203"/>
      <c r="G1323" s="204"/>
      <c r="H1323" s="202"/>
      <c r="I1323" s="204"/>
      <c r="J1323" s="203"/>
      <c r="K1323" s="205"/>
    </row>
    <row r="1324" spans="1:11" ht="18" customHeight="1">
      <c r="A1324" s="108"/>
      <c r="B1324" s="200"/>
      <c r="C1324" s="206"/>
      <c r="D1324" s="202"/>
      <c r="E1324" s="213"/>
      <c r="F1324" s="203"/>
      <c r="G1324" s="204"/>
      <c r="H1324" s="202"/>
      <c r="I1324" s="204"/>
      <c r="J1324" s="203"/>
      <c r="K1324" s="205"/>
    </row>
    <row r="1325" spans="1:11" ht="18" customHeight="1">
      <c r="A1325" s="108"/>
      <c r="B1325" s="200"/>
      <c r="C1325" s="206"/>
      <c r="D1325" s="202"/>
      <c r="E1325" s="213"/>
      <c r="F1325" s="203"/>
      <c r="G1325" s="204"/>
      <c r="H1325" s="202"/>
      <c r="I1325" s="204"/>
      <c r="J1325" s="203"/>
      <c r="K1325" s="205"/>
    </row>
    <row r="1326" spans="1:11" ht="18" customHeight="1">
      <c r="A1326" s="108"/>
      <c r="B1326" s="200"/>
      <c r="C1326" s="206"/>
      <c r="D1326" s="202"/>
      <c r="E1326" s="213"/>
      <c r="F1326" s="203"/>
      <c r="G1326" s="204"/>
      <c r="H1326" s="202"/>
      <c r="I1326" s="204"/>
      <c r="J1326" s="203"/>
      <c r="K1326" s="205"/>
    </row>
    <row r="1327" spans="1:11" ht="18" customHeight="1">
      <c r="A1327" s="108"/>
      <c r="B1327" s="200"/>
      <c r="C1327" s="206"/>
      <c r="D1327" s="202"/>
      <c r="E1327" s="213"/>
      <c r="F1327" s="203"/>
      <c r="G1327" s="204"/>
      <c r="H1327" s="202"/>
      <c r="I1327" s="204"/>
      <c r="J1327" s="203"/>
      <c r="K1327" s="205"/>
    </row>
    <row r="1328" spans="1:11" ht="18" customHeight="1">
      <c r="A1328" s="108"/>
      <c r="B1328" s="200"/>
      <c r="C1328" s="206"/>
      <c r="D1328" s="202"/>
      <c r="E1328" s="213"/>
      <c r="F1328" s="203"/>
      <c r="G1328" s="204"/>
      <c r="H1328" s="202"/>
      <c r="I1328" s="204"/>
      <c r="J1328" s="203"/>
      <c r="K1328" s="205"/>
    </row>
    <row r="1329" spans="1:11" ht="18" customHeight="1">
      <c r="A1329" s="108"/>
      <c r="B1329" s="200"/>
      <c r="C1329" s="206"/>
      <c r="D1329" s="202"/>
      <c r="E1329" s="213"/>
      <c r="F1329" s="203"/>
      <c r="G1329" s="204"/>
      <c r="H1329" s="202"/>
      <c r="I1329" s="204"/>
      <c r="J1329" s="203"/>
      <c r="K1329" s="205"/>
    </row>
    <row r="1330" spans="1:11" ht="18" customHeight="1">
      <c r="A1330" s="108"/>
      <c r="B1330" s="200"/>
      <c r="C1330" s="206"/>
      <c r="D1330" s="202"/>
      <c r="E1330" s="213"/>
      <c r="F1330" s="203"/>
      <c r="G1330" s="204"/>
      <c r="H1330" s="202"/>
      <c r="I1330" s="204"/>
      <c r="J1330" s="203"/>
      <c r="K1330" s="205"/>
    </row>
    <row r="1331" spans="1:11" ht="18" customHeight="1">
      <c r="A1331" s="108"/>
      <c r="B1331" s="200"/>
      <c r="C1331" s="206"/>
      <c r="D1331" s="202"/>
      <c r="E1331" s="213"/>
      <c r="F1331" s="203"/>
      <c r="G1331" s="204"/>
      <c r="H1331" s="202"/>
      <c r="I1331" s="204"/>
      <c r="J1331" s="203"/>
      <c r="K1331" s="205"/>
    </row>
    <row r="1332" spans="1:11" ht="18" customHeight="1">
      <c r="A1332" s="108"/>
      <c r="B1332" s="200"/>
      <c r="C1332" s="206"/>
      <c r="D1332" s="202"/>
      <c r="E1332" s="213"/>
      <c r="F1332" s="203"/>
      <c r="G1332" s="204"/>
      <c r="H1332" s="202"/>
      <c r="I1332" s="204"/>
      <c r="J1332" s="203"/>
      <c r="K1332" s="205"/>
    </row>
    <row r="1333" spans="1:11" ht="18" customHeight="1">
      <c r="A1333" s="108"/>
      <c r="B1333" s="200"/>
      <c r="C1333" s="206"/>
      <c r="D1333" s="202"/>
      <c r="E1333" s="213"/>
      <c r="F1333" s="203"/>
      <c r="G1333" s="204"/>
      <c r="H1333" s="202"/>
      <c r="I1333" s="204"/>
      <c r="J1333" s="203"/>
      <c r="K1333" s="205"/>
    </row>
    <row r="1334" spans="1:11" ht="18" customHeight="1">
      <c r="A1334" s="108"/>
      <c r="B1334" s="200"/>
      <c r="C1334" s="206"/>
      <c r="D1334" s="202"/>
      <c r="E1334" s="213"/>
      <c r="F1334" s="203"/>
      <c r="G1334" s="204"/>
      <c r="H1334" s="202"/>
      <c r="I1334" s="204"/>
      <c r="J1334" s="203"/>
      <c r="K1334" s="205"/>
    </row>
    <row r="1335" spans="1:11" ht="18" customHeight="1">
      <c r="A1335" s="108"/>
      <c r="B1335" s="200"/>
      <c r="C1335" s="206"/>
      <c r="D1335" s="202"/>
      <c r="E1335" s="213"/>
      <c r="F1335" s="203"/>
      <c r="G1335" s="204"/>
      <c r="H1335" s="202"/>
      <c r="I1335" s="204"/>
      <c r="J1335" s="203"/>
      <c r="K1335" s="205"/>
    </row>
    <row r="1336" spans="1:11" ht="18" customHeight="1">
      <c r="A1336" s="108"/>
      <c r="B1336" s="200"/>
      <c r="C1336" s="206"/>
      <c r="D1336" s="202"/>
      <c r="E1336" s="213"/>
      <c r="F1336" s="203"/>
      <c r="G1336" s="204"/>
      <c r="H1336" s="202"/>
      <c r="I1336" s="204"/>
      <c r="J1336" s="203"/>
      <c r="K1336" s="205"/>
    </row>
    <row r="1337" spans="1:11" ht="18" customHeight="1">
      <c r="A1337" s="108"/>
      <c r="B1337" s="200"/>
      <c r="C1337" s="206"/>
      <c r="D1337" s="202"/>
      <c r="E1337" s="213"/>
      <c r="F1337" s="203"/>
      <c r="G1337" s="204"/>
      <c r="H1337" s="202"/>
      <c r="I1337" s="204"/>
      <c r="J1337" s="203"/>
      <c r="K1337" s="205"/>
    </row>
    <row r="1338" spans="1:11" ht="18" customHeight="1">
      <c r="A1338" s="108"/>
      <c r="B1338" s="200"/>
      <c r="C1338" s="206"/>
      <c r="D1338" s="202"/>
      <c r="E1338" s="213"/>
      <c r="F1338" s="203"/>
      <c r="G1338" s="204"/>
      <c r="H1338" s="202"/>
      <c r="I1338" s="204"/>
      <c r="J1338" s="203"/>
      <c r="K1338" s="205"/>
    </row>
    <row r="1339" spans="1:11" ht="18" customHeight="1">
      <c r="A1339" s="108"/>
      <c r="B1339" s="200"/>
      <c r="C1339" s="206"/>
      <c r="D1339" s="202"/>
      <c r="E1339" s="213"/>
      <c r="F1339" s="203"/>
      <c r="G1339" s="204"/>
      <c r="H1339" s="202"/>
      <c r="I1339" s="204"/>
      <c r="J1339" s="203"/>
      <c r="K1339" s="205"/>
    </row>
    <row r="1340" spans="1:11" ht="18" customHeight="1">
      <c r="A1340" s="108"/>
      <c r="B1340" s="200"/>
      <c r="C1340" s="206"/>
      <c r="D1340" s="202"/>
      <c r="E1340" s="213"/>
      <c r="F1340" s="203"/>
      <c r="G1340" s="204"/>
      <c r="H1340" s="202"/>
      <c r="I1340" s="204"/>
      <c r="J1340" s="203"/>
      <c r="K1340" s="205"/>
    </row>
    <row r="1341" spans="1:11" ht="18" customHeight="1">
      <c r="A1341" s="108"/>
      <c r="B1341" s="200"/>
      <c r="C1341" s="206"/>
      <c r="D1341" s="202"/>
      <c r="E1341" s="213"/>
      <c r="F1341" s="203"/>
      <c r="G1341" s="204"/>
      <c r="H1341" s="202"/>
      <c r="I1341" s="204"/>
      <c r="J1341" s="203"/>
      <c r="K1341" s="205"/>
    </row>
    <row r="1342" spans="1:11" ht="18" customHeight="1">
      <c r="A1342" s="108"/>
      <c r="B1342" s="200"/>
      <c r="C1342" s="206"/>
      <c r="D1342" s="202"/>
      <c r="E1342" s="213"/>
      <c r="F1342" s="203"/>
      <c r="G1342" s="204"/>
      <c r="H1342" s="202"/>
      <c r="I1342" s="204"/>
      <c r="J1342" s="203"/>
      <c r="K1342" s="205"/>
    </row>
    <row r="1343" spans="1:11" ht="18" customHeight="1">
      <c r="A1343" s="108"/>
      <c r="B1343" s="200"/>
      <c r="C1343" s="206"/>
      <c r="D1343" s="202"/>
      <c r="E1343" s="213"/>
      <c r="F1343" s="203"/>
      <c r="G1343" s="204"/>
      <c r="H1343" s="202"/>
      <c r="I1343" s="204"/>
      <c r="J1343" s="203"/>
      <c r="K1343" s="205"/>
    </row>
    <row r="1344" spans="1:11" ht="18" customHeight="1">
      <c r="A1344" s="108"/>
      <c r="B1344" s="200"/>
      <c r="C1344" s="206"/>
      <c r="D1344" s="202"/>
      <c r="E1344" s="213"/>
      <c r="F1344" s="203"/>
      <c r="G1344" s="204"/>
      <c r="H1344" s="202"/>
      <c r="I1344" s="204"/>
      <c r="J1344" s="203"/>
      <c r="K1344" s="205"/>
    </row>
    <row r="1345" spans="1:11" ht="18" customHeight="1">
      <c r="A1345" s="108"/>
      <c r="B1345" s="200"/>
      <c r="C1345" s="206"/>
      <c r="D1345" s="202"/>
      <c r="E1345" s="213"/>
      <c r="F1345" s="203"/>
      <c r="G1345" s="204"/>
      <c r="H1345" s="202"/>
      <c r="I1345" s="204"/>
      <c r="J1345" s="203"/>
      <c r="K1345" s="205"/>
    </row>
    <row r="1346" spans="1:11" ht="18" customHeight="1">
      <c r="A1346" s="108"/>
      <c r="B1346" s="200"/>
      <c r="C1346" s="206"/>
      <c r="D1346" s="202"/>
      <c r="E1346" s="213"/>
      <c r="F1346" s="203"/>
      <c r="G1346" s="204"/>
      <c r="H1346" s="202"/>
      <c r="I1346" s="204"/>
      <c r="J1346" s="203"/>
      <c r="K1346" s="205"/>
    </row>
    <row r="1347" spans="1:11" ht="18" customHeight="1">
      <c r="A1347" s="108"/>
      <c r="B1347" s="200"/>
      <c r="C1347" s="206"/>
      <c r="D1347" s="202"/>
      <c r="E1347" s="213"/>
      <c r="F1347" s="203"/>
      <c r="G1347" s="204"/>
      <c r="H1347" s="202"/>
      <c r="I1347" s="204"/>
      <c r="J1347" s="203"/>
      <c r="K1347" s="205"/>
    </row>
    <row r="1348" spans="1:11" ht="18" customHeight="1">
      <c r="A1348" s="108"/>
      <c r="B1348" s="200"/>
      <c r="C1348" s="206"/>
      <c r="D1348" s="202"/>
      <c r="E1348" s="213"/>
      <c r="F1348" s="203"/>
      <c r="G1348" s="204"/>
      <c r="H1348" s="202"/>
      <c r="I1348" s="204"/>
      <c r="J1348" s="203"/>
      <c r="K1348" s="205"/>
    </row>
    <row r="1349" spans="1:11" ht="18" customHeight="1">
      <c r="A1349" s="108"/>
      <c r="B1349" s="200"/>
      <c r="C1349" s="206"/>
      <c r="D1349" s="202"/>
      <c r="E1349" s="213"/>
      <c r="F1349" s="203"/>
      <c r="G1349" s="204"/>
      <c r="H1349" s="202"/>
      <c r="I1349" s="204"/>
      <c r="J1349" s="203"/>
      <c r="K1349" s="205"/>
    </row>
    <row r="1350" spans="1:11" ht="18" customHeight="1">
      <c r="A1350" s="108"/>
      <c r="B1350" s="200"/>
      <c r="C1350" s="206"/>
      <c r="D1350" s="202"/>
      <c r="E1350" s="213"/>
      <c r="F1350" s="203"/>
      <c r="G1350" s="204"/>
      <c r="H1350" s="202"/>
      <c r="I1350" s="204"/>
      <c r="J1350" s="203"/>
      <c r="K1350" s="205"/>
    </row>
    <row r="1351" spans="1:11" ht="18" customHeight="1">
      <c r="A1351" s="108"/>
      <c r="B1351" s="200"/>
      <c r="C1351" s="206"/>
      <c r="D1351" s="202"/>
      <c r="E1351" s="213"/>
      <c r="F1351" s="203"/>
      <c r="G1351" s="204"/>
      <c r="H1351" s="202"/>
      <c r="I1351" s="204"/>
      <c r="J1351" s="203"/>
      <c r="K1351" s="205"/>
    </row>
    <row r="1352" spans="1:11" ht="18" customHeight="1">
      <c r="A1352" s="108"/>
      <c r="B1352" s="200"/>
      <c r="C1352" s="206"/>
      <c r="D1352" s="202"/>
      <c r="E1352" s="213"/>
      <c r="F1352" s="203"/>
      <c r="G1352" s="204"/>
      <c r="H1352" s="202"/>
      <c r="I1352" s="204"/>
      <c r="J1352" s="203"/>
      <c r="K1352" s="205"/>
    </row>
    <row r="1353" spans="1:11" ht="18" customHeight="1">
      <c r="A1353" s="108"/>
      <c r="B1353" s="200"/>
      <c r="C1353" s="206"/>
      <c r="D1353" s="202"/>
      <c r="E1353" s="213"/>
      <c r="F1353" s="203"/>
      <c r="G1353" s="204"/>
      <c r="H1353" s="202"/>
      <c r="I1353" s="204"/>
      <c r="J1353" s="203"/>
      <c r="K1353" s="205"/>
    </row>
    <row r="1354" spans="1:11" ht="18" customHeight="1">
      <c r="A1354" s="108"/>
      <c r="B1354" s="200"/>
      <c r="C1354" s="206"/>
      <c r="D1354" s="202"/>
      <c r="E1354" s="213"/>
      <c r="F1354" s="203"/>
      <c r="G1354" s="204"/>
      <c r="H1354" s="202"/>
      <c r="I1354" s="204"/>
      <c r="J1354" s="203"/>
      <c r="K1354" s="205"/>
    </row>
    <row r="1355" spans="1:11" ht="18" customHeight="1">
      <c r="A1355" s="108"/>
      <c r="B1355" s="200"/>
      <c r="C1355" s="206"/>
      <c r="D1355" s="202"/>
      <c r="E1355" s="213"/>
      <c r="F1355" s="203"/>
      <c r="G1355" s="204"/>
      <c r="H1355" s="202"/>
      <c r="I1355" s="204"/>
      <c r="J1355" s="203"/>
      <c r="K1355" s="205"/>
    </row>
    <row r="1356" spans="1:11" ht="18" customHeight="1">
      <c r="A1356" s="108"/>
      <c r="B1356" s="200"/>
      <c r="C1356" s="206"/>
      <c r="D1356" s="202"/>
      <c r="E1356" s="213"/>
      <c r="F1356" s="203"/>
      <c r="G1356" s="204"/>
      <c r="H1356" s="202"/>
      <c r="I1356" s="204"/>
      <c r="J1356" s="203"/>
      <c r="K1356" s="205"/>
    </row>
    <row r="1357" spans="1:11" ht="18" customHeight="1">
      <c r="A1357" s="108"/>
      <c r="B1357" s="200"/>
      <c r="C1357" s="206"/>
      <c r="D1357" s="202"/>
      <c r="E1357" s="213"/>
      <c r="F1357" s="203"/>
      <c r="G1357" s="204"/>
      <c r="H1357" s="202"/>
      <c r="I1357" s="204"/>
      <c r="J1357" s="203"/>
      <c r="K1357" s="205"/>
    </row>
    <row r="1358" spans="1:11" ht="18" customHeight="1">
      <c r="A1358" s="108"/>
      <c r="B1358" s="200"/>
      <c r="C1358" s="206"/>
      <c r="D1358" s="202"/>
      <c r="E1358" s="213"/>
      <c r="F1358" s="203"/>
      <c r="G1358" s="204"/>
      <c r="H1358" s="202"/>
      <c r="I1358" s="204"/>
      <c r="J1358" s="203"/>
      <c r="K1358" s="205"/>
    </row>
    <row r="1359" spans="1:11" ht="18" customHeight="1">
      <c r="A1359" s="108"/>
      <c r="B1359" s="200"/>
      <c r="C1359" s="206"/>
      <c r="D1359" s="202"/>
      <c r="E1359" s="213"/>
      <c r="F1359" s="203"/>
      <c r="G1359" s="204"/>
      <c r="H1359" s="202"/>
      <c r="I1359" s="204"/>
      <c r="J1359" s="203"/>
      <c r="K1359" s="205"/>
    </row>
    <row r="1360" spans="1:11" ht="18" customHeight="1">
      <c r="A1360" s="108"/>
      <c r="B1360" s="200"/>
      <c r="C1360" s="206"/>
      <c r="D1360" s="202"/>
      <c r="E1360" s="213"/>
      <c r="F1360" s="203"/>
      <c r="G1360" s="204"/>
      <c r="H1360" s="202"/>
      <c r="I1360" s="204"/>
      <c r="J1360" s="203"/>
      <c r="K1360" s="205"/>
    </row>
    <row r="1361" spans="1:11" ht="18" customHeight="1">
      <c r="A1361" s="108"/>
      <c r="B1361" s="200"/>
      <c r="C1361" s="206"/>
      <c r="D1361" s="202"/>
      <c r="E1361" s="213"/>
      <c r="F1361" s="203"/>
      <c r="G1361" s="204"/>
      <c r="H1361" s="202"/>
      <c r="I1361" s="204"/>
      <c r="J1361" s="203"/>
      <c r="K1361" s="205"/>
    </row>
    <row r="1362" spans="1:11" ht="18" customHeight="1">
      <c r="A1362" s="108"/>
      <c r="B1362" s="200"/>
      <c r="C1362" s="206"/>
      <c r="D1362" s="202"/>
      <c r="E1362" s="213"/>
      <c r="F1362" s="203"/>
      <c r="G1362" s="204"/>
      <c r="H1362" s="202"/>
      <c r="I1362" s="204"/>
      <c r="J1362" s="203"/>
      <c r="K1362" s="205"/>
    </row>
    <row r="1363" spans="1:11" ht="18" customHeight="1">
      <c r="A1363" s="108"/>
      <c r="B1363" s="200"/>
      <c r="C1363" s="206"/>
      <c r="D1363" s="202"/>
      <c r="E1363" s="213"/>
      <c r="F1363" s="203"/>
      <c r="G1363" s="204"/>
      <c r="H1363" s="202"/>
      <c r="I1363" s="204"/>
      <c r="J1363" s="203"/>
      <c r="K1363" s="205"/>
    </row>
    <row r="1364" spans="1:11" ht="18" customHeight="1">
      <c r="A1364" s="108"/>
      <c r="B1364" s="200"/>
      <c r="C1364" s="206"/>
      <c r="D1364" s="202"/>
      <c r="E1364" s="213"/>
      <c r="F1364" s="203"/>
      <c r="G1364" s="204"/>
      <c r="H1364" s="202"/>
      <c r="I1364" s="204"/>
      <c r="J1364" s="203"/>
      <c r="K1364" s="205"/>
    </row>
    <row r="1365" spans="1:11" ht="18" customHeight="1">
      <c r="A1365" s="108"/>
      <c r="B1365" s="200"/>
      <c r="C1365" s="206"/>
      <c r="D1365" s="202"/>
      <c r="E1365" s="213"/>
      <c r="F1365" s="203"/>
      <c r="G1365" s="204"/>
      <c r="H1365" s="202"/>
      <c r="I1365" s="204"/>
      <c r="J1365" s="203"/>
      <c r="K1365" s="205"/>
    </row>
    <row r="1366" spans="1:11" ht="18" customHeight="1">
      <c r="A1366" s="108"/>
      <c r="B1366" s="200"/>
      <c r="C1366" s="206"/>
      <c r="D1366" s="202"/>
      <c r="E1366" s="213"/>
      <c r="F1366" s="203"/>
      <c r="G1366" s="204"/>
      <c r="H1366" s="202"/>
      <c r="I1366" s="204"/>
      <c r="J1366" s="203"/>
      <c r="K1366" s="205"/>
    </row>
    <row r="1367" spans="1:11" ht="18" customHeight="1">
      <c r="A1367" s="108"/>
      <c r="B1367" s="200"/>
      <c r="C1367" s="206"/>
      <c r="D1367" s="202"/>
      <c r="E1367" s="213"/>
      <c r="F1367" s="203"/>
      <c r="G1367" s="204"/>
      <c r="H1367" s="202"/>
      <c r="I1367" s="204"/>
      <c r="J1367" s="203"/>
      <c r="K1367" s="205"/>
    </row>
    <row r="1368" spans="1:11" ht="18" customHeight="1">
      <c r="A1368" s="108"/>
      <c r="B1368" s="200"/>
      <c r="C1368" s="206"/>
      <c r="D1368" s="202"/>
      <c r="E1368" s="213"/>
      <c r="F1368" s="203"/>
      <c r="G1368" s="204"/>
      <c r="H1368" s="202"/>
      <c r="I1368" s="204"/>
      <c r="J1368" s="203"/>
      <c r="K1368" s="205"/>
    </row>
    <row r="1369" spans="1:11" ht="18" customHeight="1">
      <c r="A1369" s="108"/>
      <c r="B1369" s="200"/>
      <c r="C1369" s="206"/>
      <c r="D1369" s="202"/>
      <c r="E1369" s="213"/>
      <c r="F1369" s="203"/>
      <c r="G1369" s="204"/>
      <c r="H1369" s="202"/>
      <c r="I1369" s="204"/>
      <c r="J1369" s="203"/>
      <c r="K1369" s="205"/>
    </row>
    <row r="1370" spans="1:11" ht="18" customHeight="1">
      <c r="A1370" s="108"/>
      <c r="B1370" s="200"/>
      <c r="C1370" s="206"/>
      <c r="D1370" s="202"/>
      <c r="E1370" s="213"/>
      <c r="F1370" s="203"/>
      <c r="G1370" s="204"/>
      <c r="H1370" s="202"/>
      <c r="I1370" s="204"/>
      <c r="J1370" s="203"/>
      <c r="K1370" s="205"/>
    </row>
    <row r="1371" spans="1:11" ht="18" customHeight="1">
      <c r="A1371" s="108"/>
      <c r="B1371" s="200"/>
      <c r="C1371" s="206"/>
      <c r="D1371" s="202"/>
      <c r="E1371" s="213"/>
      <c r="F1371" s="203"/>
      <c r="G1371" s="204"/>
      <c r="H1371" s="202"/>
      <c r="I1371" s="204"/>
      <c r="J1371" s="203"/>
      <c r="K1371" s="205"/>
    </row>
    <row r="1372" spans="1:11" ht="18" customHeight="1">
      <c r="A1372" s="108"/>
      <c r="B1372" s="200"/>
      <c r="C1372" s="206"/>
      <c r="D1372" s="202"/>
      <c r="E1372" s="213"/>
      <c r="F1372" s="203"/>
      <c r="G1372" s="204"/>
      <c r="H1372" s="202"/>
      <c r="I1372" s="204"/>
      <c r="J1372" s="203"/>
      <c r="K1372" s="205"/>
    </row>
    <row r="1373" spans="1:11" ht="18" customHeight="1">
      <c r="A1373" s="108"/>
      <c r="B1373" s="200"/>
      <c r="C1373" s="206"/>
      <c r="D1373" s="202"/>
      <c r="E1373" s="213"/>
      <c r="F1373" s="203"/>
      <c r="G1373" s="204"/>
      <c r="H1373" s="202"/>
      <c r="I1373" s="204"/>
      <c r="J1373" s="203"/>
      <c r="K1373" s="205"/>
    </row>
    <row r="1374" spans="1:11" ht="18" customHeight="1">
      <c r="A1374" s="108"/>
      <c r="B1374" s="200"/>
      <c r="C1374" s="206"/>
      <c r="D1374" s="202"/>
      <c r="E1374" s="213"/>
      <c r="F1374" s="203"/>
      <c r="G1374" s="204"/>
      <c r="H1374" s="202"/>
      <c r="I1374" s="204"/>
      <c r="J1374" s="203"/>
      <c r="K1374" s="205"/>
    </row>
    <row r="1375" spans="1:11" ht="18" customHeight="1">
      <c r="A1375" s="108"/>
      <c r="B1375" s="200"/>
      <c r="C1375" s="206"/>
      <c r="D1375" s="202"/>
      <c r="E1375" s="213"/>
      <c r="F1375" s="203"/>
      <c r="G1375" s="204"/>
      <c r="H1375" s="202"/>
      <c r="I1375" s="204"/>
      <c r="J1375" s="203"/>
      <c r="K1375" s="205"/>
    </row>
    <row r="1376" spans="1:11" ht="18" customHeight="1">
      <c r="A1376" s="108"/>
      <c r="B1376" s="200"/>
      <c r="C1376" s="206"/>
      <c r="D1376" s="202"/>
      <c r="E1376" s="213"/>
      <c r="F1376" s="203"/>
      <c r="G1376" s="204"/>
      <c r="H1376" s="202"/>
      <c r="I1376" s="204"/>
      <c r="J1376" s="203"/>
      <c r="K1376" s="205"/>
    </row>
    <row r="1377" spans="1:11" ht="18" customHeight="1">
      <c r="A1377" s="108"/>
      <c r="B1377" s="200"/>
      <c r="C1377" s="206"/>
      <c r="D1377" s="202"/>
      <c r="E1377" s="213"/>
      <c r="F1377" s="203"/>
      <c r="G1377" s="204"/>
      <c r="H1377" s="202"/>
      <c r="I1377" s="204"/>
      <c r="J1377" s="203"/>
      <c r="K1377" s="205"/>
    </row>
    <row r="1378" spans="1:11" ht="18" customHeight="1">
      <c r="A1378" s="108"/>
      <c r="B1378" s="200"/>
      <c r="C1378" s="206"/>
      <c r="D1378" s="202"/>
      <c r="E1378" s="213"/>
      <c r="F1378" s="203"/>
      <c r="G1378" s="204"/>
      <c r="H1378" s="202"/>
      <c r="I1378" s="204"/>
      <c r="J1378" s="203"/>
      <c r="K1378" s="205"/>
    </row>
    <row r="1379" spans="1:11" ht="18" customHeight="1">
      <c r="A1379" s="108"/>
      <c r="B1379" s="200"/>
      <c r="C1379" s="206"/>
      <c r="D1379" s="202"/>
      <c r="E1379" s="213"/>
      <c r="F1379" s="203"/>
      <c r="G1379" s="204"/>
      <c r="H1379" s="202"/>
      <c r="I1379" s="204"/>
      <c r="J1379" s="203"/>
      <c r="K1379" s="205"/>
    </row>
    <row r="1380" spans="1:11" ht="18" customHeight="1">
      <c r="A1380" s="108"/>
      <c r="B1380" s="200"/>
      <c r="C1380" s="206"/>
      <c r="D1380" s="202"/>
      <c r="E1380" s="213"/>
      <c r="F1380" s="203"/>
      <c r="G1380" s="204"/>
      <c r="H1380" s="202"/>
      <c r="I1380" s="204"/>
      <c r="J1380" s="203"/>
      <c r="K1380" s="205"/>
    </row>
    <row r="1381" spans="1:11" ht="18" customHeight="1">
      <c r="A1381" s="108"/>
      <c r="B1381" s="200"/>
      <c r="C1381" s="206"/>
      <c r="D1381" s="202"/>
      <c r="E1381" s="213"/>
      <c r="F1381" s="203"/>
      <c r="G1381" s="204"/>
      <c r="H1381" s="202"/>
      <c r="I1381" s="204"/>
      <c r="J1381" s="203"/>
      <c r="K1381" s="205"/>
    </row>
    <row r="1382" spans="1:11" ht="18" customHeight="1">
      <c r="A1382" s="108"/>
      <c r="B1382" s="200"/>
      <c r="C1382" s="206"/>
      <c r="D1382" s="202"/>
      <c r="E1382" s="213"/>
      <c r="F1382" s="203"/>
      <c r="G1382" s="204"/>
      <c r="H1382" s="202"/>
      <c r="I1382" s="204"/>
      <c r="J1382" s="203"/>
      <c r="K1382" s="205"/>
    </row>
    <row r="1383" spans="1:11" ht="18" customHeight="1">
      <c r="A1383" s="108"/>
      <c r="B1383" s="200"/>
      <c r="C1383" s="206"/>
      <c r="D1383" s="202"/>
      <c r="E1383" s="213"/>
      <c r="F1383" s="203"/>
      <c r="G1383" s="204"/>
      <c r="H1383" s="202"/>
      <c r="I1383" s="204"/>
      <c r="J1383" s="203"/>
      <c r="K1383" s="205"/>
    </row>
    <row r="1384" spans="1:11" ht="18" customHeight="1">
      <c r="A1384" s="108"/>
      <c r="B1384" s="200"/>
      <c r="C1384" s="206"/>
      <c r="D1384" s="202"/>
      <c r="E1384" s="213"/>
      <c r="F1384" s="203"/>
      <c r="G1384" s="204"/>
      <c r="H1384" s="202"/>
      <c r="I1384" s="204"/>
      <c r="J1384" s="203"/>
      <c r="K1384" s="205"/>
    </row>
    <row r="1385" spans="1:11" ht="18" customHeight="1">
      <c r="A1385" s="108"/>
      <c r="B1385" s="200"/>
      <c r="C1385" s="206"/>
      <c r="D1385" s="202"/>
      <c r="E1385" s="213"/>
      <c r="F1385" s="203"/>
      <c r="G1385" s="204"/>
      <c r="H1385" s="202"/>
      <c r="I1385" s="204"/>
      <c r="J1385" s="203"/>
      <c r="K1385" s="205"/>
    </row>
    <row r="1386" spans="1:11" ht="18" customHeight="1">
      <c r="A1386" s="108"/>
      <c r="B1386" s="200"/>
      <c r="C1386" s="206"/>
      <c r="D1386" s="202"/>
      <c r="E1386" s="213"/>
      <c r="F1386" s="203"/>
      <c r="G1386" s="204"/>
      <c r="H1386" s="202"/>
      <c r="I1386" s="204"/>
      <c r="J1386" s="203"/>
      <c r="K1386" s="205"/>
    </row>
    <row r="1387" spans="1:11" ht="18" customHeight="1">
      <c r="A1387" s="108"/>
      <c r="B1387" s="200"/>
      <c r="C1387" s="206"/>
      <c r="D1387" s="202"/>
      <c r="E1387" s="213"/>
      <c r="F1387" s="203"/>
      <c r="G1387" s="204"/>
      <c r="H1387" s="202"/>
      <c r="I1387" s="204"/>
      <c r="J1387" s="203"/>
      <c r="K1387" s="205"/>
    </row>
    <row r="1388" spans="1:11" ht="18" customHeight="1">
      <c r="A1388" s="108"/>
      <c r="B1388" s="200"/>
      <c r="C1388" s="206"/>
      <c r="D1388" s="202"/>
      <c r="E1388" s="213"/>
      <c r="F1388" s="203"/>
      <c r="G1388" s="204"/>
      <c r="H1388" s="202"/>
      <c r="I1388" s="204"/>
      <c r="J1388" s="203"/>
      <c r="K1388" s="205"/>
    </row>
    <row r="1389" spans="1:11" ht="18" customHeight="1">
      <c r="A1389" s="108"/>
      <c r="B1389" s="200"/>
      <c r="C1389" s="206"/>
      <c r="D1389" s="202"/>
      <c r="E1389" s="213"/>
      <c r="F1389" s="203"/>
      <c r="G1389" s="204"/>
      <c r="H1389" s="202"/>
      <c r="I1389" s="204"/>
      <c r="J1389" s="203"/>
      <c r="K1389" s="205"/>
    </row>
    <row r="1390" spans="1:11" ht="18" customHeight="1">
      <c r="A1390" s="108"/>
      <c r="B1390" s="200"/>
      <c r="C1390" s="206"/>
      <c r="D1390" s="202"/>
      <c r="E1390" s="213"/>
      <c r="F1390" s="203"/>
      <c r="G1390" s="204"/>
      <c r="H1390" s="202"/>
      <c r="I1390" s="204"/>
      <c r="J1390" s="203"/>
      <c r="K1390" s="205"/>
    </row>
    <row r="1391" spans="1:11" ht="18" customHeight="1">
      <c r="A1391" s="108"/>
      <c r="B1391" s="200"/>
      <c r="C1391" s="206"/>
      <c r="D1391" s="202"/>
      <c r="E1391" s="213"/>
      <c r="F1391" s="203"/>
      <c r="G1391" s="204"/>
      <c r="H1391" s="202"/>
      <c r="I1391" s="204"/>
      <c r="J1391" s="203"/>
      <c r="K1391" s="205"/>
    </row>
    <row r="1392" spans="1:11" ht="18" customHeight="1">
      <c r="A1392" s="108"/>
      <c r="B1392" s="200"/>
      <c r="C1392" s="206"/>
      <c r="D1392" s="202"/>
      <c r="E1392" s="213"/>
      <c r="F1392" s="203"/>
      <c r="G1392" s="204"/>
      <c r="H1392" s="202"/>
      <c r="I1392" s="204"/>
      <c r="J1392" s="203"/>
      <c r="K1392" s="205"/>
    </row>
    <row r="1393" spans="1:11" ht="18" customHeight="1">
      <c r="A1393" s="108"/>
      <c r="B1393" s="200"/>
      <c r="C1393" s="206"/>
      <c r="D1393" s="202"/>
      <c r="E1393" s="213"/>
      <c r="F1393" s="203"/>
      <c r="G1393" s="204"/>
      <c r="H1393" s="202"/>
      <c r="I1393" s="204"/>
      <c r="J1393" s="203"/>
      <c r="K1393" s="205"/>
    </row>
    <row r="1394" spans="1:11" ht="18" customHeight="1">
      <c r="A1394" s="108"/>
      <c r="B1394" s="200"/>
      <c r="C1394" s="206"/>
      <c r="D1394" s="202"/>
      <c r="E1394" s="213"/>
      <c r="F1394" s="203"/>
      <c r="G1394" s="204"/>
      <c r="H1394" s="202"/>
      <c r="I1394" s="204"/>
      <c r="J1394" s="203"/>
      <c r="K1394" s="205"/>
    </row>
    <row r="1395" spans="1:11" ht="18" customHeight="1">
      <c r="A1395" s="108"/>
      <c r="B1395" s="200"/>
      <c r="C1395" s="206"/>
      <c r="D1395" s="202"/>
      <c r="E1395" s="213"/>
      <c r="F1395" s="203"/>
      <c r="G1395" s="204"/>
      <c r="H1395" s="202"/>
      <c r="I1395" s="204"/>
      <c r="J1395" s="203"/>
      <c r="K1395" s="205"/>
    </row>
    <row r="1396" spans="1:11" ht="18" customHeight="1">
      <c r="A1396" s="108"/>
      <c r="B1396" s="200"/>
      <c r="C1396" s="206"/>
      <c r="D1396" s="202"/>
      <c r="E1396" s="213"/>
      <c r="F1396" s="203"/>
      <c r="G1396" s="204"/>
      <c r="H1396" s="202"/>
      <c r="I1396" s="204"/>
      <c r="J1396" s="203"/>
      <c r="K1396" s="205"/>
    </row>
    <row r="1397" spans="1:11" ht="18" customHeight="1">
      <c r="A1397" s="108"/>
      <c r="B1397" s="200"/>
      <c r="C1397" s="206"/>
      <c r="D1397" s="202"/>
      <c r="E1397" s="213"/>
      <c r="F1397" s="203"/>
      <c r="G1397" s="204"/>
      <c r="H1397" s="202"/>
      <c r="I1397" s="204"/>
      <c r="J1397" s="203"/>
      <c r="K1397" s="205"/>
    </row>
    <row r="1398" spans="1:11" ht="18" customHeight="1">
      <c r="A1398" s="108"/>
      <c r="B1398" s="200"/>
      <c r="C1398" s="206"/>
      <c r="D1398" s="202"/>
      <c r="E1398" s="213"/>
      <c r="F1398" s="203"/>
      <c r="G1398" s="204"/>
      <c r="H1398" s="202"/>
      <c r="I1398" s="204"/>
      <c r="J1398" s="203"/>
      <c r="K1398" s="205"/>
    </row>
    <row r="1399" spans="1:11" ht="18" customHeight="1">
      <c r="A1399" s="108"/>
      <c r="B1399" s="200"/>
      <c r="C1399" s="206"/>
      <c r="D1399" s="202"/>
      <c r="E1399" s="213"/>
      <c r="F1399" s="203"/>
      <c r="G1399" s="204"/>
      <c r="H1399" s="202"/>
      <c r="I1399" s="204"/>
      <c r="J1399" s="203"/>
      <c r="K1399" s="205"/>
    </row>
    <row r="1400" spans="1:11" ht="18" customHeight="1">
      <c r="A1400" s="108"/>
      <c r="B1400" s="200"/>
      <c r="C1400" s="206"/>
      <c r="D1400" s="202"/>
      <c r="E1400" s="213"/>
      <c r="F1400" s="203"/>
      <c r="G1400" s="204"/>
      <c r="H1400" s="202"/>
      <c r="I1400" s="204"/>
      <c r="J1400" s="203"/>
      <c r="K1400" s="205"/>
    </row>
    <row r="1401" spans="1:11" ht="18" customHeight="1">
      <c r="A1401" s="108"/>
      <c r="B1401" s="200"/>
      <c r="C1401" s="206"/>
      <c r="D1401" s="202"/>
      <c r="E1401" s="213"/>
      <c r="F1401" s="203"/>
      <c r="G1401" s="204"/>
      <c r="H1401" s="202"/>
      <c r="I1401" s="204"/>
      <c r="J1401" s="203"/>
      <c r="K1401" s="205"/>
    </row>
    <row r="1402" spans="1:11" ht="18" customHeight="1">
      <c r="A1402" s="108"/>
      <c r="B1402" s="200"/>
      <c r="C1402" s="206"/>
      <c r="D1402" s="202"/>
      <c r="E1402" s="213"/>
      <c r="F1402" s="203"/>
      <c r="G1402" s="204"/>
      <c r="H1402" s="202"/>
      <c r="I1402" s="204"/>
      <c r="J1402" s="203"/>
      <c r="K1402" s="205"/>
    </row>
    <row r="1403" spans="1:11" ht="18" customHeight="1">
      <c r="A1403" s="108"/>
      <c r="B1403" s="200"/>
      <c r="C1403" s="206"/>
      <c r="D1403" s="202"/>
      <c r="E1403" s="213"/>
      <c r="F1403" s="203"/>
      <c r="G1403" s="204"/>
      <c r="H1403" s="202"/>
      <c r="I1403" s="204"/>
      <c r="J1403" s="203"/>
      <c r="K1403" s="205"/>
    </row>
    <row r="1404" spans="1:11" ht="18" customHeight="1">
      <c r="A1404" s="108"/>
      <c r="B1404" s="200"/>
      <c r="C1404" s="206"/>
      <c r="D1404" s="202"/>
      <c r="E1404" s="213"/>
      <c r="F1404" s="203"/>
      <c r="G1404" s="204"/>
      <c r="H1404" s="202"/>
      <c r="I1404" s="204"/>
      <c r="J1404" s="203"/>
      <c r="K1404" s="205"/>
    </row>
    <row r="1405" spans="1:11" ht="18" customHeight="1">
      <c r="A1405" s="108"/>
      <c r="B1405" s="200"/>
      <c r="C1405" s="206"/>
      <c r="D1405" s="202"/>
      <c r="E1405" s="213"/>
      <c r="F1405" s="203"/>
      <c r="G1405" s="204"/>
      <c r="H1405" s="202"/>
      <c r="I1405" s="204"/>
      <c r="J1405" s="203"/>
      <c r="K1405" s="205"/>
    </row>
    <row r="1406" spans="1:11" ht="18" customHeight="1">
      <c r="A1406" s="108"/>
      <c r="B1406" s="200"/>
      <c r="C1406" s="206"/>
      <c r="D1406" s="202"/>
      <c r="E1406" s="213"/>
      <c r="F1406" s="203"/>
      <c r="G1406" s="204"/>
      <c r="H1406" s="202"/>
      <c r="I1406" s="204"/>
      <c r="J1406" s="203"/>
      <c r="K1406" s="205"/>
    </row>
    <row r="1407" spans="1:11" ht="18" customHeight="1">
      <c r="A1407" s="108"/>
      <c r="B1407" s="200"/>
      <c r="C1407" s="206"/>
      <c r="D1407" s="202"/>
      <c r="E1407" s="213"/>
      <c r="F1407" s="203"/>
      <c r="G1407" s="204"/>
      <c r="H1407" s="202"/>
      <c r="I1407" s="204"/>
      <c r="J1407" s="203"/>
      <c r="K1407" s="205"/>
    </row>
    <row r="1408" spans="1:11" ht="18" customHeight="1">
      <c r="A1408" s="108"/>
      <c r="B1408" s="200"/>
      <c r="C1408" s="206"/>
      <c r="D1408" s="202"/>
      <c r="E1408" s="213"/>
      <c r="F1408" s="203"/>
      <c r="G1408" s="204"/>
      <c r="H1408" s="202"/>
      <c r="I1408" s="204"/>
      <c r="J1408" s="203"/>
      <c r="K1408" s="205"/>
    </row>
    <row r="1409" spans="1:11" ht="18" customHeight="1">
      <c r="A1409" s="108"/>
      <c r="B1409" s="200"/>
      <c r="C1409" s="206"/>
      <c r="D1409" s="202"/>
      <c r="E1409" s="213"/>
      <c r="F1409" s="203"/>
      <c r="G1409" s="204"/>
      <c r="H1409" s="202"/>
      <c r="I1409" s="204"/>
      <c r="J1409" s="203"/>
      <c r="K1409" s="205"/>
    </row>
    <row r="1410" spans="1:11" ht="18" customHeight="1">
      <c r="A1410" s="108"/>
      <c r="B1410" s="200"/>
      <c r="C1410" s="206"/>
      <c r="D1410" s="202"/>
      <c r="E1410" s="213"/>
      <c r="F1410" s="203"/>
      <c r="G1410" s="204"/>
      <c r="H1410" s="202"/>
      <c r="I1410" s="204"/>
      <c r="J1410" s="203"/>
      <c r="K1410" s="205"/>
    </row>
    <row r="1411" spans="1:11" ht="18" customHeight="1">
      <c r="A1411" s="108"/>
      <c r="B1411" s="200"/>
      <c r="C1411" s="206"/>
      <c r="D1411" s="202"/>
      <c r="E1411" s="213"/>
      <c r="F1411" s="203"/>
      <c r="G1411" s="204"/>
      <c r="H1411" s="202"/>
      <c r="I1411" s="204"/>
      <c r="J1411" s="203"/>
      <c r="K1411" s="205"/>
    </row>
    <row r="1412" spans="1:11" ht="18" customHeight="1">
      <c r="A1412" s="108"/>
      <c r="B1412" s="200"/>
      <c r="C1412" s="206"/>
      <c r="D1412" s="202"/>
      <c r="E1412" s="213"/>
      <c r="F1412" s="203"/>
      <c r="G1412" s="204"/>
      <c r="H1412" s="202"/>
      <c r="I1412" s="204"/>
      <c r="J1412" s="203"/>
      <c r="K1412" s="205"/>
    </row>
    <row r="1413" spans="1:11" ht="18" customHeight="1">
      <c r="A1413" s="108"/>
      <c r="B1413" s="200"/>
      <c r="C1413" s="206"/>
      <c r="D1413" s="202"/>
      <c r="E1413" s="213"/>
      <c r="F1413" s="203"/>
      <c r="G1413" s="204"/>
      <c r="H1413" s="202"/>
      <c r="I1413" s="204"/>
      <c r="J1413" s="203"/>
      <c r="K1413" s="205"/>
    </row>
    <row r="1414" spans="1:11" ht="18" customHeight="1">
      <c r="A1414" s="108"/>
      <c r="B1414" s="200"/>
      <c r="C1414" s="206"/>
      <c r="D1414" s="202"/>
      <c r="E1414" s="213"/>
      <c r="F1414" s="203"/>
      <c r="G1414" s="204"/>
      <c r="H1414" s="202"/>
      <c r="I1414" s="204"/>
      <c r="J1414" s="203"/>
      <c r="K1414" s="205"/>
    </row>
    <row r="1415" spans="1:11" ht="18" customHeight="1">
      <c r="A1415" s="108"/>
      <c r="B1415" s="200"/>
      <c r="C1415" s="206"/>
      <c r="D1415" s="202"/>
      <c r="E1415" s="213"/>
      <c r="F1415" s="203"/>
      <c r="G1415" s="204"/>
      <c r="H1415" s="202"/>
      <c r="I1415" s="204"/>
      <c r="J1415" s="203"/>
      <c r="K1415" s="205"/>
    </row>
    <row r="1416" spans="1:11" ht="18" customHeight="1">
      <c r="A1416" s="108"/>
      <c r="B1416" s="200"/>
      <c r="C1416" s="206"/>
      <c r="D1416" s="202"/>
      <c r="E1416" s="213"/>
      <c r="F1416" s="203"/>
      <c r="G1416" s="204"/>
      <c r="H1416" s="202"/>
      <c r="I1416" s="204"/>
      <c r="J1416" s="203"/>
      <c r="K1416" s="205"/>
    </row>
    <row r="1417" spans="1:11" ht="18" customHeight="1">
      <c r="A1417" s="108"/>
      <c r="B1417" s="200"/>
      <c r="C1417" s="206"/>
      <c r="D1417" s="202"/>
      <c r="E1417" s="213"/>
      <c r="F1417" s="203"/>
      <c r="G1417" s="204"/>
      <c r="H1417" s="202"/>
      <c r="I1417" s="204"/>
      <c r="J1417" s="203"/>
      <c r="K1417" s="205"/>
    </row>
    <row r="1418" spans="1:11" ht="18" customHeight="1">
      <c r="A1418" s="108"/>
      <c r="B1418" s="200"/>
      <c r="C1418" s="206"/>
      <c r="D1418" s="202"/>
      <c r="E1418" s="213"/>
      <c r="F1418" s="203"/>
      <c r="G1418" s="204"/>
      <c r="H1418" s="202"/>
      <c r="I1418" s="204"/>
      <c r="J1418" s="203"/>
      <c r="K1418" s="205"/>
    </row>
    <row r="1419" spans="1:11" ht="18" customHeight="1">
      <c r="A1419" s="108"/>
      <c r="B1419" s="200"/>
      <c r="C1419" s="206"/>
      <c r="D1419" s="202"/>
      <c r="E1419" s="213"/>
      <c r="F1419" s="203"/>
      <c r="G1419" s="204"/>
      <c r="H1419" s="202"/>
      <c r="I1419" s="204"/>
      <c r="J1419" s="203"/>
      <c r="K1419" s="205"/>
    </row>
    <row r="1420" spans="1:11" ht="18" customHeight="1">
      <c r="A1420" s="108"/>
      <c r="B1420" s="200"/>
      <c r="C1420" s="206"/>
      <c r="D1420" s="202"/>
      <c r="E1420" s="213"/>
      <c r="F1420" s="203"/>
      <c r="G1420" s="204"/>
      <c r="H1420" s="202"/>
      <c r="I1420" s="204"/>
      <c r="J1420" s="203"/>
      <c r="K1420" s="205"/>
    </row>
    <row r="1421" spans="1:11" ht="18" customHeight="1">
      <c r="A1421" s="108"/>
      <c r="B1421" s="200"/>
      <c r="C1421" s="206"/>
      <c r="D1421" s="202"/>
      <c r="E1421" s="213"/>
      <c r="F1421" s="203"/>
      <c r="G1421" s="204"/>
      <c r="H1421" s="202"/>
      <c r="I1421" s="204"/>
      <c r="J1421" s="203"/>
      <c r="K1421" s="205"/>
    </row>
    <row r="1422" spans="1:11" ht="18" customHeight="1">
      <c r="A1422" s="108"/>
      <c r="B1422" s="200"/>
      <c r="C1422" s="206"/>
      <c r="D1422" s="202"/>
      <c r="E1422" s="213"/>
      <c r="F1422" s="203"/>
      <c r="G1422" s="204"/>
      <c r="H1422" s="202"/>
      <c r="I1422" s="204"/>
      <c r="J1422" s="203"/>
      <c r="K1422" s="205"/>
    </row>
    <row r="1423" spans="1:11" ht="18" customHeight="1">
      <c r="A1423" s="108"/>
      <c r="B1423" s="200"/>
      <c r="C1423" s="206"/>
      <c r="D1423" s="202"/>
      <c r="E1423" s="213"/>
      <c r="F1423" s="203"/>
      <c r="G1423" s="204"/>
      <c r="H1423" s="202"/>
      <c r="I1423" s="204"/>
      <c r="J1423" s="203"/>
      <c r="K1423" s="205"/>
    </row>
    <row r="1424" spans="1:11" ht="18" customHeight="1">
      <c r="A1424" s="108"/>
      <c r="B1424" s="200"/>
      <c r="C1424" s="206"/>
      <c r="D1424" s="202"/>
      <c r="E1424" s="213"/>
      <c r="F1424" s="203"/>
      <c r="G1424" s="204"/>
      <c r="H1424" s="202"/>
      <c r="I1424" s="204"/>
      <c r="J1424" s="203"/>
      <c r="K1424" s="205"/>
    </row>
    <row r="1425" spans="1:11" ht="18" customHeight="1">
      <c r="A1425" s="108"/>
      <c r="B1425" s="200"/>
      <c r="C1425" s="206"/>
      <c r="D1425" s="202"/>
      <c r="E1425" s="213"/>
      <c r="F1425" s="203"/>
      <c r="G1425" s="204"/>
      <c r="H1425" s="202"/>
      <c r="I1425" s="204"/>
      <c r="J1425" s="203"/>
      <c r="K1425" s="205"/>
    </row>
    <row r="1426" spans="1:11" ht="18" customHeight="1">
      <c r="A1426" s="108"/>
      <c r="B1426" s="200"/>
      <c r="C1426" s="206"/>
      <c r="D1426" s="202"/>
      <c r="E1426" s="213"/>
      <c r="F1426" s="203"/>
      <c r="G1426" s="204"/>
      <c r="H1426" s="202"/>
      <c r="I1426" s="204"/>
      <c r="J1426" s="203"/>
      <c r="K1426" s="205"/>
    </row>
    <row r="1427" spans="1:11" ht="18" customHeight="1">
      <c r="A1427" s="108"/>
      <c r="B1427" s="200"/>
      <c r="C1427" s="206"/>
      <c r="D1427" s="202"/>
      <c r="E1427" s="213"/>
      <c r="F1427" s="203"/>
      <c r="G1427" s="204"/>
      <c r="H1427" s="202"/>
      <c r="I1427" s="204"/>
      <c r="J1427" s="203"/>
      <c r="K1427" s="205"/>
    </row>
    <row r="1428" spans="1:11" ht="18" customHeight="1">
      <c r="A1428" s="108"/>
      <c r="B1428" s="200"/>
      <c r="C1428" s="206"/>
      <c r="D1428" s="202"/>
      <c r="E1428" s="213"/>
      <c r="F1428" s="203"/>
      <c r="G1428" s="204"/>
      <c r="H1428" s="202"/>
      <c r="I1428" s="204"/>
      <c r="J1428" s="203"/>
      <c r="K1428" s="205"/>
    </row>
    <row r="1429" spans="1:11" ht="18" customHeight="1">
      <c r="A1429" s="108"/>
      <c r="B1429" s="200"/>
      <c r="C1429" s="206"/>
      <c r="D1429" s="202"/>
      <c r="E1429" s="213"/>
      <c r="F1429" s="203"/>
      <c r="G1429" s="204"/>
      <c r="H1429" s="202"/>
      <c r="I1429" s="204"/>
      <c r="J1429" s="203"/>
      <c r="K1429" s="205"/>
    </row>
    <row r="1430" spans="1:11" ht="18" customHeight="1">
      <c r="A1430" s="108"/>
      <c r="B1430" s="200"/>
      <c r="C1430" s="206"/>
      <c r="D1430" s="202"/>
      <c r="E1430" s="213"/>
      <c r="F1430" s="203"/>
      <c r="G1430" s="204"/>
      <c r="H1430" s="202"/>
      <c r="I1430" s="204"/>
      <c r="J1430" s="203"/>
      <c r="K1430" s="205"/>
    </row>
    <row r="1431" spans="1:11" ht="18" customHeight="1">
      <c r="A1431" s="108"/>
      <c r="B1431" s="200"/>
      <c r="C1431" s="206"/>
      <c r="D1431" s="202"/>
      <c r="E1431" s="213"/>
      <c r="F1431" s="203"/>
      <c r="G1431" s="204"/>
      <c r="H1431" s="202"/>
      <c r="I1431" s="204"/>
      <c r="J1431" s="203"/>
      <c r="K1431" s="205"/>
    </row>
    <row r="1432" spans="1:11" ht="18" customHeight="1">
      <c r="A1432" s="108"/>
      <c r="B1432" s="200"/>
      <c r="C1432" s="206"/>
      <c r="D1432" s="202"/>
      <c r="E1432" s="213"/>
      <c r="F1432" s="203"/>
      <c r="G1432" s="204"/>
      <c r="H1432" s="202"/>
      <c r="I1432" s="204"/>
      <c r="J1432" s="203"/>
      <c r="K1432" s="205"/>
    </row>
    <row r="1433" spans="1:11" ht="18" customHeight="1">
      <c r="A1433" s="108"/>
      <c r="B1433" s="200"/>
      <c r="C1433" s="206"/>
      <c r="D1433" s="202"/>
      <c r="E1433" s="213"/>
      <c r="F1433" s="203"/>
      <c r="G1433" s="204"/>
      <c r="H1433" s="202"/>
      <c r="I1433" s="204"/>
      <c r="J1433" s="203"/>
      <c r="K1433" s="205"/>
    </row>
    <row r="1434" spans="1:11" ht="18" customHeight="1">
      <c r="A1434" s="108"/>
      <c r="B1434" s="200"/>
      <c r="C1434" s="206"/>
      <c r="D1434" s="202"/>
      <c r="E1434" s="213"/>
      <c r="F1434" s="203"/>
      <c r="G1434" s="204"/>
      <c r="H1434" s="202"/>
      <c r="I1434" s="204"/>
      <c r="J1434" s="203"/>
      <c r="K1434" s="205"/>
    </row>
    <row r="1435" spans="1:11" ht="18" customHeight="1">
      <c r="A1435" s="108"/>
      <c r="B1435" s="200"/>
      <c r="C1435" s="206"/>
      <c r="D1435" s="202"/>
      <c r="E1435" s="213"/>
      <c r="F1435" s="203"/>
      <c r="G1435" s="204"/>
      <c r="H1435" s="202"/>
      <c r="I1435" s="204"/>
      <c r="J1435" s="203"/>
      <c r="K1435" s="205"/>
    </row>
    <row r="1436" spans="1:11" ht="18" customHeight="1">
      <c r="A1436" s="108"/>
      <c r="B1436" s="200"/>
      <c r="C1436" s="206"/>
      <c r="D1436" s="202"/>
      <c r="E1436" s="213"/>
      <c r="F1436" s="203"/>
      <c r="G1436" s="204"/>
      <c r="H1436" s="202"/>
      <c r="I1436" s="204"/>
      <c r="J1436" s="203"/>
      <c r="K1436" s="205"/>
    </row>
    <row r="1437" spans="1:11" ht="18" customHeight="1">
      <c r="A1437" s="108"/>
      <c r="B1437" s="200"/>
      <c r="C1437" s="206"/>
      <c r="D1437" s="202"/>
      <c r="E1437" s="213"/>
      <c r="F1437" s="203"/>
      <c r="G1437" s="204"/>
      <c r="H1437" s="202"/>
      <c r="I1437" s="204"/>
      <c r="J1437" s="203"/>
      <c r="K1437" s="205"/>
    </row>
    <row r="1438" spans="1:11" ht="18" customHeight="1">
      <c r="A1438" s="108"/>
      <c r="B1438" s="200"/>
      <c r="C1438" s="206"/>
      <c r="D1438" s="202"/>
      <c r="E1438" s="213"/>
      <c r="F1438" s="203"/>
      <c r="G1438" s="204"/>
      <c r="H1438" s="202"/>
      <c r="I1438" s="204"/>
      <c r="J1438" s="203"/>
      <c r="K1438" s="205"/>
    </row>
    <row r="1439" spans="1:11" ht="18" customHeight="1">
      <c r="A1439" s="108"/>
      <c r="B1439" s="200"/>
      <c r="C1439" s="206"/>
      <c r="D1439" s="202"/>
      <c r="E1439" s="213"/>
      <c r="F1439" s="203"/>
      <c r="G1439" s="204"/>
      <c r="H1439" s="202"/>
      <c r="I1439" s="204"/>
      <c r="J1439" s="203"/>
      <c r="K1439" s="205"/>
    </row>
    <row r="1440" spans="1:11" ht="18" customHeight="1">
      <c r="A1440" s="108"/>
      <c r="B1440" s="200"/>
      <c r="C1440" s="206"/>
      <c r="D1440" s="202"/>
      <c r="E1440" s="213"/>
      <c r="F1440" s="203"/>
      <c r="G1440" s="204"/>
      <c r="H1440" s="202"/>
      <c r="I1440" s="204"/>
      <c r="J1440" s="203"/>
      <c r="K1440" s="205"/>
    </row>
    <row r="1441" spans="1:11" ht="18" customHeight="1">
      <c r="A1441" s="108"/>
      <c r="B1441" s="200"/>
      <c r="C1441" s="206"/>
      <c r="D1441" s="202"/>
      <c r="E1441" s="213"/>
      <c r="F1441" s="203"/>
      <c r="G1441" s="204"/>
      <c r="H1441" s="202"/>
      <c r="I1441" s="204"/>
      <c r="J1441" s="203"/>
      <c r="K1441" s="205"/>
    </row>
    <row r="1442" spans="1:11" ht="18" customHeight="1">
      <c r="A1442" s="108"/>
      <c r="B1442" s="200"/>
      <c r="C1442" s="206"/>
      <c r="D1442" s="202"/>
      <c r="E1442" s="213"/>
      <c r="F1442" s="203"/>
      <c r="G1442" s="204"/>
      <c r="H1442" s="202"/>
      <c r="I1442" s="204"/>
      <c r="J1442" s="203"/>
      <c r="K1442" s="205"/>
    </row>
    <row r="1443" spans="1:11" ht="18" customHeight="1">
      <c r="A1443" s="108"/>
      <c r="B1443" s="200"/>
      <c r="C1443" s="206"/>
      <c r="D1443" s="202"/>
      <c r="E1443" s="213"/>
      <c r="F1443" s="203"/>
      <c r="G1443" s="204"/>
      <c r="H1443" s="202"/>
      <c r="I1443" s="204"/>
      <c r="J1443" s="203"/>
      <c r="K1443" s="205"/>
    </row>
    <row r="1444" spans="1:11" ht="18" customHeight="1">
      <c r="A1444" s="108"/>
      <c r="B1444" s="200"/>
      <c r="C1444" s="206"/>
      <c r="D1444" s="202"/>
      <c r="E1444" s="213"/>
      <c r="F1444" s="203"/>
      <c r="G1444" s="204"/>
      <c r="H1444" s="202"/>
      <c r="I1444" s="204"/>
      <c r="J1444" s="203"/>
      <c r="K1444" s="205"/>
    </row>
    <row r="1445" spans="1:11" ht="18" customHeight="1">
      <c r="A1445" s="108"/>
      <c r="B1445" s="200"/>
      <c r="C1445" s="206"/>
      <c r="D1445" s="202"/>
      <c r="E1445" s="213"/>
      <c r="F1445" s="203"/>
      <c r="G1445" s="204"/>
      <c r="H1445" s="202"/>
      <c r="I1445" s="204"/>
      <c r="J1445" s="203"/>
      <c r="K1445" s="205"/>
    </row>
    <row r="1446" spans="1:11" ht="18" customHeight="1">
      <c r="A1446" s="108"/>
      <c r="B1446" s="200"/>
      <c r="C1446" s="206"/>
      <c r="D1446" s="202"/>
      <c r="E1446" s="213"/>
      <c r="F1446" s="203"/>
      <c r="G1446" s="204"/>
      <c r="H1446" s="202"/>
      <c r="I1446" s="204"/>
      <c r="J1446" s="203"/>
      <c r="K1446" s="205"/>
    </row>
    <row r="1447" spans="1:11" ht="18" customHeight="1">
      <c r="A1447" s="108"/>
      <c r="B1447" s="200"/>
      <c r="C1447" s="206"/>
      <c r="D1447" s="202"/>
      <c r="E1447" s="213"/>
      <c r="F1447" s="203"/>
      <c r="G1447" s="204"/>
      <c r="H1447" s="202"/>
      <c r="I1447" s="204"/>
      <c r="J1447" s="203"/>
      <c r="K1447" s="205"/>
    </row>
    <row r="1448" spans="1:11" ht="18" customHeight="1">
      <c r="A1448" s="108"/>
      <c r="B1448" s="200"/>
      <c r="C1448" s="206"/>
      <c r="D1448" s="202"/>
      <c r="E1448" s="213"/>
      <c r="F1448" s="203"/>
      <c r="G1448" s="204"/>
      <c r="H1448" s="202"/>
      <c r="I1448" s="204"/>
      <c r="J1448" s="203"/>
      <c r="K1448" s="205"/>
    </row>
    <row r="1449" spans="1:11" ht="18" customHeight="1">
      <c r="A1449" s="108"/>
      <c r="B1449" s="200"/>
      <c r="C1449" s="206"/>
      <c r="D1449" s="202"/>
      <c r="E1449" s="213"/>
      <c r="F1449" s="203"/>
      <c r="G1449" s="204"/>
      <c r="H1449" s="202"/>
      <c r="I1449" s="204"/>
      <c r="J1449" s="203"/>
      <c r="K1449" s="205"/>
    </row>
    <row r="1450" spans="1:11" ht="18" customHeight="1">
      <c r="A1450" s="108"/>
      <c r="B1450" s="200"/>
      <c r="C1450" s="206"/>
      <c r="D1450" s="202"/>
      <c r="E1450" s="213"/>
      <c r="F1450" s="203"/>
      <c r="G1450" s="204"/>
      <c r="H1450" s="202"/>
      <c r="I1450" s="204"/>
      <c r="J1450" s="203"/>
      <c r="K1450" s="205"/>
    </row>
    <row r="1451" spans="1:11" ht="18" customHeight="1">
      <c r="A1451" s="108"/>
      <c r="B1451" s="200"/>
      <c r="C1451" s="206"/>
      <c r="D1451" s="202"/>
      <c r="E1451" s="213"/>
      <c r="F1451" s="203"/>
      <c r="G1451" s="204"/>
      <c r="H1451" s="202"/>
      <c r="I1451" s="204"/>
      <c r="J1451" s="203"/>
      <c r="K1451" s="205"/>
    </row>
    <row r="1452" spans="1:11" ht="18" customHeight="1">
      <c r="A1452" s="108"/>
      <c r="B1452" s="200"/>
      <c r="C1452" s="206"/>
      <c r="D1452" s="202"/>
      <c r="E1452" s="213"/>
      <c r="F1452" s="203"/>
      <c r="G1452" s="204"/>
      <c r="H1452" s="202"/>
      <c r="I1452" s="204"/>
      <c r="J1452" s="203"/>
      <c r="K1452" s="205"/>
    </row>
    <row r="1453" spans="1:11" ht="18" customHeight="1">
      <c r="A1453" s="108"/>
      <c r="B1453" s="200"/>
      <c r="C1453" s="206"/>
      <c r="D1453" s="202"/>
      <c r="E1453" s="213"/>
      <c r="F1453" s="203"/>
      <c r="G1453" s="204"/>
      <c r="H1453" s="202"/>
      <c r="I1453" s="204"/>
      <c r="J1453" s="203"/>
      <c r="K1453" s="205"/>
    </row>
    <row r="1454" spans="1:11" ht="18" customHeight="1">
      <c r="A1454" s="108"/>
      <c r="B1454" s="200"/>
      <c r="C1454" s="206"/>
      <c r="D1454" s="202"/>
      <c r="E1454" s="213"/>
      <c r="F1454" s="203"/>
      <c r="G1454" s="204"/>
      <c r="H1454" s="202"/>
      <c r="I1454" s="204"/>
      <c r="J1454" s="203"/>
      <c r="K1454" s="205"/>
    </row>
    <row r="1455" spans="1:11" ht="18" customHeight="1">
      <c r="A1455" s="108"/>
      <c r="B1455" s="200"/>
      <c r="C1455" s="206"/>
      <c r="D1455" s="202"/>
      <c r="E1455" s="213"/>
      <c r="F1455" s="203"/>
      <c r="G1455" s="204"/>
      <c r="H1455" s="202"/>
      <c r="I1455" s="204"/>
      <c r="J1455" s="203"/>
      <c r="K1455" s="205"/>
    </row>
    <row r="1456" spans="1:11" ht="18" customHeight="1">
      <c r="A1456" s="108"/>
      <c r="B1456" s="200"/>
      <c r="C1456" s="206"/>
      <c r="D1456" s="202"/>
      <c r="E1456" s="213"/>
      <c r="F1456" s="203"/>
      <c r="G1456" s="204"/>
      <c r="H1456" s="202"/>
      <c r="I1456" s="204"/>
      <c r="J1456" s="203"/>
      <c r="K1456" s="205"/>
    </row>
    <row r="1457" spans="1:11" ht="18" customHeight="1">
      <c r="A1457" s="108"/>
      <c r="B1457" s="200"/>
      <c r="C1457" s="206"/>
      <c r="D1457" s="202"/>
      <c r="E1457" s="213"/>
      <c r="F1457" s="203"/>
      <c r="G1457" s="204"/>
      <c r="H1457" s="202"/>
      <c r="I1457" s="204"/>
      <c r="J1457" s="203"/>
      <c r="K1457" s="205"/>
    </row>
    <row r="1458" spans="1:11" ht="18" customHeight="1">
      <c r="A1458" s="108"/>
      <c r="B1458" s="200"/>
      <c r="C1458" s="206"/>
      <c r="D1458" s="202"/>
      <c r="E1458" s="213"/>
      <c r="F1458" s="203"/>
      <c r="G1458" s="204"/>
      <c r="H1458" s="202"/>
      <c r="I1458" s="204"/>
      <c r="J1458" s="203"/>
      <c r="K1458" s="205"/>
    </row>
    <row r="1459" spans="1:11" ht="18" customHeight="1">
      <c r="A1459" s="108"/>
      <c r="B1459" s="200"/>
      <c r="C1459" s="206"/>
      <c r="D1459" s="202"/>
      <c r="E1459" s="213"/>
      <c r="F1459" s="203"/>
      <c r="G1459" s="204"/>
      <c r="H1459" s="202"/>
      <c r="I1459" s="204"/>
      <c r="J1459" s="203"/>
      <c r="K1459" s="205"/>
    </row>
    <row r="1460" spans="1:11" ht="18" customHeight="1">
      <c r="A1460" s="108"/>
      <c r="B1460" s="200"/>
      <c r="C1460" s="206"/>
      <c r="D1460" s="202"/>
      <c r="E1460" s="213"/>
      <c r="F1460" s="203"/>
      <c r="G1460" s="204"/>
      <c r="H1460" s="202"/>
      <c r="I1460" s="204"/>
      <c r="J1460" s="203"/>
      <c r="K1460" s="205"/>
    </row>
    <row r="1461" spans="1:11" ht="18" customHeight="1">
      <c r="A1461" s="108"/>
      <c r="B1461" s="200"/>
      <c r="C1461" s="206"/>
      <c r="D1461" s="202"/>
      <c r="E1461" s="213"/>
      <c r="F1461" s="203"/>
      <c r="G1461" s="204"/>
      <c r="H1461" s="202"/>
      <c r="I1461" s="204"/>
      <c r="J1461" s="203"/>
      <c r="K1461" s="205"/>
    </row>
    <row r="1462" spans="1:11" ht="18" customHeight="1">
      <c r="A1462" s="108"/>
      <c r="B1462" s="200"/>
      <c r="C1462" s="206"/>
      <c r="D1462" s="202"/>
      <c r="E1462" s="213"/>
      <c r="F1462" s="203"/>
      <c r="G1462" s="204"/>
      <c r="H1462" s="202"/>
      <c r="I1462" s="204"/>
      <c r="J1462" s="203"/>
      <c r="K1462" s="205"/>
    </row>
    <row r="1463" spans="1:11" ht="18" customHeight="1">
      <c r="A1463" s="108"/>
      <c r="B1463" s="200"/>
      <c r="C1463" s="206"/>
      <c r="D1463" s="202"/>
      <c r="E1463" s="213"/>
      <c r="F1463" s="203"/>
      <c r="G1463" s="204"/>
      <c r="H1463" s="202"/>
      <c r="I1463" s="204"/>
      <c r="J1463" s="203"/>
      <c r="K1463" s="205"/>
    </row>
    <row r="1464" spans="1:11" ht="18" customHeight="1">
      <c r="A1464" s="108"/>
      <c r="B1464" s="200"/>
      <c r="C1464" s="206"/>
      <c r="D1464" s="202"/>
      <c r="E1464" s="213"/>
      <c r="F1464" s="203"/>
      <c r="G1464" s="204"/>
      <c r="H1464" s="202"/>
      <c r="I1464" s="204"/>
      <c r="J1464" s="203"/>
      <c r="K1464" s="205"/>
    </row>
    <row r="1465" spans="1:11" ht="18" customHeight="1">
      <c r="A1465" s="108"/>
      <c r="B1465" s="200"/>
      <c r="C1465" s="206"/>
      <c r="D1465" s="202"/>
      <c r="E1465" s="213"/>
      <c r="F1465" s="203"/>
      <c r="G1465" s="204"/>
      <c r="H1465" s="202"/>
      <c r="I1465" s="204"/>
      <c r="J1465" s="203"/>
      <c r="K1465" s="205"/>
    </row>
    <row r="1466" spans="1:11" ht="18" customHeight="1">
      <c r="A1466" s="108"/>
      <c r="B1466" s="200"/>
      <c r="C1466" s="206"/>
      <c r="D1466" s="202"/>
      <c r="E1466" s="213"/>
      <c r="F1466" s="203"/>
      <c r="G1466" s="204"/>
      <c r="H1466" s="202"/>
      <c r="I1466" s="204"/>
      <c r="J1466" s="203"/>
      <c r="K1466" s="205"/>
    </row>
    <row r="1467" spans="1:11" ht="18" customHeight="1">
      <c r="A1467" s="108"/>
      <c r="B1467" s="200"/>
      <c r="C1467" s="206"/>
      <c r="D1467" s="202"/>
      <c r="E1467" s="213"/>
      <c r="F1467" s="203"/>
      <c r="G1467" s="204"/>
      <c r="H1467" s="202"/>
      <c r="I1467" s="204"/>
      <c r="J1467" s="203"/>
      <c r="K1467" s="205"/>
    </row>
    <row r="1468" spans="1:11" ht="18" customHeight="1">
      <c r="A1468" s="108"/>
      <c r="B1468" s="200"/>
      <c r="C1468" s="206"/>
      <c r="D1468" s="202"/>
      <c r="E1468" s="213"/>
      <c r="F1468" s="203"/>
      <c r="G1468" s="204"/>
      <c r="H1468" s="202"/>
      <c r="I1468" s="204"/>
      <c r="J1468" s="203"/>
      <c r="K1468" s="205"/>
    </row>
    <row r="1469" spans="1:11" ht="18" customHeight="1">
      <c r="A1469" s="108"/>
      <c r="B1469" s="200"/>
      <c r="C1469" s="206"/>
      <c r="D1469" s="202"/>
      <c r="E1469" s="213"/>
      <c r="F1469" s="203"/>
      <c r="G1469" s="204"/>
      <c r="H1469" s="202"/>
      <c r="I1469" s="204"/>
      <c r="J1469" s="203"/>
      <c r="K1469" s="205"/>
    </row>
    <row r="1470" spans="1:11" ht="18" customHeight="1">
      <c r="A1470" s="108"/>
      <c r="B1470" s="200"/>
      <c r="C1470" s="206"/>
      <c r="D1470" s="202"/>
      <c r="E1470" s="213"/>
      <c r="F1470" s="203"/>
      <c r="G1470" s="204"/>
      <c r="H1470" s="202"/>
      <c r="I1470" s="204"/>
      <c r="J1470" s="203"/>
      <c r="K1470" s="205"/>
    </row>
    <row r="1471" spans="1:11" ht="18" customHeight="1">
      <c r="A1471" s="108"/>
      <c r="B1471" s="200"/>
      <c r="C1471" s="206"/>
      <c r="D1471" s="202"/>
      <c r="E1471" s="213"/>
      <c r="F1471" s="203"/>
      <c r="G1471" s="204"/>
      <c r="H1471" s="202"/>
      <c r="I1471" s="204"/>
      <c r="J1471" s="203"/>
      <c r="K1471" s="205"/>
    </row>
    <row r="1472" spans="1:11" ht="18" customHeight="1">
      <c r="A1472" s="108"/>
      <c r="B1472" s="200"/>
      <c r="C1472" s="206"/>
      <c r="D1472" s="202"/>
      <c r="E1472" s="213"/>
      <c r="F1472" s="203"/>
      <c r="G1472" s="204"/>
      <c r="H1472" s="202"/>
      <c r="I1472" s="204"/>
      <c r="J1472" s="203"/>
      <c r="K1472" s="205"/>
    </row>
    <row r="1473" spans="1:11" ht="18" customHeight="1">
      <c r="A1473" s="108"/>
      <c r="B1473" s="200"/>
      <c r="C1473" s="206"/>
      <c r="D1473" s="202"/>
      <c r="E1473" s="213"/>
      <c r="F1473" s="203"/>
      <c r="G1473" s="204"/>
      <c r="H1473" s="202"/>
      <c r="I1473" s="204"/>
      <c r="J1473" s="203"/>
      <c r="K1473" s="205"/>
    </row>
    <row r="1474" spans="1:11" ht="18" customHeight="1">
      <c r="A1474" s="108"/>
      <c r="B1474" s="200"/>
      <c r="C1474" s="206"/>
      <c r="D1474" s="202"/>
      <c r="E1474" s="213"/>
      <c r="F1474" s="203"/>
      <c r="G1474" s="204"/>
      <c r="H1474" s="202"/>
      <c r="I1474" s="204"/>
      <c r="J1474" s="203"/>
      <c r="K1474" s="205"/>
    </row>
    <row r="1475" spans="1:11" ht="18" customHeight="1">
      <c r="A1475" s="108"/>
      <c r="B1475" s="200"/>
      <c r="C1475" s="206"/>
      <c r="D1475" s="202"/>
      <c r="E1475" s="213"/>
      <c r="F1475" s="203"/>
      <c r="G1475" s="204"/>
      <c r="H1475" s="202"/>
      <c r="I1475" s="204"/>
      <c r="J1475" s="203"/>
      <c r="K1475" s="205"/>
    </row>
    <row r="1476" spans="1:11" ht="18" customHeight="1">
      <c r="A1476" s="108"/>
      <c r="B1476" s="200"/>
      <c r="C1476" s="206"/>
      <c r="D1476" s="202"/>
      <c r="E1476" s="213"/>
      <c r="F1476" s="203"/>
      <c r="G1476" s="204"/>
      <c r="H1476" s="202"/>
      <c r="I1476" s="204"/>
      <c r="J1476" s="203"/>
      <c r="K1476" s="205"/>
    </row>
    <row r="1477" spans="1:11" ht="18" customHeight="1">
      <c r="A1477" s="108"/>
      <c r="B1477" s="200"/>
      <c r="C1477" s="206"/>
      <c r="D1477" s="202"/>
      <c r="E1477" s="213"/>
      <c r="F1477" s="203"/>
      <c r="G1477" s="204"/>
      <c r="H1477" s="202"/>
      <c r="I1477" s="204"/>
      <c r="J1477" s="203"/>
      <c r="K1477" s="205"/>
    </row>
    <row r="1478" spans="1:11" ht="18" customHeight="1">
      <c r="A1478" s="108"/>
      <c r="B1478" s="200"/>
      <c r="C1478" s="206"/>
      <c r="D1478" s="202"/>
      <c r="E1478" s="213"/>
      <c r="F1478" s="203"/>
      <c r="G1478" s="204"/>
      <c r="H1478" s="202"/>
      <c r="I1478" s="204"/>
      <c r="J1478" s="203"/>
      <c r="K1478" s="205"/>
    </row>
    <row r="1479" spans="1:11" ht="18" customHeight="1">
      <c r="A1479" s="108"/>
      <c r="B1479" s="200"/>
      <c r="C1479" s="206"/>
      <c r="D1479" s="202"/>
      <c r="E1479" s="213"/>
      <c r="F1479" s="203"/>
      <c r="G1479" s="204"/>
      <c r="H1479" s="202"/>
      <c r="I1479" s="204"/>
      <c r="J1479" s="203"/>
      <c r="K1479" s="205"/>
    </row>
    <row r="1480" spans="1:11" ht="18" customHeight="1">
      <c r="A1480" s="108"/>
      <c r="B1480" s="200"/>
      <c r="C1480" s="206"/>
      <c r="D1480" s="202"/>
      <c r="E1480" s="213"/>
      <c r="F1480" s="203"/>
      <c r="G1480" s="204"/>
      <c r="H1480" s="202"/>
      <c r="I1480" s="204"/>
      <c r="J1480" s="203"/>
      <c r="K1480" s="205"/>
    </row>
    <row r="1481" spans="1:11" ht="18" customHeight="1">
      <c r="A1481" s="108"/>
      <c r="B1481" s="200"/>
      <c r="C1481" s="206"/>
      <c r="D1481" s="202"/>
      <c r="E1481" s="213"/>
      <c r="F1481" s="203"/>
      <c r="G1481" s="204"/>
      <c r="H1481" s="202"/>
      <c r="I1481" s="204"/>
      <c r="J1481" s="203"/>
      <c r="K1481" s="205"/>
    </row>
    <row r="1482" spans="1:11" ht="18" customHeight="1">
      <c r="A1482" s="108"/>
      <c r="B1482" s="200"/>
      <c r="C1482" s="206"/>
      <c r="D1482" s="202"/>
      <c r="E1482" s="213"/>
      <c r="F1482" s="203"/>
      <c r="G1482" s="204"/>
      <c r="H1482" s="202"/>
      <c r="I1482" s="204"/>
      <c r="J1482" s="203"/>
      <c r="K1482" s="205"/>
    </row>
    <row r="1483" spans="1:11" ht="18" customHeight="1">
      <c r="A1483" s="108"/>
      <c r="B1483" s="200"/>
      <c r="C1483" s="206"/>
      <c r="D1483" s="202"/>
      <c r="E1483" s="213"/>
      <c r="F1483" s="203"/>
      <c r="G1483" s="204"/>
      <c r="H1483" s="202"/>
      <c r="I1483" s="204"/>
      <c r="J1483" s="203"/>
      <c r="K1483" s="205"/>
    </row>
    <row r="1484" spans="1:11" ht="18" customHeight="1">
      <c r="A1484" s="108"/>
      <c r="B1484" s="200"/>
      <c r="C1484" s="206"/>
      <c r="D1484" s="202"/>
      <c r="E1484" s="213"/>
      <c r="F1484" s="203"/>
      <c r="G1484" s="204"/>
      <c r="H1484" s="202"/>
      <c r="I1484" s="204"/>
      <c r="J1484" s="203"/>
      <c r="K1484" s="205"/>
    </row>
    <row r="1485" spans="1:11" ht="18" customHeight="1">
      <c r="A1485" s="108"/>
      <c r="B1485" s="200"/>
      <c r="C1485" s="206"/>
      <c r="D1485" s="202"/>
      <c r="E1485" s="213"/>
      <c r="F1485" s="203"/>
      <c r="G1485" s="204"/>
      <c r="H1485" s="202"/>
      <c r="I1485" s="204"/>
      <c r="J1485" s="203"/>
      <c r="K1485" s="205"/>
    </row>
    <row r="1486" spans="1:11" ht="18" customHeight="1">
      <c r="A1486" s="108"/>
      <c r="B1486" s="200"/>
      <c r="C1486" s="206"/>
      <c r="D1486" s="202"/>
      <c r="E1486" s="213"/>
      <c r="F1486" s="203"/>
      <c r="G1486" s="204"/>
      <c r="H1486" s="202"/>
      <c r="I1486" s="204"/>
      <c r="J1486" s="203"/>
      <c r="K1486" s="205"/>
    </row>
    <row r="1487" spans="1:11" ht="18" customHeight="1">
      <c r="A1487" s="108"/>
      <c r="B1487" s="200"/>
      <c r="C1487" s="206"/>
      <c r="D1487" s="202"/>
      <c r="E1487" s="213"/>
      <c r="F1487" s="203"/>
      <c r="G1487" s="204"/>
      <c r="H1487" s="202"/>
      <c r="I1487" s="204"/>
      <c r="J1487" s="203"/>
      <c r="K1487" s="205"/>
    </row>
    <row r="1488" spans="1:11" ht="18" customHeight="1">
      <c r="A1488" s="108"/>
      <c r="B1488" s="200"/>
      <c r="C1488" s="206"/>
      <c r="D1488" s="202"/>
      <c r="E1488" s="213"/>
      <c r="F1488" s="203"/>
      <c r="G1488" s="204"/>
      <c r="H1488" s="202"/>
      <c r="I1488" s="204"/>
      <c r="J1488" s="203"/>
      <c r="K1488" s="205"/>
    </row>
    <row r="1489" spans="1:11" ht="18" customHeight="1">
      <c r="A1489" s="108"/>
      <c r="B1489" s="200"/>
      <c r="C1489" s="206"/>
      <c r="D1489" s="202"/>
      <c r="E1489" s="213"/>
      <c r="F1489" s="203"/>
      <c r="G1489" s="204"/>
      <c r="H1489" s="202"/>
      <c r="I1489" s="204"/>
      <c r="J1489" s="203"/>
      <c r="K1489" s="205"/>
    </row>
    <row r="1490" spans="1:11" ht="18" customHeight="1">
      <c r="A1490" s="108"/>
      <c r="B1490" s="200"/>
      <c r="C1490" s="206"/>
      <c r="D1490" s="202"/>
      <c r="E1490" s="213"/>
      <c r="F1490" s="203"/>
      <c r="G1490" s="204"/>
      <c r="H1490" s="202"/>
      <c r="I1490" s="204"/>
      <c r="J1490" s="203"/>
      <c r="K1490" s="205"/>
    </row>
    <row r="1491" spans="1:11" ht="18" customHeight="1">
      <c r="A1491" s="108"/>
      <c r="B1491" s="200"/>
      <c r="C1491" s="206"/>
      <c r="D1491" s="202"/>
      <c r="E1491" s="213"/>
      <c r="F1491" s="203"/>
      <c r="G1491" s="204"/>
      <c r="H1491" s="202"/>
      <c r="I1491" s="204"/>
      <c r="J1491" s="203"/>
      <c r="K1491" s="205"/>
    </row>
    <row r="1492" spans="1:11" ht="18" customHeight="1">
      <c r="A1492" s="108"/>
      <c r="B1492" s="200"/>
      <c r="C1492" s="206"/>
      <c r="D1492" s="202"/>
      <c r="E1492" s="213"/>
      <c r="F1492" s="203"/>
      <c r="G1492" s="204"/>
      <c r="H1492" s="202"/>
      <c r="I1492" s="204"/>
      <c r="J1492" s="203"/>
      <c r="K1492" s="205"/>
    </row>
    <row r="1493" spans="1:11" ht="18" customHeight="1">
      <c r="A1493" s="108"/>
      <c r="B1493" s="200"/>
      <c r="C1493" s="206"/>
      <c r="D1493" s="202"/>
      <c r="E1493" s="213"/>
      <c r="F1493" s="203"/>
      <c r="G1493" s="204"/>
      <c r="H1493" s="202"/>
      <c r="I1493" s="204"/>
      <c r="J1493" s="203"/>
      <c r="K1493" s="205"/>
    </row>
    <row r="1494" spans="1:11" ht="18" customHeight="1">
      <c r="A1494" s="108"/>
      <c r="B1494" s="200"/>
      <c r="C1494" s="206"/>
      <c r="D1494" s="202"/>
      <c r="E1494" s="213"/>
      <c r="F1494" s="203"/>
      <c r="G1494" s="204"/>
      <c r="H1494" s="202"/>
      <c r="I1494" s="204"/>
      <c r="J1494" s="203"/>
      <c r="K1494" s="205"/>
    </row>
    <row r="1495" spans="1:11" ht="18" customHeight="1">
      <c r="A1495" s="108"/>
      <c r="B1495" s="200"/>
      <c r="C1495" s="206"/>
      <c r="D1495" s="202"/>
      <c r="E1495" s="213"/>
      <c r="F1495" s="203"/>
      <c r="G1495" s="204"/>
      <c r="H1495" s="202"/>
      <c r="I1495" s="204"/>
      <c r="J1495" s="203"/>
      <c r="K1495" s="205"/>
    </row>
    <row r="1496" spans="1:11" ht="18" customHeight="1">
      <c r="A1496" s="108"/>
      <c r="B1496" s="200"/>
      <c r="C1496" s="201"/>
      <c r="D1496" s="202"/>
      <c r="E1496" s="212"/>
      <c r="F1496" s="203"/>
      <c r="G1496" s="204"/>
      <c r="H1496" s="202"/>
      <c r="I1496" s="204"/>
      <c r="J1496" s="203"/>
      <c r="K1496" s="205"/>
    </row>
    <row r="1497" spans="1:11" ht="18" customHeight="1">
      <c r="A1497" s="108"/>
      <c r="B1497" s="200"/>
      <c r="C1497" s="206"/>
      <c r="D1497" s="202"/>
      <c r="E1497" s="213"/>
      <c r="F1497" s="203"/>
      <c r="G1497" s="204"/>
      <c r="H1497" s="202"/>
      <c r="I1497" s="204"/>
      <c r="J1497" s="203"/>
      <c r="K1497" s="205"/>
    </row>
    <row r="1498" spans="1:11" ht="18" customHeight="1">
      <c r="A1498" s="108"/>
      <c r="B1498" s="200"/>
      <c r="C1498" s="206"/>
      <c r="D1498" s="202"/>
      <c r="E1498" s="213"/>
      <c r="F1498" s="203"/>
      <c r="G1498" s="204"/>
      <c r="H1498" s="202"/>
      <c r="I1498" s="204"/>
      <c r="J1498" s="203"/>
      <c r="K1498" s="205"/>
    </row>
    <row r="1499" spans="1:11" ht="18" customHeight="1">
      <c r="A1499" s="108"/>
      <c r="B1499" s="200"/>
      <c r="C1499" s="206"/>
      <c r="D1499" s="202"/>
      <c r="E1499" s="213"/>
      <c r="F1499" s="203"/>
      <c r="G1499" s="204"/>
      <c r="H1499" s="202"/>
      <c r="I1499" s="204"/>
      <c r="J1499" s="203"/>
      <c r="K1499" s="205"/>
    </row>
    <row r="1500" spans="1:11" ht="18" customHeight="1">
      <c r="A1500" s="108"/>
      <c r="B1500" s="200"/>
      <c r="C1500" s="206"/>
      <c r="D1500" s="202"/>
      <c r="E1500" s="213"/>
      <c r="F1500" s="203"/>
      <c r="G1500" s="204"/>
      <c r="H1500" s="202"/>
      <c r="I1500" s="204"/>
      <c r="J1500" s="203"/>
      <c r="K1500" s="205"/>
    </row>
    <row r="1501" spans="1:11" ht="18" customHeight="1">
      <c r="A1501" s="108"/>
      <c r="B1501" s="200"/>
      <c r="C1501" s="206"/>
      <c r="D1501" s="202"/>
      <c r="E1501" s="213"/>
      <c r="F1501" s="203"/>
      <c r="G1501" s="204"/>
      <c r="H1501" s="202"/>
      <c r="I1501" s="204"/>
      <c r="J1501" s="203"/>
      <c r="K1501" s="205"/>
    </row>
    <row r="1502" spans="1:11" ht="18" customHeight="1">
      <c r="A1502" s="108"/>
      <c r="B1502" s="200"/>
      <c r="C1502" s="206"/>
      <c r="D1502" s="202"/>
      <c r="E1502" s="213"/>
      <c r="F1502" s="203"/>
      <c r="G1502" s="204"/>
      <c r="H1502" s="202"/>
      <c r="I1502" s="204"/>
      <c r="J1502" s="203"/>
      <c r="K1502" s="205"/>
    </row>
    <row r="1503" spans="1:11" ht="18" customHeight="1">
      <c r="A1503" s="108"/>
      <c r="B1503" s="200"/>
      <c r="C1503" s="206"/>
      <c r="D1503" s="202"/>
      <c r="E1503" s="213"/>
      <c r="F1503" s="203"/>
      <c r="G1503" s="204"/>
      <c r="H1503" s="202"/>
      <c r="I1503" s="204"/>
      <c r="J1503" s="203"/>
      <c r="K1503" s="205"/>
    </row>
    <row r="1504" spans="1:11" ht="18" customHeight="1">
      <c r="A1504" s="108"/>
      <c r="B1504" s="200"/>
      <c r="C1504" s="206"/>
      <c r="D1504" s="202"/>
      <c r="E1504" s="213"/>
      <c r="F1504" s="203"/>
      <c r="G1504" s="204"/>
      <c r="H1504" s="202"/>
      <c r="I1504" s="204"/>
      <c r="J1504" s="203"/>
      <c r="K1504" s="205"/>
    </row>
    <row r="1505" spans="1:11" ht="18" customHeight="1">
      <c r="A1505" s="108"/>
      <c r="B1505" s="200"/>
      <c r="C1505" s="206"/>
      <c r="D1505" s="202"/>
      <c r="E1505" s="213"/>
      <c r="F1505" s="203"/>
      <c r="G1505" s="204"/>
      <c r="H1505" s="202"/>
      <c r="I1505" s="204"/>
      <c r="J1505" s="203"/>
      <c r="K1505" s="205"/>
    </row>
    <row r="1506" spans="1:11" ht="18" customHeight="1">
      <c r="A1506" s="108"/>
      <c r="B1506" s="200"/>
      <c r="C1506" s="206"/>
      <c r="D1506" s="202"/>
      <c r="E1506" s="213"/>
      <c r="F1506" s="203"/>
      <c r="G1506" s="204"/>
      <c r="H1506" s="202"/>
      <c r="I1506" s="204"/>
      <c r="J1506" s="203"/>
      <c r="K1506" s="205"/>
    </row>
    <row r="1507" spans="1:11" ht="18" customHeight="1">
      <c r="A1507" s="108"/>
      <c r="B1507" s="200"/>
      <c r="C1507" s="206"/>
      <c r="D1507" s="202"/>
      <c r="E1507" s="213"/>
      <c r="F1507" s="203"/>
      <c r="G1507" s="204"/>
      <c r="H1507" s="202"/>
      <c r="I1507" s="204"/>
      <c r="J1507" s="203"/>
      <c r="K1507" s="205"/>
    </row>
    <row r="1508" spans="1:11" ht="18" customHeight="1">
      <c r="A1508" s="108"/>
      <c r="B1508" s="200"/>
      <c r="C1508" s="206"/>
      <c r="D1508" s="202"/>
      <c r="E1508" s="213"/>
      <c r="F1508" s="203"/>
      <c r="G1508" s="204"/>
      <c r="H1508" s="202"/>
      <c r="I1508" s="204"/>
      <c r="J1508" s="203"/>
      <c r="K1508" s="205"/>
    </row>
    <row r="1509" spans="1:11" ht="18" customHeight="1">
      <c r="A1509" s="108"/>
      <c r="B1509" s="200"/>
      <c r="C1509" s="206"/>
      <c r="D1509" s="202"/>
      <c r="E1509" s="213"/>
      <c r="F1509" s="203"/>
      <c r="G1509" s="204"/>
      <c r="H1509" s="202"/>
      <c r="I1509" s="204"/>
      <c r="J1509" s="203"/>
      <c r="K1509" s="205"/>
    </row>
    <row r="1510" spans="1:11" ht="18" customHeight="1">
      <c r="A1510" s="108"/>
      <c r="B1510" s="200"/>
      <c r="C1510" s="206"/>
      <c r="D1510" s="202"/>
      <c r="E1510" s="213"/>
      <c r="F1510" s="203"/>
      <c r="G1510" s="204"/>
      <c r="H1510" s="202"/>
      <c r="I1510" s="204"/>
      <c r="J1510" s="203"/>
      <c r="K1510" s="205"/>
    </row>
    <row r="1511" spans="1:11" ht="18" customHeight="1">
      <c r="A1511" s="108"/>
      <c r="B1511" s="200"/>
      <c r="C1511" s="206"/>
      <c r="D1511" s="202"/>
      <c r="E1511" s="213"/>
      <c r="F1511" s="203"/>
      <c r="G1511" s="204"/>
      <c r="H1511" s="202"/>
      <c r="I1511" s="204"/>
      <c r="J1511" s="203"/>
      <c r="K1511" s="205"/>
    </row>
    <row r="1512" spans="1:11" ht="18" customHeight="1">
      <c r="A1512" s="108"/>
      <c r="B1512" s="200"/>
      <c r="C1512" s="206"/>
      <c r="D1512" s="202"/>
      <c r="E1512" s="213"/>
      <c r="F1512" s="203"/>
      <c r="G1512" s="204"/>
      <c r="H1512" s="202"/>
      <c r="I1512" s="204"/>
      <c r="J1512" s="203"/>
      <c r="K1512" s="205"/>
    </row>
    <row r="1513" spans="1:11" ht="18" customHeight="1">
      <c r="A1513" s="108"/>
      <c r="B1513" s="200"/>
      <c r="C1513" s="206"/>
      <c r="D1513" s="202"/>
      <c r="E1513" s="213"/>
      <c r="F1513" s="203"/>
      <c r="G1513" s="204"/>
      <c r="H1513" s="202"/>
      <c r="I1513" s="204"/>
      <c r="J1513" s="203"/>
      <c r="K1513" s="205"/>
    </row>
    <row r="1514" spans="1:11" ht="18" customHeight="1">
      <c r="A1514" s="108"/>
      <c r="B1514" s="200"/>
      <c r="C1514" s="206"/>
      <c r="D1514" s="202"/>
      <c r="E1514" s="213"/>
      <c r="F1514" s="203"/>
      <c r="G1514" s="204"/>
      <c r="H1514" s="202"/>
      <c r="I1514" s="204"/>
      <c r="J1514" s="203"/>
      <c r="K1514" s="205"/>
    </row>
    <row r="1515" spans="1:11" ht="18" customHeight="1">
      <c r="A1515" s="108"/>
      <c r="B1515" s="200"/>
      <c r="C1515" s="206"/>
      <c r="D1515" s="202"/>
      <c r="E1515" s="213"/>
      <c r="F1515" s="203"/>
      <c r="G1515" s="204"/>
      <c r="H1515" s="202"/>
      <c r="I1515" s="204"/>
      <c r="J1515" s="203"/>
      <c r="K1515" s="205"/>
    </row>
    <row r="1516" spans="1:11" ht="18" customHeight="1">
      <c r="A1516" s="108"/>
      <c r="B1516" s="200"/>
      <c r="C1516" s="206"/>
      <c r="D1516" s="202"/>
      <c r="E1516" s="213"/>
      <c r="F1516" s="203"/>
      <c r="G1516" s="204"/>
      <c r="H1516" s="202"/>
      <c r="I1516" s="204"/>
      <c r="J1516" s="203"/>
      <c r="K1516" s="205"/>
    </row>
    <row r="1517" spans="1:11" ht="18" customHeight="1">
      <c r="A1517" s="108"/>
      <c r="B1517" s="200"/>
      <c r="C1517" s="206"/>
      <c r="D1517" s="202"/>
      <c r="E1517" s="213"/>
      <c r="F1517" s="203"/>
      <c r="G1517" s="204"/>
      <c r="H1517" s="202"/>
      <c r="I1517" s="204"/>
      <c r="J1517" s="203"/>
      <c r="K1517" s="205"/>
    </row>
    <row r="1518" spans="1:11" ht="18" customHeight="1">
      <c r="A1518" s="108"/>
      <c r="B1518" s="200"/>
      <c r="C1518" s="206"/>
      <c r="D1518" s="202"/>
      <c r="E1518" s="213"/>
      <c r="F1518" s="203"/>
      <c r="G1518" s="204"/>
      <c r="H1518" s="202"/>
      <c r="I1518" s="204"/>
      <c r="J1518" s="203"/>
      <c r="K1518" s="205"/>
    </row>
    <row r="1519" spans="1:11" ht="18" customHeight="1">
      <c r="A1519" s="108"/>
      <c r="B1519" s="200"/>
      <c r="C1519" s="206"/>
      <c r="D1519" s="202"/>
      <c r="E1519" s="213"/>
      <c r="F1519" s="203"/>
      <c r="G1519" s="204"/>
      <c r="H1519" s="202"/>
      <c r="I1519" s="204"/>
      <c r="J1519" s="203"/>
      <c r="K1519" s="205"/>
    </row>
    <row r="1520" spans="1:11" ht="18" customHeight="1">
      <c r="A1520" s="108"/>
      <c r="B1520" s="200"/>
      <c r="C1520" s="206"/>
      <c r="D1520" s="202"/>
      <c r="E1520" s="213"/>
      <c r="F1520" s="203"/>
      <c r="G1520" s="204"/>
      <c r="H1520" s="202"/>
      <c r="I1520" s="204"/>
      <c r="J1520" s="203"/>
      <c r="K1520" s="205"/>
    </row>
    <row r="1521" spans="1:11" ht="18" customHeight="1">
      <c r="A1521" s="108"/>
      <c r="B1521" s="200"/>
      <c r="C1521" s="206"/>
      <c r="D1521" s="202"/>
      <c r="E1521" s="213"/>
      <c r="F1521" s="203"/>
      <c r="G1521" s="204"/>
      <c r="H1521" s="202"/>
      <c r="I1521" s="204"/>
      <c r="J1521" s="203"/>
      <c r="K1521" s="205"/>
    </row>
    <row r="1522" spans="1:11" ht="18" customHeight="1">
      <c r="A1522" s="108"/>
      <c r="B1522" s="200"/>
      <c r="C1522" s="206"/>
      <c r="D1522" s="202"/>
      <c r="E1522" s="213"/>
      <c r="F1522" s="203"/>
      <c r="G1522" s="204"/>
      <c r="H1522" s="202"/>
      <c r="I1522" s="204"/>
      <c r="J1522" s="203"/>
      <c r="K1522" s="205"/>
    </row>
    <row r="1523" spans="1:11" ht="18" customHeight="1">
      <c r="A1523" s="108"/>
      <c r="B1523" s="200"/>
      <c r="C1523" s="206"/>
      <c r="D1523" s="202"/>
      <c r="E1523" s="213"/>
      <c r="F1523" s="203"/>
      <c r="G1523" s="204"/>
      <c r="H1523" s="202"/>
      <c r="I1523" s="204"/>
      <c r="J1523" s="203"/>
      <c r="K1523" s="205"/>
    </row>
    <row r="1524" spans="1:11" ht="18" customHeight="1">
      <c r="A1524" s="108"/>
      <c r="B1524" s="200"/>
      <c r="C1524" s="206"/>
      <c r="D1524" s="202"/>
      <c r="E1524" s="213"/>
      <c r="F1524" s="203"/>
      <c r="G1524" s="204"/>
      <c r="H1524" s="202"/>
      <c r="I1524" s="204"/>
      <c r="J1524" s="203"/>
      <c r="K1524" s="205"/>
    </row>
    <row r="1525" spans="1:11" ht="18" customHeight="1">
      <c r="A1525" s="108"/>
      <c r="B1525" s="200"/>
      <c r="C1525" s="206"/>
      <c r="D1525" s="202"/>
      <c r="E1525" s="213"/>
      <c r="F1525" s="203"/>
      <c r="G1525" s="204"/>
      <c r="H1525" s="202"/>
      <c r="I1525" s="204"/>
      <c r="J1525" s="203"/>
      <c r="K1525" s="205"/>
    </row>
    <row r="1526" spans="1:11" ht="18" customHeight="1">
      <c r="A1526" s="108"/>
      <c r="B1526" s="200"/>
      <c r="C1526" s="206"/>
      <c r="D1526" s="202"/>
      <c r="E1526" s="213"/>
      <c r="F1526" s="203"/>
      <c r="G1526" s="204"/>
      <c r="H1526" s="202"/>
      <c r="I1526" s="204"/>
      <c r="J1526" s="203"/>
      <c r="K1526" s="205"/>
    </row>
    <row r="1527" spans="1:11" ht="18" customHeight="1">
      <c r="A1527" s="108"/>
      <c r="B1527" s="200"/>
      <c r="C1527" s="206"/>
      <c r="D1527" s="202"/>
      <c r="E1527" s="213"/>
      <c r="F1527" s="203"/>
      <c r="G1527" s="204"/>
      <c r="H1527" s="202"/>
      <c r="I1527" s="204"/>
      <c r="J1527" s="203"/>
      <c r="K1527" s="205"/>
    </row>
    <row r="1528" spans="1:11" ht="18" customHeight="1">
      <c r="A1528" s="108"/>
      <c r="B1528" s="200"/>
      <c r="C1528" s="206"/>
      <c r="D1528" s="202"/>
      <c r="E1528" s="213"/>
      <c r="F1528" s="203"/>
      <c r="G1528" s="204"/>
      <c r="H1528" s="202"/>
      <c r="I1528" s="204"/>
      <c r="J1528" s="203"/>
      <c r="K1528" s="205"/>
    </row>
    <row r="1529" spans="1:11" ht="18" customHeight="1">
      <c r="A1529" s="108"/>
      <c r="B1529" s="200"/>
      <c r="C1529" s="206"/>
      <c r="D1529" s="202"/>
      <c r="E1529" s="213"/>
      <c r="F1529" s="203"/>
      <c r="G1529" s="204"/>
      <c r="H1529" s="202"/>
      <c r="I1529" s="204"/>
      <c r="J1529" s="203"/>
      <c r="K1529" s="205"/>
    </row>
    <row r="1530" spans="1:11" ht="18" customHeight="1">
      <c r="A1530" s="108"/>
      <c r="B1530" s="200"/>
      <c r="C1530" s="206"/>
      <c r="D1530" s="202"/>
      <c r="E1530" s="213"/>
      <c r="F1530" s="203"/>
      <c r="G1530" s="204"/>
      <c r="H1530" s="202"/>
      <c r="I1530" s="204"/>
      <c r="J1530" s="203"/>
      <c r="K1530" s="205"/>
    </row>
    <row r="1531" spans="1:11" ht="18" customHeight="1">
      <c r="A1531" s="108"/>
      <c r="B1531" s="200"/>
      <c r="C1531" s="206"/>
      <c r="D1531" s="202"/>
      <c r="E1531" s="213"/>
      <c r="F1531" s="203"/>
      <c r="G1531" s="204"/>
      <c r="H1531" s="202"/>
      <c r="I1531" s="204"/>
      <c r="J1531" s="203"/>
      <c r="K1531" s="205"/>
    </row>
    <row r="1532" spans="1:11" ht="18" customHeight="1">
      <c r="A1532" s="108"/>
      <c r="B1532" s="200"/>
      <c r="C1532" s="206"/>
      <c r="D1532" s="202"/>
      <c r="E1532" s="213"/>
      <c r="F1532" s="203"/>
      <c r="G1532" s="204"/>
      <c r="H1532" s="202"/>
      <c r="I1532" s="204"/>
      <c r="J1532" s="203"/>
      <c r="K1532" s="205"/>
    </row>
    <row r="1533" spans="1:11" ht="18" customHeight="1">
      <c r="A1533" s="108"/>
      <c r="B1533" s="200"/>
      <c r="C1533" s="206"/>
      <c r="D1533" s="202"/>
      <c r="E1533" s="213"/>
      <c r="F1533" s="203"/>
      <c r="G1533" s="204"/>
      <c r="H1533" s="202"/>
      <c r="I1533" s="204"/>
      <c r="J1533" s="203"/>
      <c r="K1533" s="205"/>
    </row>
    <row r="1534" spans="1:11" ht="18" customHeight="1">
      <c r="A1534" s="108"/>
      <c r="B1534" s="200"/>
      <c r="C1534" s="206"/>
      <c r="D1534" s="202"/>
      <c r="E1534" s="213"/>
      <c r="F1534" s="203"/>
      <c r="G1534" s="204"/>
      <c r="H1534" s="202"/>
      <c r="I1534" s="204"/>
      <c r="J1534" s="203"/>
      <c r="K1534" s="205"/>
    </row>
    <row r="1535" spans="1:11" ht="18" customHeight="1">
      <c r="A1535" s="108"/>
      <c r="B1535" s="200"/>
      <c r="C1535" s="206"/>
      <c r="D1535" s="202"/>
      <c r="E1535" s="213"/>
      <c r="F1535" s="203"/>
      <c r="G1535" s="204"/>
      <c r="H1535" s="202"/>
      <c r="I1535" s="204"/>
      <c r="J1535" s="203"/>
      <c r="K1535" s="205"/>
    </row>
    <row r="1536" spans="1:11" ht="18" customHeight="1">
      <c r="A1536" s="108"/>
      <c r="B1536" s="200"/>
      <c r="C1536" s="206"/>
      <c r="D1536" s="202"/>
      <c r="E1536" s="213"/>
      <c r="F1536" s="203"/>
      <c r="G1536" s="204"/>
      <c r="H1536" s="202"/>
      <c r="I1536" s="204"/>
      <c r="J1536" s="203"/>
      <c r="K1536" s="205"/>
    </row>
    <row r="1537" spans="1:11" ht="18" customHeight="1">
      <c r="A1537" s="108"/>
      <c r="B1537" s="200"/>
      <c r="C1537" s="206"/>
      <c r="D1537" s="202"/>
      <c r="E1537" s="213"/>
      <c r="F1537" s="203"/>
      <c r="G1537" s="204"/>
      <c r="H1537" s="202"/>
      <c r="I1537" s="204"/>
      <c r="J1537" s="203"/>
      <c r="K1537" s="205"/>
    </row>
    <row r="1538" spans="1:11" ht="18" customHeight="1">
      <c r="A1538" s="108"/>
      <c r="B1538" s="200"/>
      <c r="C1538" s="206"/>
      <c r="D1538" s="202"/>
      <c r="E1538" s="213"/>
      <c r="F1538" s="203"/>
      <c r="G1538" s="204"/>
      <c r="H1538" s="202"/>
      <c r="I1538" s="204"/>
      <c r="J1538" s="203"/>
      <c r="K1538" s="205"/>
    </row>
    <row r="1539" spans="1:11" ht="18" customHeight="1">
      <c r="A1539" s="108"/>
      <c r="B1539" s="200"/>
      <c r="C1539" s="206"/>
      <c r="D1539" s="202"/>
      <c r="E1539" s="213"/>
      <c r="F1539" s="203"/>
      <c r="G1539" s="204"/>
      <c r="H1539" s="202"/>
      <c r="I1539" s="204"/>
      <c r="J1539" s="203"/>
      <c r="K1539" s="205"/>
    </row>
    <row r="1540" spans="1:11" ht="18" customHeight="1">
      <c r="A1540" s="108"/>
      <c r="B1540" s="200"/>
      <c r="C1540" s="206"/>
      <c r="D1540" s="202"/>
      <c r="E1540" s="213"/>
      <c r="F1540" s="203"/>
      <c r="G1540" s="204"/>
      <c r="H1540" s="202"/>
      <c r="I1540" s="204"/>
      <c r="J1540" s="203"/>
      <c r="K1540" s="205"/>
    </row>
    <row r="1541" spans="1:11" ht="18" customHeight="1">
      <c r="A1541" s="108"/>
      <c r="B1541" s="200"/>
      <c r="C1541" s="206"/>
      <c r="D1541" s="202"/>
      <c r="E1541" s="213"/>
      <c r="F1541" s="203"/>
      <c r="G1541" s="204"/>
      <c r="H1541" s="202"/>
      <c r="I1541" s="204"/>
      <c r="J1541" s="203"/>
      <c r="K1541" s="205"/>
    </row>
    <row r="1542" spans="1:11" ht="18" customHeight="1">
      <c r="A1542" s="108"/>
      <c r="B1542" s="200"/>
      <c r="C1542" s="206"/>
      <c r="D1542" s="202"/>
      <c r="E1542" s="213"/>
      <c r="F1542" s="203"/>
      <c r="G1542" s="204"/>
      <c r="H1542" s="202"/>
      <c r="I1542" s="204"/>
      <c r="J1542" s="203"/>
      <c r="K1542" s="205"/>
    </row>
    <row r="1543" spans="1:11" ht="18" customHeight="1">
      <c r="A1543" s="108"/>
      <c r="B1543" s="200"/>
      <c r="C1543" s="206"/>
      <c r="D1543" s="202"/>
      <c r="E1543" s="213"/>
      <c r="F1543" s="203"/>
      <c r="G1543" s="204"/>
      <c r="H1543" s="202"/>
      <c r="I1543" s="204"/>
      <c r="J1543" s="203"/>
      <c r="K1543" s="205"/>
    </row>
    <row r="1544" spans="1:11" ht="18" customHeight="1">
      <c r="A1544" s="108"/>
      <c r="B1544" s="200"/>
      <c r="C1544" s="206"/>
      <c r="D1544" s="202"/>
      <c r="E1544" s="213"/>
      <c r="F1544" s="203"/>
      <c r="G1544" s="204"/>
      <c r="H1544" s="202"/>
      <c r="I1544" s="204"/>
      <c r="J1544" s="203"/>
      <c r="K1544" s="205"/>
    </row>
    <row r="1545" spans="1:11" ht="18" customHeight="1">
      <c r="A1545" s="108"/>
      <c r="B1545" s="200"/>
      <c r="C1545" s="206"/>
      <c r="D1545" s="202"/>
      <c r="E1545" s="213"/>
      <c r="F1545" s="203"/>
      <c r="G1545" s="204"/>
      <c r="H1545" s="202"/>
      <c r="I1545" s="204"/>
      <c r="J1545" s="203"/>
      <c r="K1545" s="205"/>
    </row>
    <row r="1546" spans="1:11" ht="18" customHeight="1">
      <c r="A1546" s="108"/>
      <c r="B1546" s="200"/>
      <c r="C1546" s="206"/>
      <c r="D1546" s="202"/>
      <c r="E1546" s="213"/>
      <c r="F1546" s="203"/>
      <c r="G1546" s="204"/>
      <c r="H1546" s="202"/>
      <c r="I1546" s="204"/>
      <c r="J1546" s="203"/>
      <c r="K1546" s="205"/>
    </row>
    <row r="1547" spans="1:11" ht="18" customHeight="1">
      <c r="A1547" s="108"/>
      <c r="B1547" s="200"/>
      <c r="C1547" s="206"/>
      <c r="D1547" s="202"/>
      <c r="E1547" s="213"/>
      <c r="F1547" s="203"/>
      <c r="G1547" s="204"/>
      <c r="H1547" s="202"/>
      <c r="I1547" s="204"/>
      <c r="J1547" s="203"/>
      <c r="K1547" s="205"/>
    </row>
    <row r="1548" spans="1:11" ht="18" customHeight="1">
      <c r="A1548" s="108"/>
      <c r="B1548" s="200"/>
      <c r="C1548" s="206"/>
      <c r="D1548" s="202"/>
      <c r="E1548" s="213"/>
      <c r="F1548" s="203"/>
      <c r="G1548" s="204"/>
      <c r="H1548" s="202"/>
      <c r="I1548" s="204"/>
      <c r="J1548" s="203"/>
      <c r="K1548" s="205"/>
    </row>
    <row r="1549" spans="1:11" ht="18" customHeight="1">
      <c r="A1549" s="108"/>
      <c r="B1549" s="200"/>
      <c r="C1549" s="206"/>
      <c r="D1549" s="202"/>
      <c r="E1549" s="213"/>
      <c r="F1549" s="203"/>
      <c r="G1549" s="204"/>
      <c r="H1549" s="202"/>
      <c r="I1549" s="204"/>
      <c r="J1549" s="203"/>
      <c r="K1549" s="205"/>
    </row>
    <row r="1550" spans="1:11" ht="18" customHeight="1">
      <c r="A1550" s="108"/>
      <c r="B1550" s="200"/>
      <c r="C1550" s="206"/>
      <c r="D1550" s="202"/>
      <c r="E1550" s="213"/>
      <c r="F1550" s="203"/>
      <c r="G1550" s="204"/>
      <c r="H1550" s="202"/>
      <c r="I1550" s="204"/>
      <c r="J1550" s="203"/>
      <c r="K1550" s="205"/>
    </row>
    <row r="1551" spans="1:11" ht="18" customHeight="1">
      <c r="A1551" s="108"/>
      <c r="B1551" s="200"/>
      <c r="C1551" s="206"/>
      <c r="D1551" s="202"/>
      <c r="E1551" s="213"/>
      <c r="F1551" s="203"/>
      <c r="G1551" s="204"/>
      <c r="H1551" s="202"/>
      <c r="I1551" s="204"/>
      <c r="J1551" s="203"/>
      <c r="K1551" s="205"/>
    </row>
    <row r="1552" spans="1:11" ht="18" customHeight="1">
      <c r="A1552" s="108"/>
      <c r="B1552" s="200"/>
      <c r="C1552" s="206"/>
      <c r="D1552" s="202"/>
      <c r="E1552" s="213"/>
      <c r="F1552" s="203"/>
      <c r="G1552" s="204"/>
      <c r="H1552" s="202"/>
      <c r="I1552" s="204"/>
      <c r="J1552" s="203"/>
      <c r="K1552" s="205"/>
    </row>
    <row r="1553" spans="1:11" ht="18" customHeight="1">
      <c r="A1553" s="108"/>
      <c r="B1553" s="200"/>
      <c r="C1553" s="206"/>
      <c r="D1553" s="202"/>
      <c r="E1553" s="213"/>
      <c r="F1553" s="203"/>
      <c r="G1553" s="204"/>
      <c r="H1553" s="202"/>
      <c r="I1553" s="204"/>
      <c r="J1553" s="203"/>
      <c r="K1553" s="205"/>
    </row>
    <row r="1554" spans="1:11" ht="18" customHeight="1">
      <c r="A1554" s="108"/>
      <c r="B1554" s="200"/>
      <c r="C1554" s="206"/>
      <c r="D1554" s="202"/>
      <c r="E1554" s="213"/>
      <c r="F1554" s="203"/>
      <c r="G1554" s="204"/>
      <c r="H1554" s="202"/>
      <c r="I1554" s="204"/>
      <c r="J1554" s="203"/>
      <c r="K1554" s="205"/>
    </row>
    <row r="1555" spans="1:11" ht="18" customHeight="1">
      <c r="A1555" s="108"/>
      <c r="B1555" s="200"/>
      <c r="C1555" s="206"/>
      <c r="D1555" s="202"/>
      <c r="E1555" s="213"/>
      <c r="F1555" s="203"/>
      <c r="G1555" s="204"/>
      <c r="H1555" s="202"/>
      <c r="I1555" s="204"/>
      <c r="J1555" s="203"/>
      <c r="K1555" s="205"/>
    </row>
    <row r="1556" spans="1:11" ht="18" customHeight="1">
      <c r="A1556" s="108"/>
      <c r="B1556" s="200"/>
      <c r="C1556" s="206"/>
      <c r="D1556" s="202"/>
      <c r="E1556" s="213"/>
      <c r="F1556" s="203"/>
      <c r="G1556" s="204"/>
      <c r="H1556" s="202"/>
      <c r="I1556" s="204"/>
      <c r="J1556" s="203"/>
      <c r="K1556" s="205"/>
    </row>
    <row r="1557" spans="1:11" ht="18" customHeight="1">
      <c r="A1557" s="108"/>
      <c r="B1557" s="200"/>
      <c r="C1557" s="206"/>
      <c r="D1557" s="202"/>
      <c r="E1557" s="213"/>
      <c r="F1557" s="203"/>
      <c r="G1557" s="204"/>
      <c r="H1557" s="202"/>
      <c r="I1557" s="204"/>
      <c r="J1557" s="203"/>
      <c r="K1557" s="205"/>
    </row>
    <row r="1558" spans="1:11" ht="18" customHeight="1">
      <c r="A1558" s="108"/>
      <c r="B1558" s="200"/>
      <c r="C1558" s="206"/>
      <c r="D1558" s="202"/>
      <c r="E1558" s="213"/>
      <c r="F1558" s="203"/>
      <c r="G1558" s="204"/>
      <c r="H1558" s="202"/>
      <c r="I1558" s="204"/>
      <c r="J1558" s="203"/>
      <c r="K1558" s="205"/>
    </row>
    <row r="1559" spans="1:11" ht="18" customHeight="1">
      <c r="A1559" s="108"/>
      <c r="B1559" s="200"/>
      <c r="C1559" s="206"/>
      <c r="D1559" s="202"/>
      <c r="E1559" s="213"/>
      <c r="F1559" s="203"/>
      <c r="G1559" s="204"/>
      <c r="H1559" s="202"/>
      <c r="I1559" s="204"/>
      <c r="J1559" s="203"/>
      <c r="K1559" s="205"/>
    </row>
    <row r="1560" spans="1:11" ht="18" customHeight="1">
      <c r="A1560" s="108"/>
      <c r="B1560" s="200"/>
      <c r="C1560" s="206"/>
      <c r="D1560" s="202"/>
      <c r="E1560" s="213"/>
      <c r="F1560" s="203"/>
      <c r="G1560" s="204"/>
      <c r="H1560" s="202"/>
      <c r="I1560" s="204"/>
      <c r="J1560" s="203"/>
      <c r="K1560" s="205"/>
    </row>
    <row r="1561" spans="1:11" ht="18" customHeight="1">
      <c r="A1561" s="108"/>
      <c r="B1561" s="200"/>
      <c r="C1561" s="206"/>
      <c r="D1561" s="202"/>
      <c r="E1561" s="213"/>
      <c r="F1561" s="203"/>
      <c r="G1561" s="204"/>
      <c r="H1561" s="202"/>
      <c r="I1561" s="204"/>
      <c r="J1561" s="203"/>
      <c r="K1561" s="205"/>
    </row>
    <row r="1562" spans="1:11" ht="18" customHeight="1">
      <c r="A1562" s="108"/>
      <c r="B1562" s="200"/>
      <c r="C1562" s="206"/>
      <c r="D1562" s="202"/>
      <c r="E1562" s="213"/>
      <c r="F1562" s="203"/>
      <c r="G1562" s="204"/>
      <c r="H1562" s="202"/>
      <c r="I1562" s="204"/>
      <c r="J1562" s="203"/>
      <c r="K1562" s="205"/>
    </row>
    <row r="1563" spans="1:11" ht="18" customHeight="1">
      <c r="A1563" s="108"/>
      <c r="B1563" s="200"/>
      <c r="C1563" s="206"/>
      <c r="D1563" s="202"/>
      <c r="E1563" s="213"/>
      <c r="F1563" s="203"/>
      <c r="G1563" s="204"/>
      <c r="H1563" s="202"/>
      <c r="I1563" s="204"/>
      <c r="J1563" s="203"/>
      <c r="K1563" s="205"/>
    </row>
    <row r="1564" spans="1:11" ht="18" customHeight="1">
      <c r="A1564" s="108"/>
      <c r="B1564" s="200"/>
      <c r="C1564" s="206"/>
      <c r="D1564" s="202"/>
      <c r="E1564" s="213"/>
      <c r="F1564" s="203"/>
      <c r="G1564" s="204"/>
      <c r="H1564" s="202"/>
      <c r="I1564" s="204"/>
      <c r="J1564" s="203"/>
      <c r="K1564" s="205"/>
    </row>
    <row r="1565" spans="1:11" ht="18" customHeight="1">
      <c r="A1565" s="108"/>
      <c r="B1565" s="200"/>
      <c r="C1565" s="206"/>
      <c r="D1565" s="202"/>
      <c r="E1565" s="213"/>
      <c r="F1565" s="203"/>
      <c r="G1565" s="204"/>
      <c r="H1565" s="202"/>
      <c r="I1565" s="204"/>
      <c r="J1565" s="203"/>
      <c r="K1565" s="205"/>
    </row>
    <row r="1566" spans="1:11" ht="18" customHeight="1">
      <c r="A1566" s="108"/>
      <c r="B1566" s="200"/>
      <c r="C1566" s="206"/>
      <c r="D1566" s="202"/>
      <c r="E1566" s="213"/>
      <c r="F1566" s="203"/>
      <c r="G1566" s="204"/>
      <c r="H1566" s="202"/>
      <c r="I1566" s="204"/>
      <c r="J1566" s="203"/>
      <c r="K1566" s="205"/>
    </row>
    <row r="1567" spans="1:11" ht="18" customHeight="1">
      <c r="A1567" s="108"/>
      <c r="B1567" s="200"/>
      <c r="C1567" s="206"/>
      <c r="D1567" s="202"/>
      <c r="E1567" s="213"/>
      <c r="F1567" s="203"/>
      <c r="G1567" s="204"/>
      <c r="H1567" s="202"/>
      <c r="I1567" s="204"/>
      <c r="J1567" s="203"/>
      <c r="K1567" s="205"/>
    </row>
    <row r="1568" spans="1:11" ht="18" customHeight="1">
      <c r="A1568" s="108"/>
      <c r="B1568" s="200"/>
      <c r="C1568" s="206"/>
      <c r="D1568" s="202"/>
      <c r="E1568" s="213"/>
      <c r="F1568" s="203"/>
      <c r="G1568" s="204"/>
      <c r="H1568" s="202"/>
      <c r="I1568" s="204"/>
      <c r="J1568" s="203"/>
      <c r="K1568" s="205"/>
    </row>
    <row r="1569" spans="1:11" ht="18" customHeight="1">
      <c r="A1569" s="108"/>
      <c r="B1569" s="200"/>
      <c r="C1569" s="206"/>
      <c r="D1569" s="202"/>
      <c r="E1569" s="213"/>
      <c r="F1569" s="203"/>
      <c r="G1569" s="204"/>
      <c r="H1569" s="202"/>
      <c r="I1569" s="204"/>
      <c r="J1569" s="203"/>
      <c r="K1569" s="205"/>
    </row>
    <row r="1570" spans="1:11" ht="18" customHeight="1">
      <c r="A1570" s="108"/>
      <c r="B1570" s="200"/>
      <c r="C1570" s="206"/>
      <c r="D1570" s="202"/>
      <c r="E1570" s="213"/>
      <c r="F1570" s="203"/>
      <c r="G1570" s="204"/>
      <c r="H1570" s="202"/>
      <c r="I1570" s="204"/>
      <c r="J1570" s="203"/>
      <c r="K1570" s="205"/>
    </row>
    <row r="1571" spans="1:11" ht="18" customHeight="1">
      <c r="A1571" s="108"/>
      <c r="B1571" s="200"/>
      <c r="C1571" s="206"/>
      <c r="D1571" s="202"/>
      <c r="E1571" s="213"/>
      <c r="F1571" s="203"/>
      <c r="G1571" s="204"/>
      <c r="H1571" s="202"/>
      <c r="I1571" s="204"/>
      <c r="J1571" s="203"/>
      <c r="K1571" s="205"/>
    </row>
    <row r="1572" spans="1:11" ht="18" customHeight="1">
      <c r="A1572" s="108"/>
      <c r="B1572" s="200"/>
      <c r="C1572" s="206"/>
      <c r="D1572" s="202"/>
      <c r="E1572" s="213"/>
      <c r="F1572" s="203"/>
      <c r="G1572" s="204"/>
      <c r="H1572" s="202"/>
      <c r="I1572" s="204"/>
      <c r="J1572" s="203"/>
      <c r="K1572" s="205"/>
    </row>
    <row r="1573" spans="1:11" ht="18" customHeight="1">
      <c r="A1573" s="108"/>
      <c r="B1573" s="200"/>
      <c r="C1573" s="206"/>
      <c r="D1573" s="202"/>
      <c r="E1573" s="213"/>
      <c r="F1573" s="203"/>
      <c r="G1573" s="204"/>
      <c r="H1573" s="202"/>
      <c r="I1573" s="204"/>
      <c r="J1573" s="203"/>
      <c r="K1573" s="205"/>
    </row>
    <row r="1574" spans="1:11" ht="18" customHeight="1">
      <c r="A1574" s="108"/>
      <c r="B1574" s="200"/>
      <c r="C1574" s="206"/>
      <c r="D1574" s="202"/>
      <c r="E1574" s="213"/>
      <c r="F1574" s="203"/>
      <c r="G1574" s="204"/>
      <c r="H1574" s="202"/>
      <c r="I1574" s="204"/>
      <c r="J1574" s="203"/>
      <c r="K1574" s="205"/>
    </row>
    <row r="1575" spans="1:11" ht="18" customHeight="1">
      <c r="A1575" s="108"/>
      <c r="B1575" s="200"/>
      <c r="C1575" s="206"/>
      <c r="D1575" s="202"/>
      <c r="E1575" s="213"/>
      <c r="F1575" s="203"/>
      <c r="G1575" s="204"/>
      <c r="H1575" s="202"/>
      <c r="I1575" s="204"/>
      <c r="J1575" s="203"/>
      <c r="K1575" s="205"/>
    </row>
    <row r="1576" spans="1:11" ht="18" customHeight="1">
      <c r="A1576" s="108"/>
      <c r="B1576" s="200"/>
      <c r="C1576" s="206"/>
      <c r="D1576" s="202"/>
      <c r="E1576" s="213"/>
      <c r="F1576" s="203"/>
      <c r="G1576" s="204"/>
      <c r="H1576" s="202"/>
      <c r="I1576" s="204"/>
      <c r="J1576" s="203"/>
      <c r="K1576" s="205"/>
    </row>
    <row r="1577" spans="1:11" ht="18" customHeight="1">
      <c r="A1577" s="108"/>
      <c r="B1577" s="200"/>
      <c r="C1577" s="206"/>
      <c r="D1577" s="202"/>
      <c r="E1577" s="213"/>
      <c r="F1577" s="203"/>
      <c r="G1577" s="204"/>
      <c r="H1577" s="202"/>
      <c r="I1577" s="204"/>
      <c r="J1577" s="203"/>
      <c r="K1577" s="205"/>
    </row>
    <row r="1578" spans="1:11" ht="18" customHeight="1">
      <c r="A1578" s="108"/>
      <c r="B1578" s="200"/>
      <c r="C1578" s="206"/>
      <c r="D1578" s="202"/>
      <c r="E1578" s="213"/>
      <c r="F1578" s="203"/>
      <c r="G1578" s="204"/>
      <c r="H1578" s="202"/>
      <c r="I1578" s="204"/>
      <c r="J1578" s="203"/>
      <c r="K1578" s="205"/>
    </row>
    <row r="1579" spans="1:11" ht="18" customHeight="1">
      <c r="A1579" s="108"/>
      <c r="B1579" s="200"/>
      <c r="C1579" s="206"/>
      <c r="D1579" s="202"/>
      <c r="E1579" s="213"/>
      <c r="F1579" s="203"/>
      <c r="G1579" s="204"/>
      <c r="H1579" s="202"/>
      <c r="I1579" s="204"/>
      <c r="J1579" s="203"/>
      <c r="K1579" s="205"/>
    </row>
    <row r="1580" spans="1:11" ht="18" customHeight="1">
      <c r="A1580" s="108"/>
      <c r="B1580" s="200"/>
      <c r="C1580" s="206"/>
      <c r="D1580" s="202"/>
      <c r="E1580" s="213"/>
      <c r="F1580" s="203"/>
      <c r="G1580" s="204"/>
      <c r="H1580" s="202"/>
      <c r="I1580" s="204"/>
      <c r="J1580" s="203"/>
      <c r="K1580" s="205"/>
    </row>
    <row r="1581" spans="1:11" ht="18" customHeight="1">
      <c r="A1581" s="108"/>
      <c r="B1581" s="200"/>
      <c r="C1581" s="206"/>
      <c r="D1581" s="202"/>
      <c r="E1581" s="213"/>
      <c r="F1581" s="203"/>
      <c r="G1581" s="204"/>
      <c r="H1581" s="202"/>
      <c r="I1581" s="204"/>
      <c r="J1581" s="203"/>
      <c r="K1581" s="205"/>
    </row>
    <row r="1582" spans="1:11" ht="18" customHeight="1">
      <c r="A1582" s="108"/>
      <c r="B1582" s="200"/>
      <c r="C1582" s="206"/>
      <c r="D1582" s="202"/>
      <c r="E1582" s="213"/>
      <c r="F1582" s="203"/>
      <c r="G1582" s="204"/>
      <c r="H1582" s="202"/>
      <c r="I1582" s="204"/>
      <c r="J1582" s="203"/>
      <c r="K1582" s="205"/>
    </row>
    <row r="1583" spans="1:11" ht="18" customHeight="1">
      <c r="A1583" s="108"/>
      <c r="B1583" s="200"/>
      <c r="C1583" s="206"/>
      <c r="D1583" s="202"/>
      <c r="E1583" s="213"/>
      <c r="F1583" s="203"/>
      <c r="G1583" s="204"/>
      <c r="H1583" s="202"/>
      <c r="I1583" s="204"/>
      <c r="J1583" s="203"/>
      <c r="K1583" s="205"/>
    </row>
    <row r="1584" spans="1:11" ht="18" customHeight="1">
      <c r="A1584" s="108"/>
      <c r="B1584" s="200"/>
      <c r="C1584" s="206"/>
      <c r="D1584" s="202"/>
      <c r="E1584" s="213"/>
      <c r="F1584" s="203"/>
      <c r="G1584" s="204"/>
      <c r="H1584" s="202"/>
      <c r="I1584" s="204"/>
      <c r="J1584" s="203"/>
      <c r="K1584" s="205"/>
    </row>
    <row r="1585" spans="1:11" ht="18" customHeight="1">
      <c r="A1585" s="108"/>
      <c r="B1585" s="200"/>
      <c r="C1585" s="206"/>
      <c r="D1585" s="202"/>
      <c r="E1585" s="213"/>
      <c r="F1585" s="203"/>
      <c r="G1585" s="204"/>
      <c r="H1585" s="202"/>
      <c r="I1585" s="204"/>
      <c r="J1585" s="203"/>
      <c r="K1585" s="205"/>
    </row>
    <row r="1586" spans="1:11" ht="18" customHeight="1">
      <c r="A1586" s="108"/>
      <c r="B1586" s="200"/>
      <c r="C1586" s="206"/>
      <c r="D1586" s="202"/>
      <c r="E1586" s="213"/>
      <c r="F1586" s="203"/>
      <c r="G1586" s="204"/>
      <c r="H1586" s="202"/>
      <c r="I1586" s="204"/>
      <c r="J1586" s="203"/>
      <c r="K1586" s="205"/>
    </row>
    <row r="1587" spans="1:11" ht="18" customHeight="1">
      <c r="A1587" s="108"/>
      <c r="B1587" s="200"/>
      <c r="C1587" s="206"/>
      <c r="D1587" s="202"/>
      <c r="E1587" s="213"/>
      <c r="F1587" s="203"/>
      <c r="G1587" s="204"/>
      <c r="H1587" s="202"/>
      <c r="I1587" s="204"/>
      <c r="J1587" s="203"/>
      <c r="K1587" s="205"/>
    </row>
    <row r="1588" spans="1:11" ht="18" customHeight="1">
      <c r="A1588" s="108"/>
      <c r="B1588" s="200"/>
      <c r="C1588" s="206"/>
      <c r="D1588" s="202"/>
      <c r="E1588" s="213"/>
      <c r="F1588" s="203"/>
      <c r="G1588" s="204"/>
      <c r="H1588" s="202"/>
      <c r="I1588" s="204"/>
      <c r="J1588" s="203"/>
      <c r="K1588" s="205"/>
    </row>
    <row r="1589" spans="1:11" ht="18" customHeight="1">
      <c r="A1589" s="108"/>
      <c r="B1589" s="200"/>
      <c r="C1589" s="206"/>
      <c r="D1589" s="202"/>
      <c r="E1589" s="213"/>
      <c r="F1589" s="203"/>
      <c r="G1589" s="204"/>
      <c r="H1589" s="202"/>
      <c r="I1589" s="204"/>
      <c r="J1589" s="203"/>
      <c r="K1589" s="205"/>
    </row>
    <row r="1590" spans="1:11" ht="18" customHeight="1">
      <c r="A1590" s="108"/>
      <c r="B1590" s="200"/>
      <c r="C1590" s="206"/>
      <c r="D1590" s="202"/>
      <c r="E1590" s="213"/>
      <c r="F1590" s="203"/>
      <c r="G1590" s="204"/>
      <c r="H1590" s="202"/>
      <c r="I1590" s="204"/>
      <c r="J1590" s="203"/>
      <c r="K1590" s="205"/>
    </row>
    <row r="1591" spans="1:11" ht="18" customHeight="1">
      <c r="A1591" s="108"/>
      <c r="B1591" s="200"/>
      <c r="C1591" s="206"/>
      <c r="D1591" s="202"/>
      <c r="E1591" s="213"/>
      <c r="F1591" s="203"/>
      <c r="G1591" s="204"/>
      <c r="H1591" s="202"/>
      <c r="I1591" s="204"/>
      <c r="J1591" s="203"/>
      <c r="K1591" s="205"/>
    </row>
    <row r="1592" spans="1:11" ht="18" customHeight="1">
      <c r="A1592" s="108"/>
      <c r="B1592" s="200"/>
      <c r="C1592" s="206"/>
      <c r="D1592" s="202"/>
      <c r="E1592" s="213"/>
      <c r="F1592" s="203"/>
      <c r="G1592" s="204"/>
      <c r="H1592" s="202"/>
      <c r="I1592" s="204"/>
      <c r="J1592" s="203"/>
      <c r="K1592" s="205"/>
    </row>
    <row r="1593" spans="1:11" ht="18" customHeight="1">
      <c r="A1593" s="108"/>
      <c r="B1593" s="200"/>
      <c r="C1593" s="206"/>
      <c r="D1593" s="202"/>
      <c r="E1593" s="213"/>
      <c r="F1593" s="203"/>
      <c r="G1593" s="204"/>
      <c r="H1593" s="202"/>
      <c r="I1593" s="204"/>
      <c r="J1593" s="203"/>
      <c r="K1593" s="205"/>
    </row>
    <row r="1594" spans="1:11" ht="18" customHeight="1">
      <c r="A1594" s="108"/>
      <c r="B1594" s="200"/>
      <c r="C1594" s="206"/>
      <c r="D1594" s="202"/>
      <c r="E1594" s="213"/>
      <c r="F1594" s="203"/>
      <c r="G1594" s="204"/>
      <c r="H1594" s="202"/>
      <c r="I1594" s="204"/>
      <c r="J1594" s="203"/>
      <c r="K1594" s="205"/>
    </row>
    <row r="1595" spans="1:11" ht="18" customHeight="1">
      <c r="A1595" s="108"/>
      <c r="B1595" s="200"/>
      <c r="C1595" s="206"/>
      <c r="D1595" s="202"/>
      <c r="E1595" s="213"/>
      <c r="F1595" s="203"/>
      <c r="G1595" s="204"/>
      <c r="H1595" s="202"/>
      <c r="I1595" s="204"/>
      <c r="J1595" s="203"/>
      <c r="K1595" s="205"/>
    </row>
    <row r="1596" spans="1:11" ht="18" customHeight="1">
      <c r="A1596" s="108"/>
      <c r="B1596" s="200"/>
      <c r="C1596" s="206"/>
      <c r="D1596" s="202"/>
      <c r="E1596" s="213"/>
      <c r="F1596" s="203"/>
      <c r="G1596" s="204"/>
      <c r="H1596" s="202"/>
      <c r="I1596" s="204"/>
      <c r="J1596" s="203"/>
      <c r="K1596" s="205"/>
    </row>
    <row r="1597" spans="1:11" ht="18" customHeight="1">
      <c r="A1597" s="108"/>
      <c r="B1597" s="200"/>
      <c r="C1597" s="206"/>
      <c r="D1597" s="202"/>
      <c r="E1597" s="213"/>
      <c r="F1597" s="203"/>
      <c r="G1597" s="204"/>
      <c r="H1597" s="202"/>
      <c r="I1597" s="204"/>
      <c r="J1597" s="203"/>
      <c r="K1597" s="205"/>
    </row>
    <row r="1598" spans="1:11" ht="18" customHeight="1">
      <c r="A1598" s="108"/>
      <c r="B1598" s="200"/>
      <c r="C1598" s="206"/>
      <c r="D1598" s="202"/>
      <c r="E1598" s="213"/>
      <c r="F1598" s="203"/>
      <c r="G1598" s="204"/>
      <c r="H1598" s="202"/>
      <c r="I1598" s="204"/>
      <c r="J1598" s="203"/>
      <c r="K1598" s="205"/>
    </row>
    <row r="1599" spans="1:11" ht="18" customHeight="1">
      <c r="A1599" s="108"/>
      <c r="B1599" s="200"/>
      <c r="C1599" s="206"/>
      <c r="D1599" s="202"/>
      <c r="E1599" s="213"/>
      <c r="F1599" s="203"/>
      <c r="G1599" s="204"/>
      <c r="H1599" s="202"/>
      <c r="I1599" s="204"/>
      <c r="J1599" s="203"/>
      <c r="K1599" s="205"/>
    </row>
    <row r="1600" spans="1:11" ht="18" customHeight="1">
      <c r="A1600" s="108"/>
      <c r="B1600" s="200"/>
      <c r="C1600" s="206"/>
      <c r="D1600" s="202"/>
      <c r="E1600" s="213"/>
      <c r="F1600" s="203"/>
      <c r="G1600" s="204"/>
      <c r="H1600" s="202"/>
      <c r="I1600" s="204"/>
      <c r="J1600" s="203"/>
      <c r="K1600" s="205"/>
    </row>
    <row r="1601" spans="1:11" ht="18" customHeight="1">
      <c r="A1601" s="108"/>
      <c r="B1601" s="200"/>
      <c r="C1601" s="206"/>
      <c r="D1601" s="202"/>
      <c r="E1601" s="213"/>
      <c r="F1601" s="203"/>
      <c r="G1601" s="204"/>
      <c r="H1601" s="202"/>
      <c r="I1601" s="204"/>
      <c r="J1601" s="203"/>
      <c r="K1601" s="205"/>
    </row>
    <row r="1602" spans="1:11" ht="18" customHeight="1">
      <c r="A1602" s="108"/>
      <c r="B1602" s="200"/>
      <c r="C1602" s="206"/>
      <c r="D1602" s="202"/>
      <c r="E1602" s="213"/>
      <c r="F1602" s="203"/>
      <c r="G1602" s="204"/>
      <c r="H1602" s="202"/>
      <c r="I1602" s="204"/>
      <c r="J1602" s="203"/>
      <c r="K1602" s="205"/>
    </row>
    <row r="1603" spans="1:11" ht="18" customHeight="1">
      <c r="A1603" s="108"/>
      <c r="B1603" s="200"/>
      <c r="C1603" s="206"/>
      <c r="D1603" s="202"/>
      <c r="E1603" s="213"/>
      <c r="F1603" s="203"/>
      <c r="G1603" s="204"/>
      <c r="H1603" s="202"/>
      <c r="I1603" s="204"/>
      <c r="J1603" s="203"/>
      <c r="K1603" s="205"/>
    </row>
    <row r="1604" spans="1:11" ht="18" customHeight="1">
      <c r="A1604" s="108"/>
      <c r="B1604" s="200"/>
      <c r="C1604" s="206"/>
      <c r="D1604" s="202"/>
      <c r="E1604" s="213"/>
      <c r="F1604" s="203"/>
      <c r="G1604" s="204"/>
      <c r="H1604" s="202"/>
      <c r="I1604" s="204"/>
      <c r="J1604" s="203"/>
      <c r="K1604" s="205"/>
    </row>
    <row r="1605" spans="1:11" ht="18" customHeight="1">
      <c r="A1605" s="108"/>
      <c r="B1605" s="200"/>
      <c r="C1605" s="206"/>
      <c r="D1605" s="202"/>
      <c r="E1605" s="213"/>
      <c r="F1605" s="203"/>
      <c r="G1605" s="204"/>
      <c r="H1605" s="202"/>
      <c r="I1605" s="204"/>
      <c r="J1605" s="203"/>
      <c r="K1605" s="205"/>
    </row>
    <row r="1606" spans="1:11" ht="18" customHeight="1">
      <c r="A1606" s="108"/>
      <c r="B1606" s="200"/>
      <c r="C1606" s="206"/>
      <c r="D1606" s="202"/>
      <c r="E1606" s="213"/>
      <c r="F1606" s="203"/>
      <c r="G1606" s="204"/>
      <c r="H1606" s="202"/>
      <c r="I1606" s="204"/>
      <c r="J1606" s="203"/>
      <c r="K1606" s="205"/>
    </row>
    <row r="1607" spans="1:11" ht="18" customHeight="1">
      <c r="A1607" s="108"/>
      <c r="B1607" s="200"/>
      <c r="C1607" s="206"/>
      <c r="D1607" s="202"/>
      <c r="E1607" s="213"/>
      <c r="F1607" s="203"/>
      <c r="G1607" s="204"/>
      <c r="H1607" s="202"/>
      <c r="I1607" s="204"/>
      <c r="J1607" s="203"/>
      <c r="K1607" s="205"/>
    </row>
    <row r="1608" spans="1:11" ht="18" customHeight="1">
      <c r="A1608" s="108"/>
      <c r="B1608" s="200"/>
      <c r="C1608" s="206"/>
      <c r="D1608" s="202"/>
      <c r="E1608" s="213"/>
      <c r="F1608" s="203"/>
      <c r="G1608" s="204"/>
      <c r="H1608" s="202"/>
      <c r="I1608" s="204"/>
      <c r="J1608" s="203"/>
      <c r="K1608" s="205"/>
    </row>
    <row r="1609" spans="1:11" ht="18" customHeight="1">
      <c r="A1609" s="108"/>
      <c r="B1609" s="200"/>
      <c r="C1609" s="206"/>
      <c r="D1609" s="202"/>
      <c r="E1609" s="213"/>
      <c r="F1609" s="203"/>
      <c r="G1609" s="204"/>
      <c r="H1609" s="202"/>
      <c r="I1609" s="204"/>
      <c r="J1609" s="203"/>
      <c r="K1609" s="205"/>
    </row>
    <row r="1610" spans="1:11" ht="18" customHeight="1">
      <c r="A1610" s="108"/>
      <c r="B1610" s="200"/>
      <c r="C1610" s="206"/>
      <c r="D1610" s="202"/>
      <c r="E1610" s="213"/>
      <c r="F1610" s="203"/>
      <c r="G1610" s="204"/>
      <c r="H1610" s="202"/>
      <c r="I1610" s="204"/>
      <c r="J1610" s="203"/>
      <c r="K1610" s="205"/>
    </row>
    <row r="1611" spans="1:11" ht="18" customHeight="1">
      <c r="A1611" s="108"/>
      <c r="B1611" s="200"/>
      <c r="C1611" s="206"/>
      <c r="D1611" s="202"/>
      <c r="E1611" s="213"/>
      <c r="F1611" s="203"/>
      <c r="G1611" s="204"/>
      <c r="H1611" s="202"/>
      <c r="I1611" s="204"/>
      <c r="J1611" s="203"/>
      <c r="K1611" s="205"/>
    </row>
    <row r="1612" spans="1:11" ht="18" customHeight="1">
      <c r="A1612" s="108"/>
      <c r="B1612" s="200"/>
      <c r="C1612" s="206"/>
      <c r="D1612" s="202"/>
      <c r="E1612" s="213"/>
      <c r="F1612" s="203"/>
      <c r="G1612" s="204"/>
      <c r="H1612" s="202"/>
      <c r="I1612" s="204"/>
      <c r="J1612" s="203"/>
      <c r="K1612" s="205"/>
    </row>
    <row r="1613" spans="1:11" ht="18" customHeight="1">
      <c r="A1613" s="108"/>
      <c r="B1613" s="200"/>
      <c r="C1613" s="206"/>
      <c r="D1613" s="202"/>
      <c r="E1613" s="213"/>
      <c r="F1613" s="203"/>
      <c r="G1613" s="204"/>
      <c r="H1613" s="202"/>
      <c r="I1613" s="204"/>
      <c r="J1613" s="203"/>
      <c r="K1613" s="205"/>
    </row>
    <row r="1614" spans="1:11" ht="18" customHeight="1">
      <c r="A1614" s="108"/>
      <c r="B1614" s="200"/>
      <c r="C1614" s="206"/>
      <c r="D1614" s="202"/>
      <c r="E1614" s="213"/>
      <c r="F1614" s="203"/>
      <c r="G1614" s="204"/>
      <c r="H1614" s="202"/>
      <c r="I1614" s="204"/>
      <c r="J1614" s="203"/>
      <c r="K1614" s="205"/>
    </row>
    <row r="1615" spans="1:11" ht="18" customHeight="1">
      <c r="A1615" s="108"/>
      <c r="B1615" s="200"/>
      <c r="C1615" s="206"/>
      <c r="D1615" s="202"/>
      <c r="E1615" s="213"/>
      <c r="F1615" s="203"/>
      <c r="G1615" s="204"/>
      <c r="H1615" s="202"/>
      <c r="I1615" s="204"/>
      <c r="J1615" s="203"/>
      <c r="K1615" s="205"/>
    </row>
    <row r="1616" spans="1:11" ht="18" customHeight="1">
      <c r="A1616" s="108"/>
      <c r="B1616" s="200"/>
      <c r="C1616" s="206"/>
      <c r="D1616" s="202"/>
      <c r="E1616" s="213"/>
      <c r="F1616" s="203"/>
      <c r="G1616" s="204"/>
      <c r="H1616" s="202"/>
      <c r="I1616" s="204"/>
      <c r="J1616" s="203"/>
      <c r="K1616" s="205"/>
    </row>
    <row r="1617" spans="1:11" ht="18" customHeight="1">
      <c r="A1617" s="108"/>
      <c r="B1617" s="200"/>
      <c r="C1617" s="206"/>
      <c r="D1617" s="202"/>
      <c r="E1617" s="213"/>
      <c r="F1617" s="203"/>
      <c r="G1617" s="204"/>
      <c r="H1617" s="202"/>
      <c r="I1617" s="204"/>
      <c r="J1617" s="203"/>
      <c r="K1617" s="205"/>
    </row>
    <row r="1618" spans="1:11" ht="18" customHeight="1">
      <c r="A1618" s="108"/>
      <c r="B1618" s="200"/>
      <c r="C1618" s="206"/>
      <c r="D1618" s="202"/>
      <c r="E1618" s="213"/>
      <c r="F1618" s="203"/>
      <c r="G1618" s="204"/>
      <c r="H1618" s="202"/>
      <c r="I1618" s="204"/>
      <c r="J1618" s="203"/>
      <c r="K1618" s="205"/>
    </row>
    <row r="1619" spans="1:11" ht="18" customHeight="1">
      <c r="A1619" s="108"/>
      <c r="B1619" s="200"/>
      <c r="C1619" s="206"/>
      <c r="D1619" s="202"/>
      <c r="E1619" s="213"/>
      <c r="F1619" s="203"/>
      <c r="G1619" s="204"/>
      <c r="H1619" s="202"/>
      <c r="I1619" s="204"/>
      <c r="J1619" s="203"/>
      <c r="K1619" s="205"/>
    </row>
    <row r="1620" spans="1:11" ht="18" customHeight="1">
      <c r="A1620" s="108"/>
      <c r="B1620" s="200"/>
      <c r="C1620" s="206"/>
      <c r="D1620" s="202"/>
      <c r="E1620" s="213"/>
      <c r="F1620" s="203"/>
      <c r="G1620" s="204"/>
      <c r="H1620" s="202"/>
      <c r="I1620" s="204"/>
      <c r="J1620" s="203"/>
      <c r="K1620" s="205"/>
    </row>
    <row r="1621" spans="1:11" ht="18" customHeight="1">
      <c r="A1621" s="108"/>
      <c r="B1621" s="200"/>
      <c r="C1621" s="206"/>
      <c r="D1621" s="202"/>
      <c r="E1621" s="213"/>
      <c r="F1621" s="203"/>
      <c r="G1621" s="204"/>
      <c r="H1621" s="202"/>
      <c r="I1621" s="204"/>
      <c r="J1621" s="203"/>
      <c r="K1621" s="205"/>
    </row>
    <row r="1622" spans="1:11" ht="18" customHeight="1">
      <c r="A1622" s="108"/>
      <c r="B1622" s="200"/>
      <c r="C1622" s="206"/>
      <c r="D1622" s="202"/>
      <c r="E1622" s="213"/>
      <c r="F1622" s="203"/>
      <c r="G1622" s="204"/>
      <c r="H1622" s="202"/>
      <c r="I1622" s="204"/>
      <c r="J1622" s="203"/>
      <c r="K1622" s="205"/>
    </row>
    <row r="1623" spans="1:11" ht="18" customHeight="1">
      <c r="A1623" s="108"/>
      <c r="B1623" s="200"/>
      <c r="C1623" s="206"/>
      <c r="D1623" s="202"/>
      <c r="E1623" s="213"/>
      <c r="F1623" s="203"/>
      <c r="G1623" s="204"/>
      <c r="H1623" s="202"/>
      <c r="I1623" s="204"/>
      <c r="J1623" s="203"/>
      <c r="K1623" s="205"/>
    </row>
    <row r="1624" spans="1:11" ht="18" customHeight="1">
      <c r="A1624" s="108"/>
      <c r="B1624" s="200"/>
      <c r="C1624" s="206"/>
      <c r="D1624" s="202"/>
      <c r="E1624" s="213"/>
      <c r="F1624" s="203"/>
      <c r="G1624" s="204"/>
      <c r="H1624" s="202"/>
      <c r="I1624" s="204"/>
      <c r="J1624" s="203"/>
      <c r="K1624" s="205"/>
    </row>
    <row r="1625" spans="1:11" ht="18" customHeight="1">
      <c r="A1625" s="108"/>
      <c r="B1625" s="200"/>
      <c r="C1625" s="206"/>
      <c r="D1625" s="202"/>
      <c r="E1625" s="213"/>
      <c r="F1625" s="203"/>
      <c r="G1625" s="204"/>
      <c r="H1625" s="202"/>
      <c r="I1625" s="204"/>
      <c r="J1625" s="203"/>
      <c r="K1625" s="205"/>
    </row>
    <row r="1626" spans="1:11" ht="18" customHeight="1">
      <c r="A1626" s="108"/>
      <c r="B1626" s="200"/>
      <c r="C1626" s="206"/>
      <c r="D1626" s="202"/>
      <c r="E1626" s="213"/>
      <c r="F1626" s="203"/>
      <c r="G1626" s="204"/>
      <c r="H1626" s="202"/>
      <c r="I1626" s="204"/>
      <c r="J1626" s="203"/>
      <c r="K1626" s="205"/>
    </row>
    <row r="1627" spans="1:11" ht="18" customHeight="1">
      <c r="A1627" s="108"/>
      <c r="B1627" s="200"/>
      <c r="C1627" s="206"/>
      <c r="D1627" s="202"/>
      <c r="E1627" s="213"/>
      <c r="F1627" s="203"/>
      <c r="G1627" s="204"/>
      <c r="H1627" s="202"/>
      <c r="I1627" s="204"/>
      <c r="J1627" s="203"/>
      <c r="K1627" s="205"/>
    </row>
    <row r="1628" spans="1:11" ht="18" customHeight="1">
      <c r="A1628" s="108"/>
      <c r="B1628" s="200"/>
      <c r="C1628" s="206"/>
      <c r="D1628" s="202"/>
      <c r="E1628" s="213"/>
      <c r="F1628" s="203"/>
      <c r="G1628" s="204"/>
      <c r="H1628" s="202"/>
      <c r="I1628" s="204"/>
      <c r="J1628" s="203"/>
      <c r="K1628" s="205"/>
    </row>
    <row r="1629" spans="1:11" ht="18" customHeight="1">
      <c r="A1629" s="108"/>
      <c r="B1629" s="200"/>
      <c r="C1629" s="206"/>
      <c r="D1629" s="202"/>
      <c r="E1629" s="213"/>
      <c r="F1629" s="203"/>
      <c r="G1629" s="204"/>
      <c r="H1629" s="202"/>
      <c r="I1629" s="204"/>
      <c r="J1629" s="203"/>
      <c r="K1629" s="205"/>
    </row>
    <row r="1630" spans="1:11" ht="18" customHeight="1">
      <c r="A1630" s="108"/>
      <c r="B1630" s="200"/>
      <c r="C1630" s="206"/>
      <c r="D1630" s="202"/>
      <c r="E1630" s="213"/>
      <c r="F1630" s="203"/>
      <c r="G1630" s="204"/>
      <c r="H1630" s="202"/>
      <c r="I1630" s="204"/>
      <c r="J1630" s="203"/>
      <c r="K1630" s="205"/>
    </row>
    <row r="1631" spans="1:11" ht="18" customHeight="1">
      <c r="A1631" s="108"/>
      <c r="B1631" s="200"/>
      <c r="C1631" s="206"/>
      <c r="D1631" s="202"/>
      <c r="E1631" s="213"/>
      <c r="F1631" s="203"/>
      <c r="G1631" s="204"/>
      <c r="H1631" s="202"/>
      <c r="I1631" s="204"/>
      <c r="J1631" s="203"/>
      <c r="K1631" s="205"/>
    </row>
    <row r="1632" spans="1:11" ht="18" customHeight="1">
      <c r="A1632" s="108"/>
      <c r="B1632" s="200"/>
      <c r="C1632" s="206"/>
      <c r="D1632" s="202"/>
      <c r="E1632" s="213"/>
      <c r="F1632" s="203"/>
      <c r="G1632" s="204"/>
      <c r="H1632" s="202"/>
      <c r="I1632" s="204"/>
      <c r="J1632" s="203"/>
      <c r="K1632" s="205"/>
    </row>
    <row r="1633" spans="1:11" ht="18" customHeight="1">
      <c r="A1633" s="108"/>
      <c r="B1633" s="200"/>
      <c r="C1633" s="206"/>
      <c r="D1633" s="202"/>
      <c r="E1633" s="213"/>
      <c r="F1633" s="203"/>
      <c r="G1633" s="204"/>
      <c r="H1633" s="202"/>
      <c r="I1633" s="204"/>
      <c r="J1633" s="203"/>
      <c r="K1633" s="205"/>
    </row>
    <row r="1634" spans="1:11" ht="18" customHeight="1">
      <c r="A1634" s="108"/>
      <c r="B1634" s="200"/>
      <c r="C1634" s="206"/>
      <c r="D1634" s="202"/>
      <c r="E1634" s="213"/>
      <c r="F1634" s="203"/>
      <c r="G1634" s="204"/>
      <c r="H1634" s="202"/>
      <c r="I1634" s="204"/>
      <c r="J1634" s="203"/>
      <c r="K1634" s="205"/>
    </row>
    <row r="1635" spans="1:11" ht="18" customHeight="1">
      <c r="A1635" s="108"/>
      <c r="B1635" s="200"/>
      <c r="C1635" s="206"/>
      <c r="D1635" s="202"/>
      <c r="E1635" s="213"/>
      <c r="F1635" s="203"/>
      <c r="G1635" s="204"/>
      <c r="H1635" s="202"/>
      <c r="I1635" s="204"/>
      <c r="J1635" s="203"/>
      <c r="K1635" s="205"/>
    </row>
    <row r="1636" spans="1:11" ht="18" customHeight="1">
      <c r="A1636" s="108"/>
      <c r="B1636" s="200"/>
      <c r="C1636" s="206"/>
      <c r="D1636" s="202"/>
      <c r="E1636" s="213"/>
      <c r="F1636" s="203"/>
      <c r="G1636" s="204"/>
      <c r="H1636" s="202"/>
      <c r="I1636" s="204"/>
      <c r="J1636" s="203"/>
      <c r="K1636" s="205"/>
    </row>
    <row r="1637" spans="1:11" ht="18" customHeight="1">
      <c r="A1637" s="108"/>
      <c r="B1637" s="200"/>
      <c r="C1637" s="206"/>
      <c r="D1637" s="202"/>
      <c r="E1637" s="213"/>
      <c r="F1637" s="203"/>
      <c r="G1637" s="204"/>
      <c r="H1637" s="202"/>
      <c r="I1637" s="204"/>
      <c r="J1637" s="203"/>
      <c r="K1637" s="205"/>
    </row>
    <row r="1638" spans="1:11" ht="18" customHeight="1">
      <c r="A1638" s="108"/>
      <c r="B1638" s="200"/>
      <c r="C1638" s="206"/>
      <c r="D1638" s="202"/>
      <c r="E1638" s="213"/>
      <c r="F1638" s="203"/>
      <c r="G1638" s="204"/>
      <c r="H1638" s="202"/>
      <c r="I1638" s="204"/>
      <c r="J1638" s="203"/>
      <c r="K1638" s="205"/>
    </row>
    <row r="1639" spans="1:11" ht="18" customHeight="1">
      <c r="A1639" s="108"/>
      <c r="B1639" s="200"/>
      <c r="C1639" s="206"/>
      <c r="D1639" s="202"/>
      <c r="E1639" s="213"/>
      <c r="F1639" s="203"/>
      <c r="G1639" s="204"/>
      <c r="H1639" s="202"/>
      <c r="I1639" s="204"/>
      <c r="J1639" s="203"/>
      <c r="K1639" s="205"/>
    </row>
    <row r="1640" spans="1:11" ht="18" customHeight="1">
      <c r="A1640" s="108"/>
      <c r="B1640" s="200"/>
      <c r="C1640" s="206"/>
      <c r="D1640" s="202"/>
      <c r="E1640" s="213"/>
      <c r="F1640" s="203"/>
      <c r="G1640" s="204"/>
      <c r="H1640" s="202"/>
      <c r="I1640" s="204"/>
      <c r="J1640" s="203"/>
      <c r="K1640" s="205"/>
    </row>
    <row r="1641" spans="1:11" ht="18" customHeight="1">
      <c r="A1641" s="108"/>
      <c r="B1641" s="200"/>
      <c r="C1641" s="206"/>
      <c r="D1641" s="202"/>
      <c r="E1641" s="213"/>
      <c r="F1641" s="203"/>
      <c r="G1641" s="204"/>
      <c r="H1641" s="202"/>
      <c r="I1641" s="204"/>
      <c r="J1641" s="203"/>
      <c r="K1641" s="205"/>
    </row>
    <row r="1642" spans="1:11" ht="18" customHeight="1">
      <c r="A1642" s="108"/>
      <c r="B1642" s="200"/>
      <c r="C1642" s="206"/>
      <c r="D1642" s="202"/>
      <c r="E1642" s="213"/>
      <c r="F1642" s="203"/>
      <c r="G1642" s="204"/>
      <c r="H1642" s="202"/>
      <c r="I1642" s="204"/>
      <c r="J1642" s="203"/>
      <c r="K1642" s="205"/>
    </row>
    <row r="1643" spans="1:11" ht="18" customHeight="1">
      <c r="A1643" s="108"/>
      <c r="B1643" s="200"/>
      <c r="C1643" s="206"/>
      <c r="D1643" s="202"/>
      <c r="E1643" s="213"/>
      <c r="F1643" s="203"/>
      <c r="G1643" s="204"/>
      <c r="H1643" s="202"/>
      <c r="I1643" s="204"/>
      <c r="J1643" s="203"/>
      <c r="K1643" s="205"/>
    </row>
    <row r="1644" spans="1:11" ht="18" customHeight="1">
      <c r="A1644" s="108"/>
      <c r="B1644" s="200"/>
      <c r="C1644" s="206"/>
      <c r="D1644" s="202"/>
      <c r="E1644" s="213"/>
      <c r="F1644" s="203"/>
      <c r="G1644" s="204"/>
      <c r="H1644" s="202"/>
      <c r="I1644" s="204"/>
      <c r="J1644" s="203"/>
      <c r="K1644" s="205"/>
    </row>
    <row r="1645" spans="1:11" ht="18" customHeight="1">
      <c r="A1645" s="108"/>
      <c r="B1645" s="200"/>
      <c r="C1645" s="206"/>
      <c r="D1645" s="202"/>
      <c r="E1645" s="213"/>
      <c r="F1645" s="203"/>
      <c r="G1645" s="204"/>
      <c r="H1645" s="202"/>
      <c r="I1645" s="204"/>
      <c r="J1645" s="203"/>
      <c r="K1645" s="205"/>
    </row>
    <row r="1646" spans="1:11" ht="18" customHeight="1">
      <c r="A1646" s="108"/>
      <c r="B1646" s="200"/>
      <c r="C1646" s="206"/>
      <c r="D1646" s="202"/>
      <c r="E1646" s="213"/>
      <c r="F1646" s="203"/>
      <c r="G1646" s="204"/>
      <c r="H1646" s="202"/>
      <c r="I1646" s="204"/>
      <c r="J1646" s="203"/>
      <c r="K1646" s="205"/>
    </row>
    <row r="1647" spans="1:11" ht="18" customHeight="1">
      <c r="A1647" s="108"/>
      <c r="B1647" s="200"/>
      <c r="C1647" s="206"/>
      <c r="D1647" s="202"/>
      <c r="E1647" s="213"/>
      <c r="F1647" s="203"/>
      <c r="G1647" s="204"/>
      <c r="H1647" s="202"/>
      <c r="I1647" s="204"/>
      <c r="J1647" s="203"/>
      <c r="K1647" s="205"/>
    </row>
    <row r="1648" spans="1:11" ht="18" customHeight="1">
      <c r="A1648" s="108"/>
      <c r="B1648" s="200"/>
      <c r="C1648" s="206"/>
      <c r="D1648" s="202"/>
      <c r="E1648" s="213"/>
      <c r="F1648" s="203"/>
      <c r="G1648" s="204"/>
      <c r="H1648" s="202"/>
      <c r="I1648" s="204"/>
      <c r="J1648" s="203"/>
      <c r="K1648" s="205"/>
    </row>
    <row r="1649" spans="1:11" ht="18" customHeight="1">
      <c r="A1649" s="108"/>
      <c r="B1649" s="200"/>
      <c r="C1649" s="206"/>
      <c r="D1649" s="202"/>
      <c r="E1649" s="213"/>
      <c r="F1649" s="203"/>
      <c r="G1649" s="204"/>
      <c r="H1649" s="202"/>
      <c r="I1649" s="204"/>
      <c r="J1649" s="203"/>
      <c r="K1649" s="205"/>
    </row>
    <row r="1650" spans="1:11" ht="18" customHeight="1">
      <c r="A1650" s="108"/>
      <c r="B1650" s="200"/>
      <c r="C1650" s="206"/>
      <c r="D1650" s="202"/>
      <c r="E1650" s="213"/>
      <c r="F1650" s="203"/>
      <c r="G1650" s="204"/>
      <c r="H1650" s="202"/>
      <c r="I1650" s="204"/>
      <c r="J1650" s="203"/>
      <c r="K1650" s="205"/>
    </row>
    <row r="1651" spans="1:11" ht="18" customHeight="1">
      <c r="A1651" s="108"/>
      <c r="B1651" s="200"/>
      <c r="C1651" s="206"/>
      <c r="D1651" s="202"/>
      <c r="E1651" s="213"/>
      <c r="F1651" s="203"/>
      <c r="G1651" s="204"/>
      <c r="H1651" s="202"/>
      <c r="I1651" s="204"/>
      <c r="J1651" s="203"/>
      <c r="K1651" s="205"/>
    </row>
    <row r="1652" spans="1:11" ht="18" customHeight="1">
      <c r="A1652" s="108"/>
      <c r="B1652" s="200"/>
      <c r="C1652" s="206"/>
      <c r="D1652" s="202"/>
      <c r="E1652" s="213"/>
      <c r="F1652" s="203"/>
      <c r="G1652" s="204"/>
      <c r="H1652" s="202"/>
      <c r="I1652" s="204"/>
      <c r="J1652" s="203"/>
      <c r="K1652" s="205"/>
    </row>
    <row r="1653" spans="1:11" ht="18" customHeight="1">
      <c r="A1653" s="108"/>
      <c r="B1653" s="200"/>
      <c r="C1653" s="206"/>
      <c r="D1653" s="202"/>
      <c r="E1653" s="213"/>
      <c r="F1653" s="203"/>
      <c r="G1653" s="204"/>
      <c r="H1653" s="202"/>
      <c r="I1653" s="204"/>
      <c r="J1653" s="203"/>
      <c r="K1653" s="205"/>
    </row>
    <row r="1654" spans="1:11" ht="18" customHeight="1">
      <c r="A1654" s="108"/>
      <c r="B1654" s="200"/>
      <c r="C1654" s="206"/>
      <c r="D1654" s="202"/>
      <c r="E1654" s="213"/>
      <c r="F1654" s="203"/>
      <c r="G1654" s="204"/>
      <c r="H1654" s="202"/>
      <c r="I1654" s="204"/>
      <c r="J1654" s="203"/>
      <c r="K1654" s="205"/>
    </row>
    <row r="1655" spans="1:11" ht="18" customHeight="1">
      <c r="A1655" s="108"/>
      <c r="B1655" s="200"/>
      <c r="C1655" s="206"/>
      <c r="D1655" s="202"/>
      <c r="E1655" s="213"/>
      <c r="F1655" s="203"/>
      <c r="G1655" s="204"/>
      <c r="H1655" s="202"/>
      <c r="I1655" s="204"/>
      <c r="J1655" s="203"/>
      <c r="K1655" s="205"/>
    </row>
    <row r="1656" spans="1:11" ht="18" customHeight="1">
      <c r="A1656" s="108"/>
      <c r="B1656" s="200"/>
      <c r="C1656" s="206"/>
      <c r="D1656" s="202"/>
      <c r="E1656" s="213"/>
      <c r="F1656" s="203"/>
      <c r="G1656" s="204"/>
      <c r="H1656" s="202"/>
      <c r="I1656" s="204"/>
      <c r="J1656" s="203"/>
      <c r="K1656" s="205"/>
    </row>
    <row r="1657" spans="1:11" ht="18" customHeight="1">
      <c r="A1657" s="108"/>
      <c r="B1657" s="200"/>
      <c r="C1657" s="206"/>
      <c r="D1657" s="202"/>
      <c r="E1657" s="213"/>
      <c r="F1657" s="203"/>
      <c r="G1657" s="204"/>
      <c r="H1657" s="202"/>
      <c r="I1657" s="204"/>
      <c r="J1657" s="203"/>
      <c r="K1657" s="205"/>
    </row>
    <row r="1658" spans="1:11" ht="18" customHeight="1">
      <c r="A1658" s="108"/>
      <c r="B1658" s="200"/>
      <c r="C1658" s="206"/>
      <c r="D1658" s="202"/>
      <c r="E1658" s="213"/>
      <c r="F1658" s="203"/>
      <c r="G1658" s="204"/>
      <c r="H1658" s="202"/>
      <c r="I1658" s="204"/>
      <c r="J1658" s="203"/>
      <c r="K1658" s="205"/>
    </row>
    <row r="1659" spans="1:11" ht="18" customHeight="1">
      <c r="A1659" s="108"/>
      <c r="B1659" s="200"/>
      <c r="C1659" s="206"/>
      <c r="D1659" s="202"/>
      <c r="E1659" s="213"/>
      <c r="F1659" s="203"/>
      <c r="G1659" s="204"/>
      <c r="H1659" s="202"/>
      <c r="I1659" s="204"/>
      <c r="J1659" s="203"/>
      <c r="K1659" s="205"/>
    </row>
    <row r="1660" spans="1:11" ht="18" customHeight="1">
      <c r="A1660" s="108"/>
      <c r="B1660" s="200"/>
      <c r="C1660" s="206"/>
      <c r="D1660" s="202"/>
      <c r="E1660" s="213"/>
      <c r="F1660" s="203"/>
      <c r="G1660" s="204"/>
      <c r="H1660" s="202"/>
      <c r="I1660" s="204"/>
      <c r="J1660" s="203"/>
      <c r="K1660" s="205"/>
    </row>
    <row r="1661" spans="1:11" ht="18" customHeight="1">
      <c r="A1661" s="108"/>
      <c r="B1661" s="200"/>
      <c r="C1661" s="206"/>
      <c r="D1661" s="202"/>
      <c r="E1661" s="213"/>
      <c r="F1661" s="203"/>
      <c r="G1661" s="204"/>
      <c r="H1661" s="202"/>
      <c r="I1661" s="204"/>
      <c r="J1661" s="203"/>
      <c r="K1661" s="205"/>
    </row>
    <row r="1662" spans="1:11" ht="18" customHeight="1">
      <c r="A1662" s="108"/>
      <c r="B1662" s="200"/>
      <c r="C1662" s="206"/>
      <c r="D1662" s="202"/>
      <c r="E1662" s="213"/>
      <c r="F1662" s="203"/>
      <c r="G1662" s="204"/>
      <c r="H1662" s="202"/>
      <c r="I1662" s="204"/>
      <c r="J1662" s="203"/>
      <c r="K1662" s="205"/>
    </row>
    <row r="1663" spans="1:11" ht="18" customHeight="1">
      <c r="A1663" s="108"/>
      <c r="B1663" s="200"/>
      <c r="C1663" s="206"/>
      <c r="D1663" s="202"/>
      <c r="E1663" s="213"/>
      <c r="F1663" s="203"/>
      <c r="G1663" s="204"/>
      <c r="H1663" s="202"/>
      <c r="I1663" s="204"/>
      <c r="J1663" s="203"/>
      <c r="K1663" s="205"/>
    </row>
    <row r="1664" spans="1:11" ht="18" customHeight="1">
      <c r="A1664" s="108"/>
      <c r="B1664" s="200"/>
      <c r="C1664" s="206"/>
      <c r="D1664" s="202"/>
      <c r="E1664" s="213"/>
      <c r="F1664" s="203"/>
      <c r="G1664" s="204"/>
      <c r="H1664" s="202"/>
      <c r="I1664" s="204"/>
      <c r="J1664" s="203"/>
      <c r="K1664" s="205"/>
    </row>
    <row r="1665" spans="1:11" ht="18" customHeight="1">
      <c r="A1665" s="108"/>
      <c r="B1665" s="200"/>
      <c r="C1665" s="206"/>
      <c r="D1665" s="202"/>
      <c r="E1665" s="213"/>
      <c r="F1665" s="203"/>
      <c r="G1665" s="204"/>
      <c r="H1665" s="202"/>
      <c r="I1665" s="204"/>
      <c r="J1665" s="203"/>
      <c r="K1665" s="205"/>
    </row>
    <row r="1666" spans="1:11" ht="18" customHeight="1">
      <c r="A1666" s="108"/>
      <c r="B1666" s="200"/>
      <c r="C1666" s="206"/>
      <c r="D1666" s="202"/>
      <c r="E1666" s="213"/>
      <c r="F1666" s="203"/>
      <c r="G1666" s="204"/>
      <c r="H1666" s="202"/>
      <c r="I1666" s="204"/>
      <c r="J1666" s="203"/>
      <c r="K1666" s="205"/>
    </row>
    <row r="1667" spans="1:11" ht="18" customHeight="1">
      <c r="A1667" s="108"/>
      <c r="B1667" s="200"/>
      <c r="C1667" s="206"/>
      <c r="D1667" s="202"/>
      <c r="E1667" s="213"/>
      <c r="F1667" s="203"/>
      <c r="G1667" s="204"/>
      <c r="H1667" s="202"/>
      <c r="I1667" s="204"/>
      <c r="J1667" s="203"/>
      <c r="K1667" s="205"/>
    </row>
    <row r="1668" spans="1:11" ht="18" customHeight="1">
      <c r="A1668" s="108"/>
      <c r="B1668" s="200"/>
      <c r="C1668" s="206"/>
      <c r="D1668" s="202"/>
      <c r="E1668" s="213"/>
      <c r="F1668" s="203"/>
      <c r="G1668" s="204"/>
      <c r="H1668" s="202"/>
      <c r="I1668" s="204"/>
      <c r="J1668" s="203"/>
      <c r="K1668" s="205"/>
    </row>
    <row r="1669" spans="1:11" ht="18" customHeight="1">
      <c r="A1669" s="108"/>
      <c r="B1669" s="200"/>
      <c r="C1669" s="206"/>
      <c r="D1669" s="202"/>
      <c r="E1669" s="213"/>
      <c r="F1669" s="203"/>
      <c r="G1669" s="204"/>
      <c r="H1669" s="202"/>
      <c r="I1669" s="204"/>
      <c r="J1669" s="203"/>
      <c r="K1669" s="205"/>
    </row>
    <row r="1670" spans="1:11" ht="18" customHeight="1">
      <c r="A1670" s="108"/>
      <c r="B1670" s="200"/>
      <c r="C1670" s="206"/>
      <c r="D1670" s="202"/>
      <c r="E1670" s="213"/>
      <c r="F1670" s="203"/>
      <c r="G1670" s="204"/>
      <c r="H1670" s="202"/>
      <c r="I1670" s="204"/>
      <c r="J1670" s="203"/>
      <c r="K1670" s="205"/>
    </row>
    <row r="1671" spans="1:11" ht="18" customHeight="1">
      <c r="A1671" s="108"/>
      <c r="B1671" s="200"/>
      <c r="C1671" s="206"/>
      <c r="D1671" s="202"/>
      <c r="E1671" s="213"/>
      <c r="F1671" s="203"/>
      <c r="G1671" s="204"/>
      <c r="H1671" s="202"/>
      <c r="I1671" s="204"/>
      <c r="J1671" s="203"/>
      <c r="K1671" s="205"/>
    </row>
    <row r="1672" spans="1:11" ht="18" customHeight="1">
      <c r="A1672" s="108"/>
      <c r="B1672" s="200"/>
      <c r="C1672" s="206"/>
      <c r="D1672" s="202"/>
      <c r="E1672" s="213"/>
      <c r="F1672" s="203"/>
      <c r="G1672" s="204"/>
      <c r="H1672" s="202"/>
      <c r="I1672" s="204"/>
      <c r="J1672" s="203"/>
      <c r="K1672" s="205"/>
    </row>
    <row r="1673" spans="1:11" ht="18" customHeight="1">
      <c r="A1673" s="108"/>
      <c r="B1673" s="200"/>
      <c r="C1673" s="206"/>
      <c r="D1673" s="202"/>
      <c r="E1673" s="213"/>
      <c r="F1673" s="203"/>
      <c r="G1673" s="204"/>
      <c r="H1673" s="202"/>
      <c r="I1673" s="204"/>
      <c r="J1673" s="203"/>
      <c r="K1673" s="205"/>
    </row>
    <row r="1674" spans="1:11" ht="18" customHeight="1">
      <c r="A1674" s="108"/>
      <c r="B1674" s="200"/>
      <c r="C1674" s="206"/>
      <c r="D1674" s="202"/>
      <c r="E1674" s="213"/>
      <c r="F1674" s="203"/>
      <c r="G1674" s="204"/>
      <c r="H1674" s="202"/>
      <c r="I1674" s="204"/>
      <c r="J1674" s="203"/>
      <c r="K1674" s="205"/>
    </row>
    <row r="1675" spans="1:11" ht="18" customHeight="1">
      <c r="A1675" s="108"/>
      <c r="B1675" s="200"/>
      <c r="C1675" s="206"/>
      <c r="D1675" s="202"/>
      <c r="E1675" s="213"/>
      <c r="F1675" s="203"/>
      <c r="G1675" s="204"/>
      <c r="H1675" s="202"/>
      <c r="I1675" s="204"/>
      <c r="J1675" s="203"/>
      <c r="K1675" s="205"/>
    </row>
    <row r="1676" spans="1:11" ht="18" customHeight="1">
      <c r="A1676" s="108"/>
      <c r="B1676" s="200"/>
      <c r="C1676" s="206"/>
      <c r="D1676" s="202"/>
      <c r="E1676" s="213"/>
      <c r="F1676" s="203"/>
      <c r="G1676" s="204"/>
      <c r="H1676" s="202"/>
      <c r="I1676" s="204"/>
      <c r="J1676" s="203"/>
      <c r="K1676" s="205"/>
    </row>
    <row r="1677" spans="1:11" ht="18" customHeight="1">
      <c r="A1677" s="108"/>
      <c r="B1677" s="200"/>
      <c r="C1677" s="206"/>
      <c r="D1677" s="202"/>
      <c r="E1677" s="213"/>
      <c r="F1677" s="203"/>
      <c r="G1677" s="204"/>
      <c r="H1677" s="202"/>
      <c r="I1677" s="204"/>
      <c r="J1677" s="203"/>
      <c r="K1677" s="205"/>
    </row>
    <row r="1678" spans="1:11" ht="18" customHeight="1">
      <c r="A1678" s="108"/>
      <c r="B1678" s="200"/>
      <c r="C1678" s="206"/>
      <c r="D1678" s="202"/>
      <c r="E1678" s="213"/>
      <c r="F1678" s="203"/>
      <c r="G1678" s="204"/>
      <c r="H1678" s="202"/>
      <c r="I1678" s="204"/>
      <c r="J1678" s="203"/>
      <c r="K1678" s="205"/>
    </row>
    <row r="1679" spans="1:11" ht="18" customHeight="1">
      <c r="A1679" s="108"/>
      <c r="B1679" s="200"/>
      <c r="C1679" s="206"/>
      <c r="D1679" s="202"/>
      <c r="E1679" s="213"/>
      <c r="F1679" s="203"/>
      <c r="G1679" s="204"/>
      <c r="H1679" s="202"/>
      <c r="I1679" s="204"/>
      <c r="J1679" s="203"/>
      <c r="K1679" s="205"/>
    </row>
    <row r="1680" spans="1:11" ht="18" customHeight="1">
      <c r="A1680" s="108"/>
      <c r="B1680" s="200"/>
      <c r="C1680" s="206"/>
      <c r="D1680" s="202"/>
      <c r="E1680" s="213"/>
      <c r="F1680" s="203"/>
      <c r="G1680" s="204"/>
      <c r="H1680" s="202"/>
      <c r="I1680" s="204"/>
      <c r="J1680" s="203"/>
      <c r="K1680" s="205"/>
    </row>
    <row r="1681" spans="1:11" ht="18" customHeight="1">
      <c r="A1681" s="108"/>
      <c r="B1681" s="200"/>
      <c r="C1681" s="206"/>
      <c r="D1681" s="202"/>
      <c r="E1681" s="213"/>
      <c r="F1681" s="203"/>
      <c r="G1681" s="204"/>
      <c r="H1681" s="202"/>
      <c r="I1681" s="204"/>
      <c r="J1681" s="203"/>
      <c r="K1681" s="205"/>
    </row>
    <row r="1682" spans="1:11" ht="18" customHeight="1">
      <c r="A1682" s="108"/>
      <c r="B1682" s="200"/>
      <c r="C1682" s="206"/>
      <c r="D1682" s="202"/>
      <c r="E1682" s="213"/>
      <c r="F1682" s="203"/>
      <c r="G1682" s="204"/>
      <c r="H1682" s="202"/>
      <c r="I1682" s="204"/>
      <c r="J1682" s="203"/>
      <c r="K1682" s="205"/>
    </row>
    <row r="1683" spans="1:11" ht="18" customHeight="1">
      <c r="A1683" s="108"/>
      <c r="B1683" s="200"/>
      <c r="C1683" s="206"/>
      <c r="D1683" s="202"/>
      <c r="E1683" s="213"/>
      <c r="F1683" s="203"/>
      <c r="G1683" s="204"/>
      <c r="H1683" s="202"/>
      <c r="I1683" s="204"/>
      <c r="J1683" s="203"/>
      <c r="K1683" s="205"/>
    </row>
    <row r="1684" spans="1:11" ht="18" customHeight="1">
      <c r="A1684" s="108"/>
      <c r="B1684" s="200"/>
      <c r="C1684" s="206"/>
      <c r="D1684" s="202"/>
      <c r="E1684" s="213"/>
      <c r="F1684" s="203"/>
      <c r="G1684" s="204"/>
      <c r="H1684" s="202"/>
      <c r="I1684" s="204"/>
      <c r="J1684" s="203"/>
      <c r="K1684" s="205"/>
    </row>
    <row r="1685" spans="1:11" ht="18" customHeight="1">
      <c r="A1685" s="108"/>
      <c r="B1685" s="200"/>
      <c r="C1685" s="206"/>
      <c r="D1685" s="202"/>
      <c r="E1685" s="213"/>
      <c r="F1685" s="203"/>
      <c r="G1685" s="204"/>
      <c r="H1685" s="202"/>
      <c r="I1685" s="204"/>
      <c r="J1685" s="203"/>
      <c r="K1685" s="205"/>
    </row>
    <row r="1686" spans="1:11" ht="18" customHeight="1">
      <c r="A1686" s="108"/>
      <c r="B1686" s="200"/>
      <c r="C1686" s="206"/>
      <c r="D1686" s="202"/>
      <c r="E1686" s="213"/>
      <c r="F1686" s="203"/>
      <c r="G1686" s="204"/>
      <c r="H1686" s="202"/>
      <c r="I1686" s="204"/>
      <c r="J1686" s="203"/>
      <c r="K1686" s="205"/>
    </row>
    <row r="1687" spans="1:11" ht="18" customHeight="1">
      <c r="A1687" s="108"/>
      <c r="B1687" s="200"/>
      <c r="C1687" s="206"/>
      <c r="D1687" s="202"/>
      <c r="E1687" s="213"/>
      <c r="F1687" s="203"/>
      <c r="G1687" s="204"/>
      <c r="H1687" s="202"/>
      <c r="I1687" s="204"/>
      <c r="J1687" s="203"/>
      <c r="K1687" s="205"/>
    </row>
    <row r="1688" spans="1:11" ht="18" customHeight="1">
      <c r="A1688" s="108"/>
      <c r="B1688" s="200"/>
      <c r="C1688" s="206"/>
      <c r="D1688" s="202"/>
      <c r="E1688" s="213"/>
      <c r="F1688" s="203"/>
      <c r="G1688" s="204"/>
      <c r="H1688" s="202"/>
      <c r="I1688" s="204"/>
      <c r="J1688" s="203"/>
      <c r="K1688" s="205"/>
    </row>
    <row r="1689" spans="1:11" ht="18" customHeight="1">
      <c r="A1689" s="108"/>
      <c r="B1689" s="200"/>
      <c r="C1689" s="206"/>
      <c r="D1689" s="202"/>
      <c r="E1689" s="213"/>
      <c r="F1689" s="203"/>
      <c r="G1689" s="204"/>
      <c r="H1689" s="202"/>
      <c r="I1689" s="204"/>
      <c r="J1689" s="203"/>
      <c r="K1689" s="205"/>
    </row>
    <row r="1690" spans="1:11" ht="18" customHeight="1">
      <c r="A1690" s="108"/>
      <c r="B1690" s="200"/>
      <c r="C1690" s="206"/>
      <c r="D1690" s="202"/>
      <c r="E1690" s="213"/>
      <c r="F1690" s="203"/>
      <c r="G1690" s="204"/>
      <c r="H1690" s="202"/>
      <c r="I1690" s="204"/>
      <c r="J1690" s="203"/>
      <c r="K1690" s="205"/>
    </row>
    <row r="1691" spans="1:11" ht="18" customHeight="1">
      <c r="A1691" s="108"/>
      <c r="B1691" s="200"/>
      <c r="C1691" s="206"/>
      <c r="D1691" s="202"/>
      <c r="E1691" s="213"/>
      <c r="F1691" s="203"/>
      <c r="G1691" s="204"/>
      <c r="H1691" s="202"/>
      <c r="I1691" s="204"/>
      <c r="J1691" s="203"/>
      <c r="K1691" s="205"/>
    </row>
    <row r="1692" spans="1:11" ht="18" customHeight="1">
      <c r="A1692" s="108"/>
      <c r="B1692" s="200"/>
      <c r="C1692" s="206"/>
      <c r="D1692" s="202"/>
      <c r="E1692" s="213"/>
      <c r="F1692" s="203"/>
      <c r="G1692" s="204"/>
      <c r="H1692" s="202"/>
      <c r="I1692" s="204"/>
      <c r="J1692" s="203"/>
      <c r="K1692" s="205"/>
    </row>
    <row r="1693" spans="1:11" ht="18" customHeight="1">
      <c r="A1693" s="108"/>
      <c r="B1693" s="200"/>
      <c r="C1693" s="206"/>
      <c r="D1693" s="202"/>
      <c r="E1693" s="213"/>
      <c r="F1693" s="203"/>
      <c r="G1693" s="204"/>
      <c r="H1693" s="202"/>
      <c r="I1693" s="204"/>
      <c r="J1693" s="203"/>
      <c r="K1693" s="205"/>
    </row>
    <row r="1694" spans="1:11" ht="18" customHeight="1">
      <c r="A1694" s="108"/>
      <c r="B1694" s="200"/>
      <c r="C1694" s="206"/>
      <c r="D1694" s="202"/>
      <c r="E1694" s="213"/>
      <c r="F1694" s="203"/>
      <c r="G1694" s="204"/>
      <c r="H1694" s="202"/>
      <c r="I1694" s="204"/>
      <c r="J1694" s="203"/>
      <c r="K1694" s="205"/>
    </row>
    <row r="1695" spans="1:11" ht="18" customHeight="1">
      <c r="A1695" s="108"/>
      <c r="B1695" s="200"/>
      <c r="C1695" s="206"/>
      <c r="D1695" s="202"/>
      <c r="E1695" s="213"/>
      <c r="F1695" s="203"/>
      <c r="G1695" s="204"/>
      <c r="H1695" s="202"/>
      <c r="I1695" s="204"/>
      <c r="J1695" s="203"/>
      <c r="K1695" s="205"/>
    </row>
    <row r="1696" spans="1:11" ht="18" customHeight="1">
      <c r="A1696" s="108"/>
      <c r="B1696" s="200"/>
      <c r="C1696" s="206"/>
      <c r="D1696" s="202"/>
      <c r="E1696" s="213"/>
      <c r="F1696" s="203"/>
      <c r="G1696" s="204"/>
      <c r="H1696" s="202"/>
      <c r="I1696" s="204"/>
      <c r="J1696" s="203"/>
      <c r="K1696" s="205"/>
    </row>
    <row r="1697" spans="1:11" ht="18" customHeight="1">
      <c r="A1697" s="108"/>
      <c r="B1697" s="200"/>
      <c r="C1697" s="206"/>
      <c r="D1697" s="202"/>
      <c r="E1697" s="213"/>
      <c r="F1697" s="203"/>
      <c r="G1697" s="204"/>
      <c r="H1697" s="202"/>
      <c r="I1697" s="204"/>
      <c r="J1697" s="203"/>
      <c r="K1697" s="205"/>
    </row>
    <row r="1698" spans="1:11" ht="18" customHeight="1">
      <c r="A1698" s="108"/>
      <c r="B1698" s="200"/>
      <c r="C1698" s="206"/>
      <c r="D1698" s="202"/>
      <c r="E1698" s="213"/>
      <c r="F1698" s="203"/>
      <c r="G1698" s="204"/>
      <c r="H1698" s="202"/>
      <c r="I1698" s="204"/>
      <c r="J1698" s="203"/>
      <c r="K1698" s="205"/>
    </row>
    <row r="1699" spans="1:11" ht="18" customHeight="1">
      <c r="A1699" s="108"/>
      <c r="B1699" s="200"/>
      <c r="C1699" s="206"/>
      <c r="D1699" s="202"/>
      <c r="E1699" s="213"/>
      <c r="F1699" s="203"/>
      <c r="G1699" s="204"/>
      <c r="H1699" s="202"/>
      <c r="I1699" s="204"/>
      <c r="J1699" s="203"/>
      <c r="K1699" s="205"/>
    </row>
    <row r="1700" spans="1:11" ht="18" customHeight="1">
      <c r="A1700" s="108"/>
      <c r="B1700" s="200"/>
      <c r="C1700" s="206"/>
      <c r="D1700" s="202"/>
      <c r="E1700" s="213"/>
      <c r="F1700" s="203"/>
      <c r="G1700" s="204"/>
      <c r="H1700" s="202"/>
      <c r="I1700" s="204"/>
      <c r="J1700" s="203"/>
      <c r="K1700" s="205"/>
    </row>
    <row r="1701" spans="1:11" ht="18" customHeight="1">
      <c r="A1701" s="108"/>
      <c r="B1701" s="200"/>
      <c r="C1701" s="206"/>
      <c r="D1701" s="202"/>
      <c r="E1701" s="213"/>
      <c r="F1701" s="203"/>
      <c r="G1701" s="204"/>
      <c r="H1701" s="202"/>
      <c r="I1701" s="204"/>
      <c r="J1701" s="203"/>
      <c r="K1701" s="205"/>
    </row>
    <row r="1702" spans="1:11" ht="18" customHeight="1">
      <c r="A1702" s="108"/>
      <c r="B1702" s="200"/>
      <c r="C1702" s="206"/>
      <c r="D1702" s="202"/>
      <c r="E1702" s="213"/>
      <c r="F1702" s="203"/>
      <c r="G1702" s="204"/>
      <c r="H1702" s="202"/>
      <c r="I1702" s="204"/>
      <c r="J1702" s="203"/>
      <c r="K1702" s="205"/>
    </row>
    <row r="1703" spans="1:11" ht="18" customHeight="1">
      <c r="A1703" s="108"/>
      <c r="B1703" s="200"/>
      <c r="C1703" s="206"/>
      <c r="D1703" s="202"/>
      <c r="E1703" s="213"/>
      <c r="F1703" s="203"/>
      <c r="G1703" s="204"/>
      <c r="H1703" s="202"/>
      <c r="I1703" s="204"/>
      <c r="J1703" s="203"/>
      <c r="K1703" s="205"/>
    </row>
    <row r="1704" spans="1:11" ht="18" customHeight="1">
      <c r="A1704" s="108"/>
      <c r="B1704" s="200"/>
      <c r="C1704" s="206"/>
      <c r="D1704" s="202"/>
      <c r="E1704" s="213"/>
      <c r="F1704" s="203"/>
      <c r="G1704" s="204"/>
      <c r="H1704" s="202"/>
      <c r="I1704" s="204"/>
      <c r="J1704" s="203"/>
      <c r="K1704" s="205"/>
    </row>
    <row r="1705" spans="1:11" ht="18" customHeight="1">
      <c r="A1705" s="108"/>
      <c r="B1705" s="200"/>
      <c r="C1705" s="206"/>
      <c r="D1705" s="202"/>
      <c r="E1705" s="213"/>
      <c r="F1705" s="203"/>
      <c r="G1705" s="204"/>
      <c r="H1705" s="202"/>
      <c r="I1705" s="204"/>
      <c r="J1705" s="203"/>
      <c r="K1705" s="205"/>
    </row>
    <row r="1706" spans="1:11" ht="18" customHeight="1">
      <c r="A1706" s="108"/>
      <c r="B1706" s="200"/>
      <c r="C1706" s="206"/>
      <c r="D1706" s="202"/>
      <c r="E1706" s="213"/>
      <c r="F1706" s="203"/>
      <c r="G1706" s="204"/>
      <c r="H1706" s="202"/>
      <c r="I1706" s="204"/>
      <c r="J1706" s="203"/>
      <c r="K1706" s="205"/>
    </row>
    <row r="1707" spans="1:11" ht="18" customHeight="1">
      <c r="A1707" s="108"/>
      <c r="B1707" s="200"/>
      <c r="C1707" s="206"/>
      <c r="D1707" s="202"/>
      <c r="E1707" s="213"/>
      <c r="F1707" s="203"/>
      <c r="G1707" s="204"/>
      <c r="H1707" s="202"/>
      <c r="I1707" s="204"/>
      <c r="J1707" s="203"/>
      <c r="K1707" s="205"/>
    </row>
    <row r="1708" spans="1:11" ht="18" customHeight="1">
      <c r="A1708" s="108"/>
      <c r="B1708" s="200"/>
      <c r="C1708" s="206"/>
      <c r="D1708" s="202"/>
      <c r="E1708" s="213"/>
      <c r="F1708" s="203"/>
      <c r="G1708" s="204"/>
      <c r="H1708" s="202"/>
      <c r="I1708" s="204"/>
      <c r="J1708" s="203"/>
      <c r="K1708" s="205"/>
    </row>
    <row r="1709" spans="1:11" ht="18" customHeight="1">
      <c r="A1709" s="108"/>
      <c r="B1709" s="200"/>
      <c r="C1709" s="206"/>
      <c r="D1709" s="202"/>
      <c r="E1709" s="213"/>
      <c r="F1709" s="203"/>
      <c r="G1709" s="204"/>
      <c r="H1709" s="202"/>
      <c r="I1709" s="204"/>
      <c r="J1709" s="203"/>
      <c r="K1709" s="205"/>
    </row>
    <row r="1710" spans="1:11" ht="18" customHeight="1">
      <c r="A1710" s="108"/>
      <c r="B1710" s="200"/>
      <c r="C1710" s="206"/>
      <c r="D1710" s="202"/>
      <c r="E1710" s="213"/>
      <c r="F1710" s="203"/>
      <c r="G1710" s="204"/>
      <c r="H1710" s="202"/>
      <c r="I1710" s="204"/>
      <c r="J1710" s="203"/>
      <c r="K1710" s="205"/>
    </row>
    <row r="1711" spans="1:11" ht="18" customHeight="1">
      <c r="A1711" s="108"/>
      <c r="B1711" s="200"/>
      <c r="C1711" s="206"/>
      <c r="D1711" s="202"/>
      <c r="E1711" s="213"/>
      <c r="F1711" s="203"/>
      <c r="G1711" s="204"/>
      <c r="H1711" s="202"/>
      <c r="I1711" s="204"/>
      <c r="J1711" s="203"/>
      <c r="K1711" s="205"/>
    </row>
    <row r="1712" spans="1:11" ht="18" customHeight="1">
      <c r="A1712" s="108"/>
      <c r="B1712" s="200"/>
      <c r="C1712" s="206"/>
      <c r="D1712" s="202"/>
      <c r="E1712" s="213"/>
      <c r="F1712" s="203"/>
      <c r="G1712" s="204"/>
      <c r="H1712" s="202"/>
      <c r="I1712" s="204"/>
      <c r="J1712" s="203"/>
      <c r="K1712" s="205"/>
    </row>
    <row r="1713" spans="1:11" ht="18" customHeight="1">
      <c r="A1713" s="108"/>
      <c r="B1713" s="200"/>
      <c r="C1713" s="206"/>
      <c r="D1713" s="202"/>
      <c r="E1713" s="213"/>
      <c r="F1713" s="203"/>
      <c r="G1713" s="204"/>
      <c r="H1713" s="202"/>
      <c r="I1713" s="204"/>
      <c r="J1713" s="203"/>
      <c r="K1713" s="205"/>
    </row>
    <row r="1714" spans="1:11" ht="18" customHeight="1">
      <c r="A1714" s="108"/>
      <c r="B1714" s="200"/>
      <c r="C1714" s="206"/>
      <c r="D1714" s="202"/>
      <c r="E1714" s="213"/>
      <c r="F1714" s="203"/>
      <c r="G1714" s="204"/>
      <c r="H1714" s="202"/>
      <c r="I1714" s="204"/>
      <c r="J1714" s="203"/>
      <c r="K1714" s="205"/>
    </row>
    <row r="1715" spans="1:11" ht="18" customHeight="1">
      <c r="A1715" s="108"/>
      <c r="B1715" s="200"/>
      <c r="C1715" s="206"/>
      <c r="D1715" s="202"/>
      <c r="E1715" s="213"/>
      <c r="F1715" s="203"/>
      <c r="G1715" s="204"/>
      <c r="H1715" s="202"/>
      <c r="I1715" s="204"/>
      <c r="J1715" s="203"/>
      <c r="K1715" s="205"/>
    </row>
    <row r="1716" spans="1:11" ht="18" customHeight="1">
      <c r="A1716" s="108"/>
      <c r="B1716" s="200"/>
      <c r="C1716" s="206"/>
      <c r="D1716" s="202"/>
      <c r="E1716" s="213"/>
      <c r="F1716" s="203"/>
      <c r="G1716" s="204"/>
      <c r="H1716" s="202"/>
      <c r="I1716" s="204"/>
      <c r="J1716" s="203"/>
      <c r="K1716" s="205"/>
    </row>
    <row r="1717" spans="1:11" ht="18" customHeight="1">
      <c r="A1717" s="108"/>
      <c r="B1717" s="200"/>
      <c r="C1717" s="206"/>
      <c r="D1717" s="202"/>
      <c r="E1717" s="213"/>
      <c r="F1717" s="203"/>
      <c r="G1717" s="204"/>
      <c r="H1717" s="202"/>
      <c r="I1717" s="204"/>
      <c r="J1717" s="203"/>
      <c r="K1717" s="205"/>
    </row>
    <row r="1718" spans="1:11" ht="18" customHeight="1">
      <c r="A1718" s="108"/>
      <c r="B1718" s="200"/>
      <c r="C1718" s="206"/>
      <c r="D1718" s="202"/>
      <c r="E1718" s="213"/>
      <c r="F1718" s="203"/>
      <c r="G1718" s="204"/>
      <c r="H1718" s="202"/>
      <c r="I1718" s="204"/>
      <c r="J1718" s="203"/>
      <c r="K1718" s="205"/>
    </row>
    <row r="1719" spans="1:11" ht="18" customHeight="1">
      <c r="A1719" s="108"/>
      <c r="B1719" s="200"/>
      <c r="C1719" s="206"/>
      <c r="D1719" s="202"/>
      <c r="E1719" s="213"/>
      <c r="F1719" s="203"/>
      <c r="G1719" s="204"/>
      <c r="H1719" s="202"/>
      <c r="I1719" s="204"/>
      <c r="J1719" s="203"/>
      <c r="K1719" s="205"/>
    </row>
    <row r="1720" spans="1:11" ht="18" customHeight="1">
      <c r="A1720" s="108"/>
      <c r="B1720" s="200"/>
      <c r="C1720" s="206"/>
      <c r="D1720" s="202"/>
      <c r="E1720" s="213"/>
      <c r="F1720" s="203"/>
      <c r="G1720" s="204"/>
      <c r="H1720" s="202"/>
      <c r="I1720" s="204"/>
      <c r="J1720" s="203"/>
      <c r="K1720" s="205"/>
    </row>
    <row r="1721" spans="1:11" ht="18" customHeight="1">
      <c r="A1721" s="108"/>
      <c r="B1721" s="200"/>
      <c r="C1721" s="206"/>
      <c r="D1721" s="202"/>
      <c r="E1721" s="213"/>
      <c r="F1721" s="203"/>
      <c r="G1721" s="204"/>
      <c r="H1721" s="202"/>
      <c r="I1721" s="204"/>
      <c r="J1721" s="203"/>
      <c r="K1721" s="205"/>
    </row>
    <row r="1722" spans="1:11" ht="18" customHeight="1">
      <c r="A1722" s="108"/>
      <c r="B1722" s="200"/>
      <c r="C1722" s="206"/>
      <c r="D1722" s="202"/>
      <c r="E1722" s="213"/>
      <c r="F1722" s="203"/>
      <c r="G1722" s="204"/>
      <c r="H1722" s="202"/>
      <c r="I1722" s="204"/>
      <c r="J1722" s="203"/>
      <c r="K1722" s="205"/>
    </row>
    <row r="1723" spans="1:11" ht="18" customHeight="1">
      <c r="A1723" s="108"/>
      <c r="B1723" s="200"/>
      <c r="C1723" s="206"/>
      <c r="D1723" s="202"/>
      <c r="E1723" s="213"/>
      <c r="F1723" s="203"/>
      <c r="G1723" s="204"/>
      <c r="H1723" s="202"/>
      <c r="I1723" s="204"/>
      <c r="J1723" s="203"/>
      <c r="K1723" s="205"/>
    </row>
    <row r="1724" spans="1:11" ht="18" customHeight="1">
      <c r="A1724" s="108"/>
      <c r="B1724" s="200"/>
      <c r="C1724" s="206"/>
      <c r="D1724" s="202"/>
      <c r="E1724" s="213"/>
      <c r="F1724" s="203"/>
      <c r="G1724" s="204"/>
      <c r="H1724" s="202"/>
      <c r="I1724" s="204"/>
      <c r="J1724" s="203"/>
      <c r="K1724" s="205"/>
    </row>
    <row r="1725" spans="1:11" ht="18" customHeight="1">
      <c r="A1725" s="108"/>
      <c r="B1725" s="200"/>
      <c r="C1725" s="206"/>
      <c r="D1725" s="202"/>
      <c r="E1725" s="213"/>
      <c r="F1725" s="203"/>
      <c r="G1725" s="204"/>
      <c r="H1725" s="202"/>
      <c r="I1725" s="204"/>
      <c r="J1725" s="203"/>
      <c r="K1725" s="205"/>
    </row>
    <row r="1726" spans="1:11" ht="18" customHeight="1">
      <c r="A1726" s="108"/>
      <c r="B1726" s="200"/>
      <c r="C1726" s="206"/>
      <c r="D1726" s="202"/>
      <c r="E1726" s="213"/>
      <c r="F1726" s="203"/>
      <c r="G1726" s="204"/>
      <c r="H1726" s="202"/>
      <c r="I1726" s="204"/>
      <c r="J1726" s="203"/>
      <c r="K1726" s="205"/>
    </row>
    <row r="1727" spans="1:11" ht="18" customHeight="1">
      <c r="A1727" s="108"/>
      <c r="B1727" s="200"/>
      <c r="C1727" s="206"/>
      <c r="D1727" s="202"/>
      <c r="E1727" s="213"/>
      <c r="F1727" s="203"/>
      <c r="G1727" s="204"/>
      <c r="H1727" s="202"/>
      <c r="I1727" s="204"/>
      <c r="J1727" s="203"/>
      <c r="K1727" s="205"/>
    </row>
    <row r="1728" spans="1:11" ht="18" customHeight="1">
      <c r="A1728" s="108"/>
      <c r="B1728" s="200"/>
      <c r="C1728" s="206"/>
      <c r="D1728" s="202"/>
      <c r="E1728" s="213"/>
      <c r="F1728" s="203"/>
      <c r="G1728" s="204"/>
      <c r="H1728" s="202"/>
      <c r="I1728" s="204"/>
      <c r="J1728" s="203"/>
      <c r="K1728" s="205"/>
    </row>
    <row r="1729" spans="1:11" ht="18" customHeight="1">
      <c r="A1729" s="108"/>
      <c r="B1729" s="200"/>
      <c r="C1729" s="206"/>
      <c r="D1729" s="202"/>
      <c r="E1729" s="213"/>
      <c r="F1729" s="203"/>
      <c r="G1729" s="204"/>
      <c r="H1729" s="202"/>
      <c r="I1729" s="204"/>
      <c r="J1729" s="203"/>
      <c r="K1729" s="205"/>
    </row>
    <row r="1730" spans="1:11" ht="18" customHeight="1">
      <c r="A1730" s="108"/>
      <c r="B1730" s="200"/>
      <c r="C1730" s="206"/>
      <c r="D1730" s="202"/>
      <c r="E1730" s="213"/>
      <c r="F1730" s="203"/>
      <c r="G1730" s="204"/>
      <c r="H1730" s="202"/>
      <c r="I1730" s="204"/>
      <c r="J1730" s="203"/>
      <c r="K1730" s="205"/>
    </row>
    <row r="1731" spans="1:11" ht="18" customHeight="1">
      <c r="A1731" s="108"/>
      <c r="B1731" s="200"/>
      <c r="C1731" s="206"/>
      <c r="D1731" s="202"/>
      <c r="E1731" s="213"/>
      <c r="F1731" s="203"/>
      <c r="G1731" s="204"/>
      <c r="H1731" s="202"/>
      <c r="I1731" s="204"/>
      <c r="J1731" s="203"/>
      <c r="K1731" s="205"/>
    </row>
    <row r="1732" spans="1:11" ht="18" customHeight="1">
      <c r="A1732" s="108"/>
      <c r="B1732" s="200"/>
      <c r="C1732" s="206"/>
      <c r="D1732" s="202"/>
      <c r="E1732" s="213"/>
      <c r="F1732" s="203"/>
      <c r="G1732" s="204"/>
      <c r="H1732" s="202"/>
      <c r="I1732" s="204"/>
      <c r="J1732" s="203"/>
      <c r="K1732" s="205"/>
    </row>
    <row r="1733" spans="1:11" ht="18" customHeight="1">
      <c r="A1733" s="108"/>
      <c r="B1733" s="200"/>
      <c r="C1733" s="206"/>
      <c r="D1733" s="202"/>
      <c r="E1733" s="213"/>
      <c r="F1733" s="203"/>
      <c r="G1733" s="204"/>
      <c r="H1733" s="202"/>
      <c r="I1733" s="204"/>
      <c r="J1733" s="203"/>
      <c r="K1733" s="205"/>
    </row>
    <row r="1734" spans="1:11" ht="18" customHeight="1">
      <c r="A1734" s="108"/>
      <c r="B1734" s="200"/>
      <c r="C1734" s="206"/>
      <c r="D1734" s="202"/>
      <c r="E1734" s="213"/>
      <c r="F1734" s="203"/>
      <c r="G1734" s="204"/>
      <c r="H1734" s="202"/>
      <c r="I1734" s="204"/>
      <c r="J1734" s="203"/>
      <c r="K1734" s="205"/>
    </row>
    <row r="1735" spans="1:11" ht="18" customHeight="1">
      <c r="A1735" s="108"/>
      <c r="B1735" s="200"/>
      <c r="C1735" s="206"/>
      <c r="D1735" s="202"/>
      <c r="E1735" s="213"/>
      <c r="F1735" s="203"/>
      <c r="G1735" s="204"/>
      <c r="H1735" s="202"/>
      <c r="I1735" s="204"/>
      <c r="J1735" s="203"/>
      <c r="K1735" s="205"/>
    </row>
    <row r="1736" spans="1:11" ht="18" customHeight="1">
      <c r="A1736" s="108"/>
      <c r="B1736" s="200"/>
      <c r="C1736" s="206"/>
      <c r="D1736" s="202"/>
      <c r="E1736" s="213"/>
      <c r="F1736" s="203"/>
      <c r="G1736" s="204"/>
      <c r="H1736" s="202"/>
      <c r="I1736" s="204"/>
      <c r="J1736" s="203"/>
      <c r="K1736" s="205"/>
    </row>
    <row r="1737" spans="1:11" ht="18" customHeight="1">
      <c r="A1737" s="108"/>
      <c r="B1737" s="200"/>
      <c r="C1737" s="206"/>
      <c r="D1737" s="202"/>
      <c r="E1737" s="213"/>
      <c r="F1737" s="203"/>
      <c r="G1737" s="204"/>
      <c r="H1737" s="202"/>
      <c r="I1737" s="204"/>
      <c r="J1737" s="203"/>
      <c r="K1737" s="205"/>
    </row>
    <row r="1738" spans="1:11" ht="18" customHeight="1">
      <c r="A1738" s="108"/>
      <c r="B1738" s="200"/>
      <c r="C1738" s="206"/>
      <c r="D1738" s="202"/>
      <c r="E1738" s="213"/>
      <c r="F1738" s="203"/>
      <c r="G1738" s="204"/>
      <c r="H1738" s="202"/>
      <c r="I1738" s="204"/>
      <c r="J1738" s="203"/>
      <c r="K1738" s="205"/>
    </row>
    <row r="1739" spans="1:11" ht="18" customHeight="1">
      <c r="A1739" s="108"/>
      <c r="B1739" s="200"/>
      <c r="C1739" s="206"/>
      <c r="D1739" s="202"/>
      <c r="E1739" s="213"/>
      <c r="F1739" s="203"/>
      <c r="G1739" s="204"/>
      <c r="H1739" s="202"/>
      <c r="I1739" s="204"/>
      <c r="J1739" s="203"/>
      <c r="K1739" s="205"/>
    </row>
    <row r="1740" spans="1:11" ht="18" customHeight="1">
      <c r="A1740" s="108"/>
      <c r="B1740" s="200"/>
      <c r="C1740" s="206"/>
      <c r="D1740" s="202"/>
      <c r="E1740" s="213"/>
      <c r="F1740" s="203"/>
      <c r="G1740" s="204"/>
      <c r="H1740" s="202"/>
      <c r="I1740" s="204"/>
      <c r="J1740" s="203"/>
      <c r="K1740" s="205"/>
    </row>
    <row r="1741" spans="1:11" ht="18" customHeight="1">
      <c r="A1741" s="108"/>
      <c r="B1741" s="200"/>
      <c r="C1741" s="206"/>
      <c r="D1741" s="202"/>
      <c r="E1741" s="213"/>
      <c r="F1741" s="203"/>
      <c r="G1741" s="204"/>
      <c r="H1741" s="202"/>
      <c r="I1741" s="204"/>
      <c r="J1741" s="203"/>
      <c r="K1741" s="205"/>
    </row>
    <row r="1742" spans="1:11" ht="18" customHeight="1">
      <c r="A1742" s="108"/>
      <c r="B1742" s="200"/>
      <c r="C1742" s="206"/>
      <c r="D1742" s="202"/>
      <c r="E1742" s="213"/>
      <c r="F1742" s="203"/>
      <c r="G1742" s="204"/>
      <c r="H1742" s="202"/>
      <c r="I1742" s="204"/>
      <c r="J1742" s="203"/>
      <c r="K1742" s="205"/>
    </row>
    <row r="1743" spans="1:11" ht="18" customHeight="1">
      <c r="A1743" s="108"/>
      <c r="B1743" s="200"/>
      <c r="C1743" s="206"/>
      <c r="D1743" s="202"/>
      <c r="E1743" s="213"/>
      <c r="F1743" s="203"/>
      <c r="G1743" s="204"/>
      <c r="H1743" s="202"/>
      <c r="I1743" s="204"/>
      <c r="J1743" s="203"/>
      <c r="K1743" s="205"/>
    </row>
    <row r="1744" spans="1:11" ht="18" customHeight="1">
      <c r="A1744" s="108"/>
      <c r="B1744" s="200"/>
      <c r="C1744" s="206"/>
      <c r="D1744" s="202"/>
      <c r="E1744" s="213"/>
      <c r="F1744" s="203"/>
      <c r="G1744" s="204"/>
      <c r="H1744" s="202"/>
      <c r="I1744" s="204"/>
      <c r="J1744" s="203"/>
      <c r="K1744" s="205"/>
    </row>
    <row r="1745" spans="1:11" ht="18" customHeight="1">
      <c r="A1745" s="108"/>
      <c r="B1745" s="200"/>
      <c r="C1745" s="206"/>
      <c r="D1745" s="202"/>
      <c r="E1745" s="213"/>
      <c r="F1745" s="203"/>
      <c r="G1745" s="204"/>
      <c r="H1745" s="202"/>
      <c r="I1745" s="204"/>
      <c r="J1745" s="203"/>
      <c r="K1745" s="205"/>
    </row>
    <row r="1746" spans="1:11" ht="18" customHeight="1">
      <c r="A1746" s="108"/>
      <c r="B1746" s="200"/>
      <c r="C1746" s="206"/>
      <c r="D1746" s="202"/>
      <c r="E1746" s="213"/>
      <c r="F1746" s="203"/>
      <c r="G1746" s="204"/>
      <c r="H1746" s="202"/>
      <c r="I1746" s="204"/>
      <c r="J1746" s="203"/>
      <c r="K1746" s="205"/>
    </row>
    <row r="1747" spans="1:11" ht="18" customHeight="1">
      <c r="A1747" s="108"/>
      <c r="B1747" s="200"/>
      <c r="C1747" s="206"/>
      <c r="D1747" s="202"/>
      <c r="E1747" s="213"/>
      <c r="F1747" s="203"/>
      <c r="G1747" s="204"/>
      <c r="H1747" s="202"/>
      <c r="I1747" s="204"/>
      <c r="J1747" s="203"/>
      <c r="K1747" s="205"/>
    </row>
    <row r="1748" spans="1:11" ht="18" customHeight="1">
      <c r="A1748" s="108"/>
      <c r="B1748" s="200"/>
      <c r="C1748" s="206"/>
      <c r="D1748" s="202"/>
      <c r="E1748" s="213"/>
      <c r="F1748" s="203"/>
      <c r="G1748" s="204"/>
      <c r="H1748" s="202"/>
      <c r="I1748" s="204"/>
      <c r="J1748" s="203"/>
      <c r="K1748" s="205"/>
    </row>
    <row r="1749" spans="1:11" ht="18" customHeight="1">
      <c r="A1749" s="108"/>
      <c r="B1749" s="200"/>
      <c r="C1749" s="206"/>
      <c r="D1749" s="202"/>
      <c r="E1749" s="213"/>
      <c r="F1749" s="203"/>
      <c r="G1749" s="204"/>
      <c r="H1749" s="202"/>
      <c r="I1749" s="204"/>
      <c r="J1749" s="203"/>
      <c r="K1749" s="205"/>
    </row>
    <row r="1750" spans="1:11" ht="18" customHeight="1">
      <c r="A1750" s="108"/>
      <c r="B1750" s="200"/>
      <c r="C1750" s="206"/>
      <c r="D1750" s="202"/>
      <c r="E1750" s="213"/>
      <c r="F1750" s="203"/>
      <c r="G1750" s="204"/>
      <c r="H1750" s="202"/>
      <c r="I1750" s="204"/>
      <c r="J1750" s="203"/>
      <c r="K1750" s="205"/>
    </row>
    <row r="1751" spans="1:11" ht="18" customHeight="1">
      <c r="A1751" s="108"/>
      <c r="B1751" s="200"/>
      <c r="C1751" s="206"/>
      <c r="D1751" s="202"/>
      <c r="E1751" s="213"/>
      <c r="F1751" s="203"/>
      <c r="G1751" s="204"/>
      <c r="H1751" s="202"/>
      <c r="I1751" s="204"/>
      <c r="J1751" s="203"/>
      <c r="K1751" s="205"/>
    </row>
    <row r="1752" spans="1:11" ht="18" customHeight="1">
      <c r="A1752" s="108"/>
      <c r="B1752" s="200"/>
      <c r="C1752" s="206"/>
      <c r="D1752" s="202"/>
      <c r="E1752" s="213"/>
      <c r="F1752" s="203"/>
      <c r="G1752" s="204"/>
      <c r="H1752" s="202"/>
      <c r="I1752" s="204"/>
      <c r="J1752" s="203"/>
      <c r="K1752" s="205"/>
    </row>
    <row r="1753" spans="1:11" ht="18" customHeight="1">
      <c r="A1753" s="108"/>
      <c r="B1753" s="200"/>
      <c r="C1753" s="206"/>
      <c r="D1753" s="202"/>
      <c r="E1753" s="213"/>
      <c r="F1753" s="203"/>
      <c r="G1753" s="204"/>
      <c r="H1753" s="202"/>
      <c r="I1753" s="204"/>
      <c r="J1753" s="203"/>
      <c r="K1753" s="205"/>
    </row>
    <row r="1754" spans="1:11" ht="18" customHeight="1">
      <c r="A1754" s="108"/>
      <c r="B1754" s="200"/>
      <c r="C1754" s="206"/>
      <c r="D1754" s="202"/>
      <c r="E1754" s="213"/>
      <c r="F1754" s="203"/>
      <c r="G1754" s="204"/>
      <c r="H1754" s="202"/>
      <c r="I1754" s="204"/>
      <c r="J1754" s="203"/>
      <c r="K1754" s="205"/>
    </row>
    <row r="1755" spans="1:11" ht="18" customHeight="1">
      <c r="A1755" s="108"/>
      <c r="B1755" s="200"/>
      <c r="C1755" s="206"/>
      <c r="D1755" s="202"/>
      <c r="E1755" s="213"/>
      <c r="F1755" s="203"/>
      <c r="G1755" s="204"/>
      <c r="H1755" s="202"/>
      <c r="I1755" s="204"/>
      <c r="J1755" s="203"/>
      <c r="K1755" s="205"/>
    </row>
    <row r="1756" spans="1:11" ht="18" customHeight="1">
      <c r="A1756" s="108"/>
      <c r="B1756" s="200"/>
      <c r="C1756" s="206"/>
      <c r="D1756" s="202"/>
      <c r="E1756" s="213"/>
      <c r="F1756" s="203"/>
      <c r="G1756" s="204"/>
      <c r="H1756" s="202"/>
      <c r="I1756" s="204"/>
      <c r="J1756" s="203"/>
      <c r="K1756" s="205"/>
    </row>
    <row r="1757" spans="1:11" ht="18" customHeight="1">
      <c r="A1757" s="108"/>
      <c r="B1757" s="200"/>
      <c r="C1757" s="206"/>
      <c r="D1757" s="202"/>
      <c r="E1757" s="213"/>
      <c r="F1757" s="203"/>
      <c r="G1757" s="204"/>
      <c r="H1757" s="202"/>
      <c r="I1757" s="204"/>
      <c r="J1757" s="203"/>
      <c r="K1757" s="205"/>
    </row>
    <row r="1758" spans="1:11" ht="18" customHeight="1">
      <c r="A1758" s="108"/>
      <c r="B1758" s="200"/>
      <c r="C1758" s="206"/>
      <c r="D1758" s="202"/>
      <c r="E1758" s="213"/>
      <c r="F1758" s="203"/>
      <c r="G1758" s="204"/>
      <c r="H1758" s="202"/>
      <c r="I1758" s="204"/>
      <c r="J1758" s="203"/>
      <c r="K1758" s="205"/>
    </row>
    <row r="1759" spans="1:11" ht="18" customHeight="1">
      <c r="A1759" s="108"/>
      <c r="B1759" s="200"/>
      <c r="C1759" s="206"/>
      <c r="D1759" s="202"/>
      <c r="E1759" s="213"/>
      <c r="F1759" s="203"/>
      <c r="G1759" s="204"/>
      <c r="H1759" s="202"/>
      <c r="I1759" s="204"/>
      <c r="J1759" s="203"/>
      <c r="K1759" s="205"/>
    </row>
    <row r="1760" spans="1:11" ht="18" customHeight="1">
      <c r="A1760" s="108"/>
      <c r="B1760" s="200"/>
      <c r="C1760" s="206"/>
      <c r="D1760" s="202"/>
      <c r="E1760" s="213"/>
      <c r="F1760" s="203"/>
      <c r="G1760" s="204"/>
      <c r="H1760" s="202"/>
      <c r="I1760" s="204"/>
      <c r="J1760" s="203"/>
      <c r="K1760" s="205"/>
    </row>
    <row r="1761" spans="1:11" ht="18" customHeight="1">
      <c r="A1761" s="108"/>
      <c r="B1761" s="200"/>
      <c r="C1761" s="206"/>
      <c r="D1761" s="202"/>
      <c r="E1761" s="213"/>
      <c r="F1761" s="203"/>
      <c r="G1761" s="204"/>
      <c r="H1761" s="202"/>
      <c r="I1761" s="204"/>
      <c r="J1761" s="203"/>
      <c r="K1761" s="205"/>
    </row>
    <row r="1762" spans="1:11" ht="18" customHeight="1">
      <c r="A1762" s="108"/>
      <c r="B1762" s="200"/>
      <c r="C1762" s="206"/>
      <c r="D1762" s="202"/>
      <c r="E1762" s="213"/>
      <c r="F1762" s="203"/>
      <c r="G1762" s="204"/>
      <c r="H1762" s="202"/>
      <c r="I1762" s="204"/>
      <c r="J1762" s="203"/>
      <c r="K1762" s="205"/>
    </row>
    <row r="1763" spans="1:11" ht="18" customHeight="1">
      <c r="A1763" s="108"/>
      <c r="B1763" s="200"/>
      <c r="C1763" s="206"/>
      <c r="D1763" s="202"/>
      <c r="E1763" s="213"/>
      <c r="F1763" s="203"/>
      <c r="G1763" s="204"/>
      <c r="H1763" s="202"/>
      <c r="I1763" s="204"/>
      <c r="J1763" s="203"/>
      <c r="K1763" s="205"/>
    </row>
    <row r="1764" spans="1:11" ht="18" customHeight="1">
      <c r="A1764" s="108"/>
      <c r="B1764" s="200"/>
      <c r="C1764" s="206"/>
      <c r="D1764" s="202"/>
      <c r="E1764" s="213"/>
      <c r="F1764" s="203"/>
      <c r="G1764" s="204"/>
      <c r="H1764" s="202"/>
      <c r="I1764" s="204"/>
      <c r="J1764" s="203"/>
      <c r="K1764" s="205"/>
    </row>
    <row r="1765" spans="1:11" ht="18" customHeight="1">
      <c r="A1765" s="108"/>
      <c r="B1765" s="200"/>
      <c r="C1765" s="206"/>
      <c r="D1765" s="202"/>
      <c r="E1765" s="213"/>
      <c r="F1765" s="203"/>
      <c r="G1765" s="204"/>
      <c r="H1765" s="202"/>
      <c r="I1765" s="204"/>
      <c r="J1765" s="203"/>
      <c r="K1765" s="205"/>
    </row>
    <row r="1766" spans="1:11" ht="18" customHeight="1">
      <c r="A1766" s="108"/>
      <c r="B1766" s="200"/>
      <c r="C1766" s="206"/>
      <c r="D1766" s="202"/>
      <c r="E1766" s="213"/>
      <c r="F1766" s="203"/>
      <c r="G1766" s="204"/>
      <c r="H1766" s="202"/>
      <c r="I1766" s="204"/>
      <c r="J1766" s="203"/>
      <c r="K1766" s="205"/>
    </row>
    <row r="1767" spans="1:11" ht="18" customHeight="1">
      <c r="A1767" s="108"/>
      <c r="B1767" s="200"/>
      <c r="C1767" s="206"/>
      <c r="D1767" s="202"/>
      <c r="E1767" s="213"/>
      <c r="F1767" s="203"/>
      <c r="G1767" s="204"/>
      <c r="H1767" s="202"/>
      <c r="I1767" s="204"/>
      <c r="J1767" s="203"/>
      <c r="K1767" s="205"/>
    </row>
    <row r="1768" spans="1:11" ht="18" customHeight="1">
      <c r="A1768" s="108"/>
      <c r="B1768" s="200"/>
      <c r="C1768" s="206"/>
      <c r="D1768" s="202"/>
      <c r="E1768" s="213"/>
      <c r="F1768" s="203"/>
      <c r="G1768" s="204"/>
      <c r="H1768" s="202"/>
      <c r="I1768" s="204"/>
      <c r="J1768" s="203"/>
      <c r="K1768" s="205"/>
    </row>
    <row r="1769" spans="1:11" ht="18" customHeight="1">
      <c r="A1769" s="108"/>
      <c r="B1769" s="200"/>
      <c r="C1769" s="206"/>
      <c r="D1769" s="202"/>
      <c r="E1769" s="213"/>
      <c r="F1769" s="203"/>
      <c r="G1769" s="204"/>
      <c r="H1769" s="202"/>
      <c r="I1769" s="204"/>
      <c r="J1769" s="203"/>
      <c r="K1769" s="205"/>
    </row>
    <row r="1770" spans="1:11" ht="18" customHeight="1">
      <c r="A1770" s="108"/>
      <c r="B1770" s="200"/>
      <c r="C1770" s="206"/>
      <c r="D1770" s="202"/>
      <c r="E1770" s="213"/>
      <c r="F1770" s="203"/>
      <c r="G1770" s="204"/>
      <c r="H1770" s="202"/>
      <c r="I1770" s="204"/>
      <c r="J1770" s="203"/>
      <c r="K1770" s="205"/>
    </row>
    <row r="1771" spans="1:11" ht="18" customHeight="1">
      <c r="A1771" s="108"/>
      <c r="B1771" s="200"/>
      <c r="C1771" s="206"/>
      <c r="D1771" s="202"/>
      <c r="E1771" s="213"/>
      <c r="F1771" s="203"/>
      <c r="G1771" s="204"/>
      <c r="H1771" s="202"/>
      <c r="I1771" s="204"/>
      <c r="J1771" s="203"/>
      <c r="K1771" s="205"/>
    </row>
    <row r="1772" spans="1:11" ht="18" customHeight="1">
      <c r="A1772" s="108"/>
      <c r="B1772" s="200"/>
      <c r="C1772" s="206"/>
      <c r="D1772" s="202"/>
      <c r="E1772" s="213"/>
      <c r="F1772" s="203"/>
      <c r="G1772" s="204"/>
      <c r="H1772" s="202"/>
      <c r="I1772" s="204"/>
      <c r="J1772" s="203"/>
      <c r="K1772" s="205"/>
    </row>
    <row r="1773" spans="1:11" ht="18" customHeight="1">
      <c r="A1773" s="108"/>
      <c r="B1773" s="200"/>
      <c r="C1773" s="206"/>
      <c r="D1773" s="202"/>
      <c r="E1773" s="213"/>
      <c r="F1773" s="203"/>
      <c r="G1773" s="204"/>
      <c r="H1773" s="202"/>
      <c r="I1773" s="204"/>
      <c r="J1773" s="203"/>
      <c r="K1773" s="205"/>
    </row>
    <row r="1774" spans="1:11" ht="18" customHeight="1">
      <c r="A1774" s="108"/>
      <c r="B1774" s="200"/>
      <c r="C1774" s="206"/>
      <c r="D1774" s="202"/>
      <c r="E1774" s="213"/>
      <c r="F1774" s="203"/>
      <c r="G1774" s="204"/>
      <c r="H1774" s="202"/>
      <c r="I1774" s="204"/>
      <c r="J1774" s="203"/>
      <c r="K1774" s="205"/>
    </row>
    <row r="1775" spans="1:11" ht="18" customHeight="1">
      <c r="A1775" s="108"/>
      <c r="B1775" s="200"/>
      <c r="C1775" s="206"/>
      <c r="D1775" s="202"/>
      <c r="E1775" s="213"/>
      <c r="F1775" s="203"/>
      <c r="G1775" s="204"/>
      <c r="H1775" s="202"/>
      <c r="I1775" s="204"/>
      <c r="J1775" s="203"/>
      <c r="K1775" s="205"/>
    </row>
    <row r="1776" spans="1:11" ht="18" customHeight="1">
      <c r="A1776" s="108"/>
      <c r="B1776" s="200"/>
      <c r="C1776" s="206"/>
      <c r="D1776" s="202"/>
      <c r="E1776" s="213"/>
      <c r="F1776" s="203"/>
      <c r="G1776" s="204"/>
      <c r="H1776" s="202"/>
      <c r="I1776" s="204"/>
      <c r="J1776" s="203"/>
      <c r="K1776" s="205"/>
    </row>
    <row r="1777" spans="1:11" ht="18" customHeight="1">
      <c r="A1777" s="108"/>
      <c r="B1777" s="200"/>
      <c r="C1777" s="206"/>
      <c r="D1777" s="202"/>
      <c r="E1777" s="213"/>
      <c r="F1777" s="203"/>
      <c r="G1777" s="204"/>
      <c r="H1777" s="202"/>
      <c r="I1777" s="204"/>
      <c r="J1777" s="203"/>
      <c r="K1777" s="205"/>
    </row>
    <row r="1778" spans="1:11" ht="18" customHeight="1">
      <c r="A1778" s="108"/>
      <c r="B1778" s="200"/>
      <c r="C1778" s="206"/>
      <c r="D1778" s="202"/>
      <c r="E1778" s="213"/>
      <c r="F1778" s="203"/>
      <c r="G1778" s="204"/>
      <c r="H1778" s="202"/>
      <c r="I1778" s="204"/>
      <c r="J1778" s="203"/>
      <c r="K1778" s="205"/>
    </row>
    <row r="1779" spans="1:11" ht="18" customHeight="1">
      <c r="A1779" s="108"/>
      <c r="B1779" s="200"/>
      <c r="C1779" s="206"/>
      <c r="D1779" s="202"/>
      <c r="E1779" s="213"/>
      <c r="F1779" s="203"/>
      <c r="G1779" s="204"/>
      <c r="H1779" s="202"/>
      <c r="I1779" s="204"/>
      <c r="J1779" s="203"/>
      <c r="K1779" s="205"/>
    </row>
    <row r="1780" spans="1:11" ht="18" customHeight="1">
      <c r="A1780" s="108"/>
      <c r="B1780" s="200"/>
      <c r="C1780" s="206"/>
      <c r="D1780" s="202"/>
      <c r="E1780" s="213"/>
      <c r="F1780" s="203"/>
      <c r="G1780" s="204"/>
      <c r="H1780" s="202"/>
      <c r="I1780" s="204"/>
      <c r="J1780" s="203"/>
      <c r="K1780" s="205"/>
    </row>
    <row r="1781" spans="1:11" ht="18" customHeight="1">
      <c r="A1781" s="108"/>
      <c r="B1781" s="200"/>
      <c r="C1781" s="206"/>
      <c r="D1781" s="202"/>
      <c r="E1781" s="213"/>
      <c r="F1781" s="203"/>
      <c r="G1781" s="204"/>
      <c r="H1781" s="202"/>
      <c r="I1781" s="204"/>
      <c r="J1781" s="203"/>
      <c r="K1781" s="205"/>
    </row>
    <row r="1782" spans="1:11" ht="18" customHeight="1">
      <c r="A1782" s="108"/>
      <c r="B1782" s="200"/>
      <c r="C1782" s="206"/>
      <c r="D1782" s="202"/>
      <c r="E1782" s="213"/>
      <c r="F1782" s="203"/>
      <c r="G1782" s="204"/>
      <c r="H1782" s="202"/>
      <c r="I1782" s="204"/>
      <c r="J1782" s="203"/>
      <c r="K1782" s="205"/>
    </row>
    <row r="1783" spans="1:11" ht="18" customHeight="1">
      <c r="A1783" s="108"/>
      <c r="B1783" s="200"/>
      <c r="C1783" s="206"/>
      <c r="D1783" s="202"/>
      <c r="E1783" s="213"/>
      <c r="F1783" s="203"/>
      <c r="G1783" s="204"/>
      <c r="H1783" s="202"/>
      <c r="I1783" s="204"/>
      <c r="J1783" s="203"/>
      <c r="K1783" s="205"/>
    </row>
    <row r="1784" spans="1:11" ht="18" customHeight="1">
      <c r="A1784" s="108"/>
      <c r="B1784" s="200"/>
      <c r="C1784" s="206"/>
      <c r="D1784" s="202"/>
      <c r="E1784" s="213"/>
      <c r="F1784" s="203"/>
      <c r="G1784" s="204"/>
      <c r="H1784" s="202"/>
      <c r="I1784" s="204"/>
      <c r="J1784" s="203"/>
      <c r="K1784" s="205"/>
    </row>
    <row r="1785" spans="1:11" ht="18" customHeight="1">
      <c r="A1785" s="108"/>
      <c r="B1785" s="200"/>
      <c r="C1785" s="206"/>
      <c r="D1785" s="202"/>
      <c r="E1785" s="213"/>
      <c r="F1785" s="203"/>
      <c r="G1785" s="204"/>
      <c r="H1785" s="202"/>
      <c r="I1785" s="204"/>
      <c r="J1785" s="203"/>
      <c r="K1785" s="205"/>
    </row>
    <row r="1786" spans="1:11" ht="18" customHeight="1">
      <c r="A1786" s="108"/>
      <c r="B1786" s="200"/>
      <c r="C1786" s="206"/>
      <c r="D1786" s="202"/>
      <c r="E1786" s="213"/>
      <c r="F1786" s="203"/>
      <c r="G1786" s="204"/>
      <c r="H1786" s="202"/>
      <c r="I1786" s="204"/>
      <c r="J1786" s="203"/>
      <c r="K1786" s="205"/>
    </row>
    <row r="1787" spans="1:11" ht="18" customHeight="1">
      <c r="A1787" s="108"/>
      <c r="B1787" s="200"/>
      <c r="C1787" s="206"/>
      <c r="D1787" s="202"/>
      <c r="E1787" s="213"/>
      <c r="F1787" s="203"/>
      <c r="G1787" s="204"/>
      <c r="H1787" s="202"/>
      <c r="I1787" s="204"/>
      <c r="J1787" s="203"/>
      <c r="K1787" s="205"/>
    </row>
    <row r="1788" spans="1:11" ht="18" customHeight="1">
      <c r="A1788" s="108"/>
      <c r="B1788" s="200"/>
      <c r="C1788" s="206"/>
      <c r="D1788" s="202"/>
      <c r="E1788" s="213"/>
      <c r="F1788" s="203"/>
      <c r="G1788" s="204"/>
      <c r="H1788" s="202"/>
      <c r="I1788" s="204"/>
      <c r="J1788" s="203"/>
      <c r="K1788" s="205"/>
    </row>
    <row r="1789" spans="1:11" ht="18" customHeight="1">
      <c r="A1789" s="108"/>
      <c r="B1789" s="200"/>
      <c r="C1789" s="206"/>
      <c r="D1789" s="202"/>
      <c r="E1789" s="213"/>
      <c r="F1789" s="203"/>
      <c r="G1789" s="204"/>
      <c r="H1789" s="202"/>
      <c r="I1789" s="204"/>
      <c r="J1789" s="203"/>
      <c r="K1789" s="205"/>
    </row>
    <row r="1790" spans="1:11" ht="18" customHeight="1">
      <c r="A1790" s="108"/>
      <c r="B1790" s="200"/>
      <c r="C1790" s="206"/>
      <c r="D1790" s="202"/>
      <c r="E1790" s="213"/>
      <c r="F1790" s="203"/>
      <c r="G1790" s="204"/>
      <c r="H1790" s="202"/>
      <c r="I1790" s="204"/>
      <c r="J1790" s="203"/>
      <c r="K1790" s="205"/>
    </row>
    <row r="1791" spans="1:11" ht="18" customHeight="1">
      <c r="A1791" s="108"/>
      <c r="B1791" s="200"/>
      <c r="C1791" s="206"/>
      <c r="D1791" s="202"/>
      <c r="E1791" s="213"/>
      <c r="F1791" s="203"/>
      <c r="G1791" s="204"/>
      <c r="H1791" s="202"/>
      <c r="I1791" s="204"/>
      <c r="J1791" s="203"/>
      <c r="K1791" s="205"/>
    </row>
    <row r="1792" spans="1:11" ht="18" customHeight="1">
      <c r="A1792" s="108"/>
      <c r="B1792" s="200"/>
      <c r="C1792" s="206"/>
      <c r="D1792" s="202"/>
      <c r="E1792" s="213"/>
      <c r="F1792" s="203"/>
      <c r="G1792" s="204"/>
      <c r="H1792" s="202"/>
      <c r="I1792" s="204"/>
      <c r="J1792" s="203"/>
      <c r="K1792" s="205"/>
    </row>
    <row r="1793" spans="1:11" ht="18" customHeight="1">
      <c r="A1793" s="108"/>
      <c r="B1793" s="200"/>
      <c r="C1793" s="206"/>
      <c r="D1793" s="202"/>
      <c r="E1793" s="213"/>
      <c r="F1793" s="203"/>
      <c r="G1793" s="204"/>
      <c r="H1793" s="202"/>
      <c r="I1793" s="204"/>
      <c r="J1793" s="203"/>
      <c r="K1793" s="205"/>
    </row>
    <row r="1794" spans="1:11" ht="18" customHeight="1">
      <c r="A1794" s="108"/>
      <c r="B1794" s="200"/>
      <c r="C1794" s="206"/>
      <c r="D1794" s="202"/>
      <c r="E1794" s="213"/>
      <c r="F1794" s="203"/>
      <c r="G1794" s="204"/>
      <c r="H1794" s="202"/>
      <c r="I1794" s="204"/>
      <c r="J1794" s="203"/>
      <c r="K1794" s="205"/>
    </row>
    <row r="1795" spans="1:11" ht="18" customHeight="1">
      <c r="A1795" s="108"/>
      <c r="B1795" s="200"/>
      <c r="C1795" s="206"/>
      <c r="D1795" s="202"/>
      <c r="E1795" s="213"/>
      <c r="F1795" s="203"/>
      <c r="G1795" s="204"/>
      <c r="H1795" s="202"/>
      <c r="I1795" s="204"/>
      <c r="J1795" s="203"/>
      <c r="K1795" s="205"/>
    </row>
    <row r="1796" spans="1:11" ht="18" customHeight="1">
      <c r="A1796" s="108"/>
      <c r="B1796" s="200"/>
      <c r="C1796" s="206"/>
      <c r="D1796" s="202"/>
      <c r="E1796" s="213"/>
      <c r="F1796" s="203"/>
      <c r="G1796" s="204"/>
      <c r="H1796" s="202"/>
      <c r="I1796" s="204"/>
      <c r="J1796" s="203"/>
      <c r="K1796" s="205"/>
    </row>
    <row r="1797" spans="1:11" ht="18" customHeight="1">
      <c r="A1797" s="108"/>
      <c r="B1797" s="200"/>
      <c r="C1797" s="206"/>
      <c r="D1797" s="202"/>
      <c r="E1797" s="213"/>
      <c r="F1797" s="203"/>
      <c r="G1797" s="204"/>
      <c r="H1797" s="202"/>
      <c r="I1797" s="204"/>
      <c r="J1797" s="203"/>
      <c r="K1797" s="205"/>
    </row>
    <row r="1798" spans="1:11" ht="18" customHeight="1">
      <c r="A1798" s="108"/>
      <c r="B1798" s="200"/>
      <c r="C1798" s="206"/>
      <c r="D1798" s="202"/>
      <c r="E1798" s="213"/>
      <c r="F1798" s="203"/>
      <c r="G1798" s="204"/>
      <c r="H1798" s="202"/>
      <c r="I1798" s="204"/>
      <c r="J1798" s="203"/>
      <c r="K1798" s="205"/>
    </row>
    <row r="1799" spans="1:11" ht="18" customHeight="1">
      <c r="A1799" s="108"/>
      <c r="B1799" s="200"/>
      <c r="C1799" s="206"/>
      <c r="D1799" s="202"/>
      <c r="E1799" s="213"/>
      <c r="F1799" s="203"/>
      <c r="G1799" s="204"/>
      <c r="H1799" s="202"/>
      <c r="I1799" s="204"/>
      <c r="J1799" s="203"/>
      <c r="K1799" s="205"/>
    </row>
    <row r="1800" spans="1:11" ht="18" customHeight="1">
      <c r="A1800" s="108"/>
      <c r="B1800" s="200"/>
      <c r="C1800" s="206"/>
      <c r="D1800" s="202"/>
      <c r="E1800" s="213"/>
      <c r="F1800" s="203"/>
      <c r="G1800" s="204"/>
      <c r="H1800" s="202"/>
      <c r="I1800" s="204"/>
      <c r="J1800" s="203"/>
      <c r="K1800" s="205"/>
    </row>
    <row r="1801" spans="1:11" ht="18" customHeight="1">
      <c r="A1801" s="108"/>
      <c r="B1801" s="200"/>
      <c r="C1801" s="206"/>
      <c r="D1801" s="202"/>
      <c r="E1801" s="213"/>
      <c r="F1801" s="203"/>
      <c r="G1801" s="204"/>
      <c r="H1801" s="202"/>
      <c r="I1801" s="204"/>
      <c r="J1801" s="203"/>
      <c r="K1801" s="205"/>
    </row>
    <row r="1802" spans="1:11" ht="18" customHeight="1">
      <c r="A1802" s="108"/>
      <c r="B1802" s="200"/>
      <c r="C1802" s="206"/>
      <c r="D1802" s="202"/>
      <c r="E1802" s="213"/>
      <c r="F1802" s="203"/>
      <c r="G1802" s="204"/>
      <c r="H1802" s="202"/>
      <c r="I1802" s="204"/>
      <c r="J1802" s="203"/>
      <c r="K1802" s="205"/>
    </row>
    <row r="1803" spans="1:11" ht="18" customHeight="1">
      <c r="A1803" s="108"/>
      <c r="B1803" s="200"/>
      <c r="C1803" s="206"/>
      <c r="D1803" s="202"/>
      <c r="E1803" s="213"/>
      <c r="F1803" s="203"/>
      <c r="G1803" s="204"/>
      <c r="H1803" s="202"/>
      <c r="I1803" s="204"/>
      <c r="J1803" s="203"/>
      <c r="K1803" s="205"/>
    </row>
    <row r="1804" spans="1:11" ht="18" customHeight="1">
      <c r="A1804" s="108"/>
      <c r="B1804" s="200"/>
      <c r="C1804" s="206"/>
      <c r="D1804" s="202"/>
      <c r="E1804" s="213"/>
      <c r="F1804" s="203"/>
      <c r="G1804" s="204"/>
      <c r="H1804" s="202"/>
      <c r="I1804" s="204"/>
      <c r="J1804" s="203"/>
      <c r="K1804" s="205"/>
    </row>
    <row r="1805" spans="1:11" ht="18" customHeight="1">
      <c r="A1805" s="108"/>
      <c r="B1805" s="200"/>
      <c r="C1805" s="206"/>
      <c r="D1805" s="202"/>
      <c r="E1805" s="213"/>
      <c r="F1805" s="203"/>
      <c r="G1805" s="204"/>
      <c r="H1805" s="202"/>
      <c r="I1805" s="204"/>
      <c r="J1805" s="203"/>
      <c r="K1805" s="205"/>
    </row>
    <row r="1806" spans="1:11" ht="18" customHeight="1">
      <c r="A1806" s="108"/>
      <c r="B1806" s="200"/>
      <c r="C1806" s="206"/>
      <c r="D1806" s="202"/>
      <c r="E1806" s="213"/>
      <c r="F1806" s="203"/>
      <c r="G1806" s="204"/>
      <c r="H1806" s="202"/>
      <c r="I1806" s="204"/>
      <c r="J1806" s="203"/>
      <c r="K1806" s="205"/>
    </row>
    <row r="1807" spans="1:11" ht="18" customHeight="1">
      <c r="A1807" s="108"/>
      <c r="B1807" s="200"/>
      <c r="C1807" s="206"/>
      <c r="D1807" s="202"/>
      <c r="E1807" s="213"/>
      <c r="F1807" s="203"/>
      <c r="G1807" s="204"/>
      <c r="H1807" s="202"/>
      <c r="I1807" s="204"/>
      <c r="J1807" s="203"/>
      <c r="K1807" s="205"/>
    </row>
    <row r="1808" spans="1:11" ht="18" customHeight="1">
      <c r="A1808" s="108"/>
      <c r="B1808" s="200"/>
      <c r="C1808" s="206"/>
      <c r="D1808" s="202"/>
      <c r="E1808" s="213"/>
      <c r="F1808" s="203"/>
      <c r="G1808" s="204"/>
      <c r="H1808" s="202"/>
      <c r="I1808" s="204"/>
      <c r="J1808" s="203"/>
      <c r="K1808" s="205"/>
    </row>
    <row r="1809" spans="1:11" ht="18" customHeight="1">
      <c r="A1809" s="108"/>
      <c r="B1809" s="200"/>
      <c r="C1809" s="206"/>
      <c r="D1809" s="202"/>
      <c r="E1809" s="213"/>
      <c r="F1809" s="203"/>
      <c r="G1809" s="204"/>
      <c r="H1809" s="202"/>
      <c r="I1809" s="204"/>
      <c r="J1809" s="203"/>
      <c r="K1809" s="205"/>
    </row>
    <row r="1810" spans="1:11" ht="18" customHeight="1">
      <c r="A1810" s="108"/>
      <c r="B1810" s="200"/>
      <c r="C1810" s="206"/>
      <c r="D1810" s="202"/>
      <c r="E1810" s="213"/>
      <c r="F1810" s="203"/>
      <c r="G1810" s="204"/>
      <c r="H1810" s="202"/>
      <c r="I1810" s="204"/>
      <c r="J1810" s="203"/>
      <c r="K1810" s="205"/>
    </row>
    <row r="1811" spans="1:11" ht="18" customHeight="1">
      <c r="A1811" s="108"/>
      <c r="B1811" s="200"/>
      <c r="C1811" s="206"/>
      <c r="D1811" s="202"/>
      <c r="E1811" s="213"/>
      <c r="F1811" s="203"/>
      <c r="G1811" s="204"/>
      <c r="H1811" s="202"/>
      <c r="I1811" s="204"/>
      <c r="J1811" s="203"/>
      <c r="K1811" s="205"/>
    </row>
    <row r="1812" spans="1:11" ht="18" customHeight="1">
      <c r="A1812" s="108"/>
      <c r="B1812" s="200"/>
      <c r="C1812" s="206"/>
      <c r="D1812" s="202"/>
      <c r="E1812" s="213"/>
      <c r="F1812" s="203"/>
      <c r="G1812" s="204"/>
      <c r="H1812" s="202"/>
      <c r="I1812" s="204"/>
      <c r="J1812" s="203"/>
      <c r="K1812" s="205"/>
    </row>
    <row r="1813" spans="1:11" ht="18" customHeight="1">
      <c r="A1813" s="108"/>
      <c r="B1813" s="200"/>
      <c r="C1813" s="206"/>
      <c r="D1813" s="202"/>
      <c r="E1813" s="213"/>
      <c r="F1813" s="203"/>
      <c r="G1813" s="204"/>
      <c r="H1813" s="202"/>
      <c r="I1813" s="204"/>
      <c r="J1813" s="203"/>
      <c r="K1813" s="205"/>
    </row>
    <row r="1814" spans="1:11" ht="18" customHeight="1">
      <c r="A1814" s="108"/>
      <c r="B1814" s="200"/>
      <c r="C1814" s="206"/>
      <c r="D1814" s="202"/>
      <c r="E1814" s="213"/>
      <c r="F1814" s="203"/>
      <c r="G1814" s="204"/>
      <c r="H1814" s="202"/>
      <c r="I1814" s="204"/>
      <c r="J1814" s="203"/>
      <c r="K1814" s="205"/>
    </row>
    <row r="1815" spans="1:11" ht="18" customHeight="1">
      <c r="A1815" s="108"/>
      <c r="B1815" s="200"/>
      <c r="C1815" s="206"/>
      <c r="D1815" s="202"/>
      <c r="E1815" s="213"/>
      <c r="F1815" s="203"/>
      <c r="G1815" s="204"/>
      <c r="H1815" s="202"/>
      <c r="I1815" s="204"/>
      <c r="J1815" s="203"/>
      <c r="K1815" s="205"/>
    </row>
    <row r="1816" spans="1:11" ht="18" customHeight="1">
      <c r="A1816" s="108"/>
      <c r="B1816" s="200"/>
      <c r="C1816" s="206"/>
      <c r="D1816" s="202"/>
      <c r="E1816" s="213"/>
      <c r="F1816" s="203"/>
      <c r="G1816" s="204"/>
      <c r="H1816" s="202"/>
      <c r="I1816" s="204"/>
      <c r="J1816" s="203"/>
      <c r="K1816" s="205"/>
    </row>
    <row r="1817" spans="1:11" ht="18" customHeight="1">
      <c r="A1817" s="108"/>
      <c r="B1817" s="200"/>
      <c r="C1817" s="206"/>
      <c r="D1817" s="202"/>
      <c r="E1817" s="213"/>
      <c r="F1817" s="203"/>
      <c r="G1817" s="204"/>
      <c r="H1817" s="202"/>
      <c r="I1817" s="204"/>
      <c r="J1817" s="203"/>
      <c r="K1817" s="205"/>
    </row>
    <row r="1818" spans="1:11" ht="18" customHeight="1">
      <c r="A1818" s="108"/>
      <c r="B1818" s="200"/>
      <c r="C1818" s="206"/>
      <c r="D1818" s="202"/>
      <c r="E1818" s="213"/>
      <c r="F1818" s="203"/>
      <c r="G1818" s="204"/>
      <c r="H1818" s="202"/>
      <c r="I1818" s="204"/>
      <c r="J1818" s="203"/>
      <c r="K1818" s="205"/>
    </row>
    <row r="1819" spans="1:11" ht="18" customHeight="1">
      <c r="A1819" s="108"/>
      <c r="B1819" s="200"/>
      <c r="C1819" s="206"/>
      <c r="D1819" s="202"/>
      <c r="E1819" s="213"/>
      <c r="F1819" s="203"/>
      <c r="G1819" s="204"/>
      <c r="H1819" s="202"/>
      <c r="I1819" s="204"/>
      <c r="J1819" s="203"/>
      <c r="K1819" s="205"/>
    </row>
    <row r="1820" spans="1:11" ht="18" customHeight="1">
      <c r="A1820" s="108"/>
      <c r="B1820" s="200"/>
      <c r="C1820" s="206"/>
      <c r="D1820" s="202"/>
      <c r="E1820" s="213"/>
      <c r="F1820" s="203"/>
      <c r="G1820" s="204"/>
      <c r="H1820" s="202"/>
      <c r="I1820" s="204"/>
      <c r="J1820" s="203"/>
      <c r="K1820" s="205"/>
    </row>
    <row r="1821" spans="1:11" ht="18" customHeight="1">
      <c r="A1821" s="108"/>
      <c r="B1821" s="200"/>
      <c r="C1821" s="206"/>
      <c r="D1821" s="202"/>
      <c r="E1821" s="213"/>
      <c r="F1821" s="203"/>
      <c r="G1821" s="204"/>
      <c r="H1821" s="202"/>
      <c r="I1821" s="204"/>
      <c r="J1821" s="203"/>
      <c r="K1821" s="205"/>
    </row>
    <row r="1822" spans="1:11" ht="18" customHeight="1">
      <c r="A1822" s="108"/>
      <c r="B1822" s="200"/>
      <c r="C1822" s="206"/>
      <c r="D1822" s="202"/>
      <c r="E1822" s="213"/>
      <c r="F1822" s="203"/>
      <c r="G1822" s="204"/>
      <c r="H1822" s="202"/>
      <c r="I1822" s="204"/>
      <c r="J1822" s="203"/>
      <c r="K1822" s="205"/>
    </row>
    <row r="1823" spans="1:11" ht="18" customHeight="1">
      <c r="A1823" s="108"/>
      <c r="B1823" s="200"/>
      <c r="C1823" s="206"/>
      <c r="D1823" s="202"/>
      <c r="E1823" s="213"/>
      <c r="F1823" s="203"/>
      <c r="G1823" s="204"/>
      <c r="H1823" s="202"/>
      <c r="I1823" s="204"/>
      <c r="J1823" s="203"/>
      <c r="K1823" s="205"/>
    </row>
    <row r="1824" spans="1:11" ht="18" customHeight="1">
      <c r="A1824" s="108"/>
      <c r="B1824" s="200"/>
      <c r="C1824" s="206"/>
      <c r="D1824" s="202"/>
      <c r="E1824" s="213"/>
      <c r="F1824" s="203"/>
      <c r="G1824" s="204"/>
      <c r="H1824" s="202"/>
      <c r="I1824" s="204"/>
      <c r="J1824" s="203"/>
      <c r="K1824" s="205"/>
    </row>
    <row r="1825" spans="1:11" ht="18" customHeight="1">
      <c r="A1825" s="108"/>
      <c r="B1825" s="200"/>
      <c r="C1825" s="206"/>
      <c r="D1825" s="202"/>
      <c r="E1825" s="213"/>
      <c r="F1825" s="203"/>
      <c r="G1825" s="204"/>
      <c r="H1825" s="202"/>
      <c r="I1825" s="204"/>
      <c r="J1825" s="203"/>
      <c r="K1825" s="205"/>
    </row>
    <row r="1826" spans="1:11" ht="18" customHeight="1">
      <c r="A1826" s="108"/>
      <c r="B1826" s="200"/>
      <c r="C1826" s="206"/>
      <c r="D1826" s="202"/>
      <c r="E1826" s="213"/>
      <c r="F1826" s="203"/>
      <c r="G1826" s="204"/>
      <c r="H1826" s="202"/>
      <c r="I1826" s="204"/>
      <c r="J1826" s="203"/>
      <c r="K1826" s="205"/>
    </row>
    <row r="1827" spans="1:11" ht="18" customHeight="1">
      <c r="A1827" s="108"/>
      <c r="B1827" s="200"/>
      <c r="C1827" s="206"/>
      <c r="D1827" s="202"/>
      <c r="E1827" s="213"/>
      <c r="F1827" s="203"/>
      <c r="G1827" s="204"/>
      <c r="H1827" s="202"/>
      <c r="I1827" s="204"/>
      <c r="J1827" s="203"/>
      <c r="K1827" s="205"/>
    </row>
    <row r="1828" spans="1:11" ht="18" customHeight="1">
      <c r="A1828" s="108"/>
      <c r="B1828" s="200"/>
      <c r="C1828" s="206"/>
      <c r="D1828" s="202"/>
      <c r="E1828" s="213"/>
      <c r="F1828" s="203"/>
      <c r="G1828" s="204"/>
      <c r="H1828" s="202"/>
      <c r="I1828" s="204"/>
      <c r="J1828" s="203"/>
      <c r="K1828" s="205"/>
    </row>
    <row r="1829" spans="1:11" ht="18" customHeight="1">
      <c r="A1829" s="108"/>
      <c r="B1829" s="200"/>
      <c r="C1829" s="206"/>
      <c r="D1829" s="202"/>
      <c r="E1829" s="213"/>
      <c r="F1829" s="203"/>
      <c r="G1829" s="204"/>
      <c r="H1829" s="202"/>
      <c r="I1829" s="204"/>
      <c r="J1829" s="203"/>
      <c r="K1829" s="205"/>
    </row>
    <row r="1830" spans="1:11" ht="18" customHeight="1">
      <c r="A1830" s="108"/>
      <c r="B1830" s="200"/>
      <c r="C1830" s="206"/>
      <c r="D1830" s="202"/>
      <c r="E1830" s="213"/>
      <c r="F1830" s="203"/>
      <c r="G1830" s="204"/>
      <c r="H1830" s="202"/>
      <c r="I1830" s="204"/>
      <c r="J1830" s="203"/>
      <c r="K1830" s="205"/>
    </row>
    <row r="1831" spans="1:11" ht="18" customHeight="1">
      <c r="A1831" s="108"/>
      <c r="B1831" s="200"/>
      <c r="C1831" s="206"/>
      <c r="D1831" s="202"/>
      <c r="E1831" s="213"/>
      <c r="F1831" s="203"/>
      <c r="G1831" s="204"/>
      <c r="H1831" s="202"/>
      <c r="I1831" s="204"/>
      <c r="J1831" s="203"/>
      <c r="K1831" s="205"/>
    </row>
    <row r="1832" spans="1:11" ht="18" customHeight="1">
      <c r="A1832" s="108"/>
      <c r="B1832" s="200"/>
      <c r="C1832" s="206"/>
      <c r="D1832" s="202"/>
      <c r="E1832" s="213"/>
      <c r="F1832" s="203"/>
      <c r="G1832" s="204"/>
      <c r="H1832" s="202"/>
      <c r="I1832" s="204"/>
      <c r="J1832" s="203"/>
      <c r="K1832" s="205"/>
    </row>
    <row r="1833" spans="1:11" ht="18" customHeight="1">
      <c r="A1833" s="108"/>
      <c r="B1833" s="200"/>
      <c r="C1833" s="206"/>
      <c r="D1833" s="202"/>
      <c r="E1833" s="213"/>
      <c r="F1833" s="203"/>
      <c r="G1833" s="204"/>
      <c r="H1833" s="202"/>
      <c r="I1833" s="204"/>
      <c r="J1833" s="203"/>
      <c r="K1833" s="205"/>
    </row>
    <row r="1834" spans="1:11" ht="18" customHeight="1">
      <c r="A1834" s="108"/>
      <c r="B1834" s="200"/>
      <c r="C1834" s="206"/>
      <c r="D1834" s="202"/>
      <c r="E1834" s="213"/>
      <c r="F1834" s="203"/>
      <c r="G1834" s="204"/>
      <c r="H1834" s="202"/>
      <c r="I1834" s="204"/>
      <c r="J1834" s="203"/>
      <c r="K1834" s="205"/>
    </row>
    <row r="1835" spans="1:11" ht="18" customHeight="1">
      <c r="A1835" s="108"/>
      <c r="B1835" s="200"/>
      <c r="C1835" s="206"/>
      <c r="D1835" s="202"/>
      <c r="E1835" s="213"/>
      <c r="F1835" s="203"/>
      <c r="G1835" s="204"/>
      <c r="H1835" s="202"/>
      <c r="I1835" s="204"/>
      <c r="J1835" s="203"/>
      <c r="K1835" s="205"/>
    </row>
    <row r="1836" spans="1:11" ht="18" customHeight="1">
      <c r="A1836" s="108"/>
      <c r="B1836" s="200"/>
      <c r="C1836" s="206"/>
      <c r="D1836" s="202"/>
      <c r="E1836" s="213"/>
      <c r="F1836" s="203"/>
      <c r="G1836" s="204"/>
      <c r="H1836" s="202"/>
      <c r="I1836" s="204"/>
      <c r="J1836" s="203"/>
      <c r="K1836" s="205"/>
    </row>
    <row r="1837" spans="1:11" ht="18" customHeight="1">
      <c r="A1837" s="108"/>
      <c r="B1837" s="200"/>
      <c r="C1837" s="206"/>
      <c r="D1837" s="202"/>
      <c r="E1837" s="213"/>
      <c r="F1837" s="203"/>
      <c r="G1837" s="204"/>
      <c r="H1837" s="202"/>
      <c r="I1837" s="204"/>
      <c r="J1837" s="203"/>
      <c r="K1837" s="205"/>
    </row>
    <row r="1838" spans="1:11" ht="18" customHeight="1">
      <c r="A1838" s="108"/>
      <c r="B1838" s="200"/>
      <c r="C1838" s="206"/>
      <c r="D1838" s="202"/>
      <c r="E1838" s="213"/>
      <c r="F1838" s="203"/>
      <c r="G1838" s="204"/>
      <c r="H1838" s="202"/>
      <c r="I1838" s="204"/>
      <c r="J1838" s="203"/>
      <c r="K1838" s="205"/>
    </row>
    <row r="1839" spans="1:11" ht="18" customHeight="1">
      <c r="A1839" s="108"/>
      <c r="B1839" s="200"/>
      <c r="C1839" s="206"/>
      <c r="D1839" s="202"/>
      <c r="E1839" s="213"/>
      <c r="F1839" s="203"/>
      <c r="G1839" s="204"/>
      <c r="H1839" s="202"/>
      <c r="I1839" s="204"/>
      <c r="J1839" s="203"/>
      <c r="K1839" s="205"/>
    </row>
    <row r="1840" spans="1:11" ht="18" customHeight="1">
      <c r="A1840" s="108"/>
      <c r="B1840" s="200"/>
      <c r="C1840" s="206"/>
      <c r="D1840" s="202"/>
      <c r="E1840" s="213"/>
      <c r="F1840" s="203"/>
      <c r="G1840" s="204"/>
      <c r="H1840" s="202"/>
      <c r="I1840" s="204"/>
      <c r="J1840" s="203"/>
      <c r="K1840" s="205"/>
    </row>
    <row r="1841" spans="1:11" ht="18" customHeight="1">
      <c r="A1841" s="108"/>
      <c r="B1841" s="200"/>
      <c r="C1841" s="206"/>
      <c r="D1841" s="202"/>
      <c r="E1841" s="213"/>
      <c r="F1841" s="203"/>
      <c r="G1841" s="204"/>
      <c r="H1841" s="202"/>
      <c r="I1841" s="204"/>
      <c r="J1841" s="203"/>
      <c r="K1841" s="205"/>
    </row>
    <row r="1842" spans="1:11" ht="18" customHeight="1">
      <c r="A1842" s="108"/>
      <c r="B1842" s="200"/>
      <c r="C1842" s="206"/>
      <c r="D1842" s="202"/>
      <c r="E1842" s="213"/>
      <c r="F1842" s="203"/>
      <c r="G1842" s="204"/>
      <c r="H1842" s="202"/>
      <c r="I1842" s="204"/>
      <c r="J1842" s="203"/>
      <c r="K1842" s="205"/>
    </row>
    <row r="1843" spans="1:11" ht="18" customHeight="1">
      <c r="A1843" s="108"/>
      <c r="B1843" s="200"/>
      <c r="C1843" s="206"/>
      <c r="D1843" s="202"/>
      <c r="E1843" s="213"/>
      <c r="F1843" s="203"/>
      <c r="G1843" s="204"/>
      <c r="H1843" s="202"/>
      <c r="I1843" s="204"/>
      <c r="J1843" s="203"/>
      <c r="K1843" s="205"/>
    </row>
    <row r="1844" spans="1:11" ht="18" customHeight="1">
      <c r="A1844" s="108"/>
      <c r="B1844" s="200"/>
      <c r="C1844" s="206"/>
      <c r="D1844" s="202"/>
      <c r="E1844" s="213"/>
      <c r="F1844" s="203"/>
      <c r="G1844" s="204"/>
      <c r="H1844" s="202"/>
      <c r="I1844" s="204"/>
      <c r="J1844" s="203"/>
      <c r="K1844" s="205"/>
    </row>
    <row r="1845" spans="1:11" ht="18" customHeight="1">
      <c r="A1845" s="108"/>
      <c r="B1845" s="200"/>
      <c r="C1845" s="206"/>
      <c r="D1845" s="202"/>
      <c r="E1845" s="213"/>
      <c r="F1845" s="203"/>
      <c r="G1845" s="204"/>
      <c r="H1845" s="202"/>
      <c r="I1845" s="204"/>
      <c r="J1845" s="203"/>
      <c r="K1845" s="205"/>
    </row>
    <row r="1846" spans="1:11" ht="18" customHeight="1">
      <c r="A1846" s="108"/>
      <c r="B1846" s="200"/>
      <c r="C1846" s="206"/>
      <c r="D1846" s="202"/>
      <c r="E1846" s="213"/>
      <c r="F1846" s="203"/>
      <c r="G1846" s="204"/>
      <c r="H1846" s="202"/>
      <c r="I1846" s="204"/>
      <c r="J1846" s="203"/>
      <c r="K1846" s="205"/>
    </row>
    <row r="1847" spans="1:11" ht="18" customHeight="1">
      <c r="A1847" s="108"/>
      <c r="B1847" s="200"/>
      <c r="C1847" s="206"/>
      <c r="D1847" s="202"/>
      <c r="E1847" s="213"/>
      <c r="F1847" s="203"/>
      <c r="G1847" s="204"/>
      <c r="H1847" s="202"/>
      <c r="I1847" s="204"/>
      <c r="J1847" s="203"/>
      <c r="K1847" s="205"/>
    </row>
    <row r="1848" spans="1:11" ht="18" customHeight="1">
      <c r="A1848" s="108"/>
      <c r="B1848" s="200"/>
      <c r="C1848" s="206"/>
      <c r="D1848" s="202"/>
      <c r="E1848" s="213"/>
      <c r="F1848" s="203"/>
      <c r="G1848" s="204"/>
      <c r="H1848" s="202"/>
      <c r="I1848" s="204"/>
      <c r="J1848" s="203"/>
      <c r="K1848" s="205"/>
    </row>
    <row r="1849" spans="1:11" ht="18" customHeight="1">
      <c r="A1849" s="108"/>
      <c r="B1849" s="200"/>
      <c r="C1849" s="206"/>
      <c r="D1849" s="202"/>
      <c r="E1849" s="213"/>
      <c r="F1849" s="203"/>
      <c r="G1849" s="204"/>
      <c r="H1849" s="202"/>
      <c r="I1849" s="204"/>
      <c r="J1849" s="203"/>
      <c r="K1849" s="205"/>
    </row>
    <row r="1850" spans="1:11" ht="18" customHeight="1">
      <c r="A1850" s="108"/>
      <c r="B1850" s="200"/>
      <c r="C1850" s="206"/>
      <c r="D1850" s="202"/>
      <c r="E1850" s="213"/>
      <c r="F1850" s="203"/>
      <c r="G1850" s="204"/>
      <c r="H1850" s="202"/>
      <c r="I1850" s="204"/>
      <c r="J1850" s="203"/>
      <c r="K1850" s="205"/>
    </row>
    <row r="1851" spans="1:11" ht="18" customHeight="1">
      <c r="A1851" s="108"/>
      <c r="B1851" s="200"/>
      <c r="C1851" s="206"/>
      <c r="D1851" s="202"/>
      <c r="E1851" s="213"/>
      <c r="F1851" s="203"/>
      <c r="G1851" s="204"/>
      <c r="H1851" s="202"/>
      <c r="I1851" s="204"/>
      <c r="J1851" s="203"/>
      <c r="K1851" s="205"/>
    </row>
    <row r="1852" spans="1:11" ht="18" customHeight="1">
      <c r="A1852" s="108"/>
      <c r="B1852" s="200"/>
      <c r="C1852" s="206"/>
      <c r="D1852" s="202"/>
      <c r="E1852" s="213"/>
      <c r="F1852" s="203"/>
      <c r="G1852" s="204"/>
      <c r="H1852" s="202"/>
      <c r="I1852" s="204"/>
      <c r="J1852" s="203"/>
      <c r="K1852" s="205"/>
    </row>
    <row r="1853" spans="1:11" ht="18" customHeight="1">
      <c r="A1853" s="108"/>
      <c r="B1853" s="200"/>
      <c r="C1853" s="206"/>
      <c r="D1853" s="202"/>
      <c r="E1853" s="213"/>
      <c r="F1853" s="203"/>
      <c r="G1853" s="204"/>
      <c r="H1853" s="202"/>
      <c r="I1853" s="204"/>
      <c r="J1853" s="203"/>
      <c r="K1853" s="205"/>
    </row>
    <row r="1854" spans="1:11" ht="18" customHeight="1">
      <c r="A1854" s="108"/>
      <c r="B1854" s="200"/>
      <c r="C1854" s="206"/>
      <c r="D1854" s="202"/>
      <c r="E1854" s="213"/>
      <c r="F1854" s="203"/>
      <c r="G1854" s="204"/>
      <c r="H1854" s="202"/>
      <c r="I1854" s="204"/>
      <c r="J1854" s="203"/>
      <c r="K1854" s="205"/>
    </row>
    <row r="1855" spans="1:11" ht="18" customHeight="1">
      <c r="A1855" s="108"/>
      <c r="B1855" s="200"/>
      <c r="C1855" s="206"/>
      <c r="D1855" s="202"/>
      <c r="E1855" s="213"/>
      <c r="F1855" s="203"/>
      <c r="G1855" s="204"/>
      <c r="H1855" s="202"/>
      <c r="I1855" s="204"/>
      <c r="J1855" s="203"/>
      <c r="K1855" s="205"/>
    </row>
    <row r="1856" spans="1:11" ht="18" customHeight="1">
      <c r="A1856" s="108"/>
      <c r="B1856" s="200"/>
      <c r="C1856" s="206"/>
      <c r="D1856" s="202"/>
      <c r="E1856" s="213"/>
      <c r="F1856" s="203"/>
      <c r="G1856" s="204"/>
      <c r="H1856" s="202"/>
      <c r="I1856" s="204"/>
      <c r="J1856" s="203"/>
      <c r="K1856" s="205"/>
    </row>
    <row r="1857" spans="1:11" ht="18" customHeight="1">
      <c r="A1857" s="108"/>
      <c r="B1857" s="200"/>
      <c r="C1857" s="206"/>
      <c r="D1857" s="202"/>
      <c r="E1857" s="213"/>
      <c r="F1857" s="203"/>
      <c r="G1857" s="204"/>
      <c r="H1857" s="202"/>
      <c r="I1857" s="204"/>
      <c r="J1857" s="203"/>
      <c r="K1857" s="205"/>
    </row>
    <row r="1858" spans="1:11" ht="18" customHeight="1">
      <c r="A1858" s="108"/>
      <c r="B1858" s="200"/>
      <c r="C1858" s="206"/>
      <c r="D1858" s="202"/>
      <c r="E1858" s="213"/>
      <c r="F1858" s="203"/>
      <c r="G1858" s="204"/>
      <c r="H1858" s="202"/>
      <c r="I1858" s="204"/>
      <c r="J1858" s="203"/>
      <c r="K1858" s="205"/>
    </row>
    <row r="1859" spans="1:11" ht="18" customHeight="1">
      <c r="A1859" s="108"/>
      <c r="B1859" s="200"/>
      <c r="C1859" s="206"/>
      <c r="D1859" s="202"/>
      <c r="E1859" s="213"/>
      <c r="F1859" s="203"/>
      <c r="G1859" s="204"/>
      <c r="H1859" s="202"/>
      <c r="I1859" s="204"/>
      <c r="J1859" s="203"/>
      <c r="K1859" s="205"/>
    </row>
    <row r="1860" spans="1:11" ht="18" customHeight="1">
      <c r="A1860" s="108"/>
      <c r="B1860" s="200"/>
      <c r="C1860" s="206"/>
      <c r="D1860" s="202"/>
      <c r="E1860" s="213"/>
      <c r="F1860" s="203"/>
      <c r="G1860" s="204"/>
      <c r="H1860" s="202"/>
      <c r="I1860" s="204"/>
      <c r="J1860" s="203"/>
      <c r="K1860" s="205"/>
    </row>
    <row r="1861" spans="1:11" ht="18" customHeight="1">
      <c r="A1861" s="108"/>
      <c r="B1861" s="200"/>
      <c r="C1861" s="206"/>
      <c r="D1861" s="202"/>
      <c r="E1861" s="213"/>
      <c r="F1861" s="203"/>
      <c r="G1861" s="204"/>
      <c r="H1861" s="202"/>
      <c r="I1861" s="204"/>
      <c r="J1861" s="203"/>
      <c r="K1861" s="205"/>
    </row>
    <row r="1862" spans="1:11" ht="18" customHeight="1">
      <c r="A1862" s="108"/>
      <c r="B1862" s="200"/>
      <c r="C1862" s="206"/>
      <c r="D1862" s="202"/>
      <c r="E1862" s="213"/>
      <c r="F1862" s="203"/>
      <c r="G1862" s="204"/>
      <c r="H1862" s="202"/>
      <c r="I1862" s="204"/>
      <c r="J1862" s="203"/>
      <c r="K1862" s="205"/>
    </row>
    <row r="1863" spans="1:11" ht="18" customHeight="1">
      <c r="A1863" s="108"/>
      <c r="B1863" s="200"/>
      <c r="C1863" s="206"/>
      <c r="D1863" s="202"/>
      <c r="E1863" s="213"/>
      <c r="F1863" s="203"/>
      <c r="G1863" s="204"/>
      <c r="H1863" s="202"/>
      <c r="I1863" s="204"/>
      <c r="J1863" s="203"/>
      <c r="K1863" s="205"/>
    </row>
    <row r="1864" spans="1:11" ht="18" customHeight="1">
      <c r="A1864" s="108"/>
      <c r="B1864" s="200"/>
      <c r="C1864" s="201"/>
      <c r="D1864" s="202"/>
      <c r="E1864" s="212"/>
      <c r="F1864" s="203"/>
      <c r="G1864" s="204"/>
      <c r="H1864" s="202"/>
      <c r="I1864" s="204"/>
      <c r="J1864" s="203"/>
      <c r="K1864" s="205"/>
    </row>
    <row r="1865" spans="1:11" ht="18" customHeight="1">
      <c r="A1865" s="108"/>
      <c r="B1865" s="200"/>
      <c r="C1865" s="206"/>
      <c r="D1865" s="202"/>
      <c r="E1865" s="213"/>
      <c r="F1865" s="203"/>
      <c r="G1865" s="204"/>
      <c r="H1865" s="202"/>
      <c r="I1865" s="204"/>
      <c r="J1865" s="203"/>
      <c r="K1865" s="205"/>
    </row>
    <row r="1866" spans="1:11" ht="18" customHeight="1">
      <c r="A1866" s="108"/>
      <c r="B1866" s="200"/>
      <c r="C1866" s="206"/>
      <c r="D1866" s="202"/>
      <c r="E1866" s="213"/>
      <c r="F1866" s="203"/>
      <c r="G1866" s="204"/>
      <c r="H1866" s="202"/>
      <c r="I1866" s="204"/>
      <c r="J1866" s="203"/>
      <c r="K1866" s="205"/>
    </row>
    <row r="1867" spans="1:11" ht="18" customHeight="1">
      <c r="A1867" s="108"/>
      <c r="B1867" s="200"/>
      <c r="C1867" s="206"/>
      <c r="D1867" s="202"/>
      <c r="E1867" s="213"/>
      <c r="F1867" s="203"/>
      <c r="G1867" s="204"/>
      <c r="H1867" s="202"/>
      <c r="I1867" s="204"/>
      <c r="J1867" s="203"/>
      <c r="K1867" s="205"/>
    </row>
    <row r="1868" spans="1:11" ht="18" customHeight="1">
      <c r="A1868" s="108"/>
      <c r="B1868" s="200"/>
      <c r="C1868" s="206"/>
      <c r="D1868" s="202"/>
      <c r="E1868" s="213"/>
      <c r="F1868" s="203"/>
      <c r="G1868" s="204"/>
      <c r="H1868" s="202"/>
      <c r="I1868" s="204"/>
      <c r="J1868" s="203"/>
      <c r="K1868" s="205"/>
    </row>
    <row r="1869" spans="1:11" ht="18" customHeight="1">
      <c r="A1869" s="108"/>
      <c r="B1869" s="200"/>
      <c r="C1869" s="206"/>
      <c r="D1869" s="202"/>
      <c r="E1869" s="213"/>
      <c r="F1869" s="203"/>
      <c r="G1869" s="204"/>
      <c r="H1869" s="202"/>
      <c r="I1869" s="204"/>
      <c r="J1869" s="203"/>
      <c r="K1869" s="205"/>
    </row>
    <row r="1870" spans="1:11" ht="18" customHeight="1">
      <c r="A1870" s="108"/>
      <c r="B1870" s="200"/>
      <c r="C1870" s="206"/>
      <c r="D1870" s="202"/>
      <c r="E1870" s="213"/>
      <c r="F1870" s="203"/>
      <c r="G1870" s="204"/>
      <c r="H1870" s="202"/>
      <c r="I1870" s="204"/>
      <c r="J1870" s="203"/>
      <c r="K1870" s="205"/>
    </row>
    <row r="1871" spans="1:11" ht="18" customHeight="1">
      <c r="A1871" s="108"/>
      <c r="B1871" s="200"/>
      <c r="C1871" s="206"/>
      <c r="D1871" s="202"/>
      <c r="E1871" s="213"/>
      <c r="F1871" s="203"/>
      <c r="G1871" s="204"/>
      <c r="H1871" s="202"/>
      <c r="I1871" s="204"/>
      <c r="J1871" s="203"/>
      <c r="K1871" s="205"/>
    </row>
    <row r="1872" spans="1:11" ht="18" customHeight="1">
      <c r="A1872" s="108"/>
      <c r="B1872" s="200"/>
      <c r="C1872" s="206"/>
      <c r="D1872" s="202"/>
      <c r="E1872" s="213"/>
      <c r="F1872" s="203"/>
      <c r="G1872" s="204"/>
      <c r="H1872" s="202"/>
      <c r="I1872" s="204"/>
      <c r="J1872" s="203"/>
      <c r="K1872" s="205"/>
    </row>
    <row r="1873" spans="1:11" ht="18" customHeight="1">
      <c r="A1873" s="108"/>
      <c r="B1873" s="200"/>
      <c r="C1873" s="206"/>
      <c r="D1873" s="202"/>
      <c r="E1873" s="213"/>
      <c r="F1873" s="203"/>
      <c r="G1873" s="204"/>
      <c r="H1873" s="202"/>
      <c r="I1873" s="204"/>
      <c r="J1873" s="203"/>
      <c r="K1873" s="205"/>
    </row>
    <row r="1874" spans="1:11" ht="18" customHeight="1">
      <c r="A1874" s="108"/>
      <c r="B1874" s="200"/>
      <c r="C1874" s="206"/>
      <c r="D1874" s="202"/>
      <c r="E1874" s="213"/>
      <c r="F1874" s="203"/>
      <c r="G1874" s="204"/>
      <c r="H1874" s="202"/>
      <c r="I1874" s="204"/>
      <c r="J1874" s="203"/>
      <c r="K1874" s="205"/>
    </row>
    <row r="1875" spans="1:11" ht="18" customHeight="1">
      <c r="A1875" s="108"/>
      <c r="B1875" s="200"/>
      <c r="C1875" s="206"/>
      <c r="D1875" s="202"/>
      <c r="E1875" s="213"/>
      <c r="F1875" s="203"/>
      <c r="G1875" s="204"/>
      <c r="H1875" s="202"/>
      <c r="I1875" s="204"/>
      <c r="J1875" s="203"/>
      <c r="K1875" s="205"/>
    </row>
    <row r="1876" spans="1:11" ht="18" customHeight="1">
      <c r="A1876" s="108"/>
      <c r="B1876" s="200"/>
      <c r="C1876" s="206"/>
      <c r="D1876" s="202"/>
      <c r="E1876" s="213"/>
      <c r="F1876" s="203"/>
      <c r="G1876" s="204"/>
      <c r="H1876" s="202"/>
      <c r="I1876" s="204"/>
      <c r="J1876" s="203"/>
      <c r="K1876" s="205"/>
    </row>
    <row r="1877" spans="1:11" ht="18" customHeight="1">
      <c r="A1877" s="108"/>
      <c r="B1877" s="200"/>
      <c r="C1877" s="206"/>
      <c r="D1877" s="202"/>
      <c r="E1877" s="213"/>
      <c r="F1877" s="203"/>
      <c r="G1877" s="204"/>
      <c r="H1877" s="202"/>
      <c r="I1877" s="204"/>
      <c r="J1877" s="203"/>
      <c r="K1877" s="205"/>
    </row>
    <row r="1878" spans="1:11" ht="18" customHeight="1">
      <c r="A1878" s="108"/>
      <c r="B1878" s="200"/>
      <c r="C1878" s="206"/>
      <c r="D1878" s="202"/>
      <c r="E1878" s="213"/>
      <c r="F1878" s="203"/>
      <c r="G1878" s="204"/>
      <c r="H1878" s="202"/>
      <c r="I1878" s="204"/>
      <c r="J1878" s="203"/>
      <c r="K1878" s="205"/>
    </row>
    <row r="1879" spans="1:11" ht="18" customHeight="1">
      <c r="A1879" s="108"/>
      <c r="B1879" s="200"/>
      <c r="C1879" s="206"/>
      <c r="D1879" s="202"/>
      <c r="E1879" s="213"/>
      <c r="F1879" s="203"/>
      <c r="G1879" s="204"/>
      <c r="H1879" s="202"/>
      <c r="I1879" s="204"/>
      <c r="J1879" s="203"/>
      <c r="K1879" s="205"/>
    </row>
    <row r="1880" spans="1:11" ht="18" customHeight="1">
      <c r="A1880" s="108"/>
      <c r="B1880" s="200"/>
      <c r="C1880" s="206"/>
      <c r="D1880" s="202"/>
      <c r="E1880" s="213"/>
      <c r="F1880" s="203"/>
      <c r="G1880" s="204"/>
      <c r="H1880" s="202"/>
      <c r="I1880" s="204"/>
      <c r="J1880" s="203"/>
      <c r="K1880" s="205"/>
    </row>
    <row r="1881" spans="1:11" ht="18" customHeight="1">
      <c r="A1881" s="108"/>
      <c r="B1881" s="200"/>
      <c r="C1881" s="206"/>
      <c r="D1881" s="202"/>
      <c r="E1881" s="213"/>
      <c r="F1881" s="203"/>
      <c r="G1881" s="204"/>
      <c r="H1881" s="202"/>
      <c r="I1881" s="204"/>
      <c r="J1881" s="203"/>
      <c r="K1881" s="205"/>
    </row>
    <row r="1882" spans="1:11" ht="18" customHeight="1">
      <c r="A1882" s="108"/>
      <c r="B1882" s="200"/>
      <c r="C1882" s="206"/>
      <c r="D1882" s="202"/>
      <c r="E1882" s="213"/>
      <c r="F1882" s="203"/>
      <c r="G1882" s="204"/>
      <c r="H1882" s="202"/>
      <c r="I1882" s="204"/>
      <c r="J1882" s="203"/>
      <c r="K1882" s="205"/>
    </row>
    <row r="1883" spans="1:11" ht="18" customHeight="1">
      <c r="A1883" s="108"/>
      <c r="B1883" s="200"/>
      <c r="C1883" s="206"/>
      <c r="D1883" s="202"/>
      <c r="E1883" s="213"/>
      <c r="F1883" s="203"/>
      <c r="G1883" s="204"/>
      <c r="H1883" s="202"/>
      <c r="I1883" s="204"/>
      <c r="J1883" s="203"/>
      <c r="K1883" s="205"/>
    </row>
    <row r="1884" spans="1:11" ht="18" customHeight="1">
      <c r="A1884" s="108"/>
      <c r="B1884" s="200"/>
      <c r="C1884" s="206"/>
      <c r="D1884" s="202"/>
      <c r="E1884" s="213"/>
      <c r="F1884" s="203"/>
      <c r="G1884" s="204"/>
      <c r="H1884" s="202"/>
      <c r="I1884" s="204"/>
      <c r="J1884" s="203"/>
      <c r="K1884" s="205"/>
    </row>
    <row r="1885" spans="1:11" ht="18" customHeight="1">
      <c r="A1885" s="108"/>
      <c r="B1885" s="200"/>
      <c r="C1885" s="206"/>
      <c r="D1885" s="202"/>
      <c r="E1885" s="213"/>
      <c r="F1885" s="203"/>
      <c r="G1885" s="204"/>
      <c r="H1885" s="202"/>
      <c r="I1885" s="204"/>
      <c r="J1885" s="203"/>
      <c r="K1885" s="205"/>
    </row>
    <row r="1886" spans="1:11" ht="18" customHeight="1">
      <c r="A1886" s="108"/>
      <c r="B1886" s="200"/>
      <c r="C1886" s="206"/>
      <c r="D1886" s="202"/>
      <c r="E1886" s="213"/>
      <c r="F1886" s="203"/>
      <c r="G1886" s="204"/>
      <c r="H1886" s="202"/>
      <c r="I1886" s="204"/>
      <c r="J1886" s="203"/>
      <c r="K1886" s="205"/>
    </row>
    <row r="1887" spans="1:11" ht="18" customHeight="1">
      <c r="A1887" s="108"/>
      <c r="B1887" s="200"/>
      <c r="C1887" s="206"/>
      <c r="D1887" s="202"/>
      <c r="E1887" s="213"/>
      <c r="F1887" s="203"/>
      <c r="G1887" s="204"/>
      <c r="H1887" s="202"/>
      <c r="I1887" s="204"/>
      <c r="J1887" s="203"/>
      <c r="K1887" s="205"/>
    </row>
    <row r="1888" spans="1:11" ht="18" customHeight="1">
      <c r="A1888" s="108"/>
      <c r="B1888" s="200"/>
      <c r="C1888" s="206"/>
      <c r="D1888" s="202"/>
      <c r="E1888" s="213"/>
      <c r="F1888" s="203"/>
      <c r="G1888" s="204"/>
      <c r="H1888" s="202"/>
      <c r="I1888" s="204"/>
      <c r="J1888" s="203"/>
      <c r="K1888" s="205"/>
    </row>
    <row r="1889" spans="1:11" ht="18" customHeight="1">
      <c r="A1889" s="108"/>
      <c r="B1889" s="200"/>
      <c r="C1889" s="206"/>
      <c r="D1889" s="202"/>
      <c r="E1889" s="213"/>
      <c r="F1889" s="203"/>
      <c r="G1889" s="204"/>
      <c r="H1889" s="202"/>
      <c r="I1889" s="204"/>
      <c r="J1889" s="203"/>
      <c r="K1889" s="205"/>
    </row>
    <row r="1890" spans="1:11" ht="18" customHeight="1">
      <c r="A1890" s="108"/>
      <c r="B1890" s="200"/>
      <c r="C1890" s="206"/>
      <c r="D1890" s="202"/>
      <c r="E1890" s="213"/>
      <c r="F1890" s="203"/>
      <c r="G1890" s="204"/>
      <c r="H1890" s="202"/>
      <c r="I1890" s="204"/>
      <c r="J1890" s="203"/>
      <c r="K1890" s="205"/>
    </row>
    <row r="1891" spans="1:11" ht="18" customHeight="1">
      <c r="A1891" s="108"/>
      <c r="B1891" s="200"/>
      <c r="C1891" s="206"/>
      <c r="D1891" s="202"/>
      <c r="E1891" s="213"/>
      <c r="F1891" s="203"/>
      <c r="G1891" s="204"/>
      <c r="H1891" s="202"/>
      <c r="I1891" s="204"/>
      <c r="J1891" s="203"/>
      <c r="K1891" s="205"/>
    </row>
    <row r="1892" spans="1:11" ht="18" customHeight="1">
      <c r="A1892" s="108"/>
      <c r="B1892" s="200"/>
      <c r="C1892" s="206"/>
      <c r="D1892" s="202"/>
      <c r="E1892" s="213"/>
      <c r="F1892" s="203"/>
      <c r="G1892" s="204"/>
      <c r="H1892" s="202"/>
      <c r="I1892" s="204"/>
      <c r="J1892" s="203"/>
      <c r="K1892" s="205"/>
    </row>
    <row r="1893" spans="1:11" ht="18" customHeight="1">
      <c r="A1893" s="108"/>
      <c r="B1893" s="200"/>
      <c r="C1893" s="206"/>
      <c r="D1893" s="202"/>
      <c r="E1893" s="213"/>
      <c r="F1893" s="203"/>
      <c r="G1893" s="204"/>
      <c r="H1893" s="202"/>
      <c r="I1893" s="204"/>
      <c r="J1893" s="203"/>
      <c r="K1893" s="205"/>
    </row>
    <row r="1894" spans="1:11" ht="18" customHeight="1">
      <c r="A1894" s="108"/>
      <c r="B1894" s="200"/>
      <c r="C1894" s="206"/>
      <c r="D1894" s="202"/>
      <c r="E1894" s="213"/>
      <c r="F1894" s="203"/>
      <c r="G1894" s="204"/>
      <c r="H1894" s="202"/>
      <c r="I1894" s="204"/>
      <c r="J1894" s="203"/>
      <c r="K1894" s="205"/>
    </row>
    <row r="1895" spans="1:11" ht="18" customHeight="1">
      <c r="A1895" s="108"/>
      <c r="B1895" s="200"/>
      <c r="C1895" s="206"/>
      <c r="D1895" s="202"/>
      <c r="E1895" s="213"/>
      <c r="F1895" s="203"/>
      <c r="G1895" s="204"/>
      <c r="H1895" s="202"/>
      <c r="I1895" s="204"/>
      <c r="J1895" s="203"/>
      <c r="K1895" s="205"/>
    </row>
    <row r="1896" spans="1:11" ht="18" customHeight="1">
      <c r="A1896" s="108"/>
      <c r="B1896" s="200"/>
      <c r="C1896" s="206"/>
      <c r="D1896" s="202"/>
      <c r="E1896" s="213"/>
      <c r="F1896" s="203"/>
      <c r="G1896" s="204"/>
      <c r="H1896" s="202"/>
      <c r="I1896" s="204"/>
      <c r="J1896" s="203"/>
      <c r="K1896" s="205"/>
    </row>
    <row r="1897" spans="1:11" ht="18" customHeight="1">
      <c r="A1897" s="108"/>
      <c r="B1897" s="200"/>
      <c r="C1897" s="206"/>
      <c r="D1897" s="202"/>
      <c r="E1897" s="213"/>
      <c r="F1897" s="203"/>
      <c r="G1897" s="204"/>
      <c r="H1897" s="202"/>
      <c r="I1897" s="204"/>
      <c r="J1897" s="203"/>
      <c r="K1897" s="205"/>
    </row>
    <row r="1898" spans="1:11" ht="18" customHeight="1">
      <c r="A1898" s="108"/>
      <c r="B1898" s="200"/>
      <c r="C1898" s="206"/>
      <c r="D1898" s="202"/>
      <c r="E1898" s="213"/>
      <c r="F1898" s="203"/>
      <c r="G1898" s="204"/>
      <c r="H1898" s="202"/>
      <c r="I1898" s="204"/>
      <c r="J1898" s="203"/>
      <c r="K1898" s="205"/>
    </row>
    <row r="1899" spans="1:11" ht="18" customHeight="1">
      <c r="A1899" s="108"/>
      <c r="B1899" s="200"/>
      <c r="C1899" s="206"/>
      <c r="D1899" s="202"/>
      <c r="E1899" s="213"/>
      <c r="F1899" s="203"/>
      <c r="G1899" s="204"/>
      <c r="H1899" s="202"/>
      <c r="I1899" s="204"/>
      <c r="J1899" s="203"/>
      <c r="K1899" s="205"/>
    </row>
    <row r="1900" spans="1:11" ht="18" customHeight="1">
      <c r="A1900" s="108"/>
      <c r="B1900" s="200"/>
      <c r="C1900" s="206"/>
      <c r="D1900" s="202"/>
      <c r="E1900" s="213"/>
      <c r="F1900" s="203"/>
      <c r="G1900" s="204"/>
      <c r="H1900" s="202"/>
      <c r="I1900" s="204"/>
      <c r="J1900" s="203"/>
      <c r="K1900" s="205"/>
    </row>
    <row r="1901" spans="1:11" ht="18" customHeight="1">
      <c r="A1901" s="108"/>
      <c r="B1901" s="200"/>
      <c r="C1901" s="206"/>
      <c r="D1901" s="202"/>
      <c r="E1901" s="213"/>
      <c r="F1901" s="203"/>
      <c r="G1901" s="204"/>
      <c r="H1901" s="202"/>
      <c r="I1901" s="204"/>
      <c r="J1901" s="203"/>
      <c r="K1901" s="205"/>
    </row>
    <row r="1902" spans="1:11" ht="18" customHeight="1">
      <c r="A1902" s="108"/>
      <c r="B1902" s="200"/>
      <c r="C1902" s="206"/>
      <c r="D1902" s="202"/>
      <c r="E1902" s="213"/>
      <c r="F1902" s="203"/>
      <c r="G1902" s="204"/>
      <c r="H1902" s="202"/>
      <c r="I1902" s="204"/>
      <c r="J1902" s="203"/>
      <c r="K1902" s="205"/>
    </row>
    <row r="1903" spans="1:11" ht="18" customHeight="1">
      <c r="A1903" s="108"/>
      <c r="B1903" s="200"/>
      <c r="C1903" s="206"/>
      <c r="D1903" s="202"/>
      <c r="E1903" s="213"/>
      <c r="F1903" s="203"/>
      <c r="G1903" s="204"/>
      <c r="H1903" s="202"/>
      <c r="I1903" s="204"/>
      <c r="J1903" s="203"/>
      <c r="K1903" s="205"/>
    </row>
    <row r="1904" spans="1:11" ht="18" customHeight="1">
      <c r="A1904" s="108"/>
      <c r="B1904" s="200"/>
      <c r="C1904" s="206"/>
      <c r="D1904" s="202"/>
      <c r="E1904" s="213"/>
      <c r="F1904" s="203"/>
      <c r="G1904" s="204"/>
      <c r="H1904" s="202"/>
      <c r="I1904" s="204"/>
      <c r="J1904" s="203"/>
      <c r="K1904" s="205"/>
    </row>
    <row r="1905" spans="1:11" ht="18" customHeight="1">
      <c r="A1905" s="108"/>
      <c r="B1905" s="200"/>
      <c r="C1905" s="206"/>
      <c r="D1905" s="202"/>
      <c r="E1905" s="213"/>
      <c r="F1905" s="203"/>
      <c r="G1905" s="204"/>
      <c r="H1905" s="202"/>
      <c r="I1905" s="204"/>
      <c r="J1905" s="203"/>
      <c r="K1905" s="205"/>
    </row>
    <row r="1906" spans="1:11" ht="18" customHeight="1">
      <c r="A1906" s="108"/>
      <c r="B1906" s="200"/>
      <c r="C1906" s="206"/>
      <c r="D1906" s="202"/>
      <c r="E1906" s="213"/>
      <c r="F1906" s="203"/>
      <c r="G1906" s="204"/>
      <c r="H1906" s="202"/>
      <c r="I1906" s="204"/>
      <c r="J1906" s="203"/>
      <c r="K1906" s="205"/>
    </row>
    <row r="1907" spans="1:11" ht="18" customHeight="1">
      <c r="A1907" s="108"/>
      <c r="B1907" s="200"/>
      <c r="C1907" s="206"/>
      <c r="D1907" s="202"/>
      <c r="E1907" s="213"/>
      <c r="F1907" s="203"/>
      <c r="G1907" s="204"/>
      <c r="H1907" s="202"/>
      <c r="I1907" s="204"/>
      <c r="J1907" s="203"/>
      <c r="K1907" s="205"/>
    </row>
    <row r="1908" spans="1:11" ht="18" customHeight="1">
      <c r="A1908" s="108"/>
      <c r="B1908" s="200"/>
      <c r="C1908" s="206"/>
      <c r="D1908" s="202"/>
      <c r="E1908" s="213"/>
      <c r="F1908" s="203"/>
      <c r="G1908" s="204"/>
      <c r="H1908" s="202"/>
      <c r="I1908" s="204"/>
      <c r="J1908" s="203"/>
      <c r="K1908" s="205"/>
    </row>
    <row r="1909" spans="1:11" ht="18" customHeight="1">
      <c r="A1909" s="108"/>
      <c r="B1909" s="200"/>
      <c r="C1909" s="206"/>
      <c r="D1909" s="202"/>
      <c r="E1909" s="213"/>
      <c r="F1909" s="203"/>
      <c r="G1909" s="204"/>
      <c r="H1909" s="202"/>
      <c r="I1909" s="204"/>
      <c r="J1909" s="203"/>
      <c r="K1909" s="205"/>
    </row>
    <row r="1910" spans="1:11" ht="18" customHeight="1">
      <c r="A1910" s="108"/>
      <c r="B1910" s="200"/>
      <c r="C1910" s="206"/>
      <c r="D1910" s="202"/>
      <c r="E1910" s="213"/>
      <c r="F1910" s="203"/>
      <c r="G1910" s="204"/>
      <c r="H1910" s="202"/>
      <c r="I1910" s="204"/>
      <c r="J1910" s="203"/>
      <c r="K1910" s="205"/>
    </row>
    <row r="1911" spans="1:11" ht="18" customHeight="1">
      <c r="A1911" s="108"/>
      <c r="B1911" s="200"/>
      <c r="C1911" s="206"/>
      <c r="D1911" s="202"/>
      <c r="E1911" s="213"/>
      <c r="F1911" s="203"/>
      <c r="G1911" s="204"/>
      <c r="H1911" s="202"/>
      <c r="I1911" s="204"/>
      <c r="J1911" s="203"/>
      <c r="K1911" s="205"/>
    </row>
    <row r="1912" spans="1:11" ht="18" customHeight="1">
      <c r="A1912" s="108"/>
      <c r="B1912" s="200"/>
      <c r="C1912" s="206"/>
      <c r="D1912" s="202"/>
      <c r="E1912" s="213"/>
      <c r="F1912" s="203"/>
      <c r="G1912" s="204"/>
      <c r="H1912" s="202"/>
      <c r="I1912" s="204"/>
      <c r="J1912" s="203"/>
      <c r="K1912" s="205"/>
    </row>
    <row r="1913" spans="1:11" ht="18" customHeight="1">
      <c r="A1913" s="108"/>
      <c r="B1913" s="200"/>
      <c r="C1913" s="206"/>
      <c r="D1913" s="202"/>
      <c r="E1913" s="213"/>
      <c r="F1913" s="203"/>
      <c r="G1913" s="204"/>
      <c r="H1913" s="202"/>
      <c r="I1913" s="204"/>
      <c r="J1913" s="203"/>
      <c r="K1913" s="205"/>
    </row>
    <row r="1914" spans="1:11" ht="18" customHeight="1">
      <c r="A1914" s="108"/>
      <c r="B1914" s="200"/>
      <c r="C1914" s="206"/>
      <c r="D1914" s="202"/>
      <c r="E1914" s="213"/>
      <c r="F1914" s="203"/>
      <c r="G1914" s="204"/>
      <c r="H1914" s="202"/>
      <c r="I1914" s="204"/>
      <c r="J1914" s="203"/>
      <c r="K1914" s="205"/>
    </row>
    <row r="1915" spans="1:11" ht="18" customHeight="1">
      <c r="A1915" s="108"/>
      <c r="B1915" s="200"/>
      <c r="C1915" s="206"/>
      <c r="D1915" s="202"/>
      <c r="E1915" s="213"/>
      <c r="F1915" s="203"/>
      <c r="G1915" s="204"/>
      <c r="H1915" s="202"/>
      <c r="I1915" s="204"/>
      <c r="J1915" s="203"/>
      <c r="K1915" s="205"/>
    </row>
    <row r="1916" spans="1:11" ht="18" customHeight="1">
      <c r="A1916" s="108"/>
      <c r="B1916" s="200"/>
      <c r="C1916" s="206"/>
      <c r="D1916" s="202"/>
      <c r="E1916" s="213"/>
      <c r="F1916" s="203"/>
      <c r="G1916" s="204"/>
      <c r="H1916" s="202"/>
      <c r="I1916" s="204"/>
      <c r="J1916" s="203"/>
      <c r="K1916" s="205"/>
    </row>
    <row r="1917" spans="1:11" ht="18" customHeight="1">
      <c r="A1917" s="108"/>
      <c r="B1917" s="200"/>
      <c r="C1917" s="206"/>
      <c r="D1917" s="202"/>
      <c r="E1917" s="213"/>
      <c r="F1917" s="203"/>
      <c r="G1917" s="204"/>
      <c r="H1917" s="202"/>
      <c r="I1917" s="204"/>
      <c r="J1917" s="203"/>
      <c r="K1917" s="205"/>
    </row>
    <row r="1918" spans="1:11" ht="18" customHeight="1">
      <c r="A1918" s="108"/>
      <c r="B1918" s="200"/>
      <c r="C1918" s="206"/>
      <c r="D1918" s="202"/>
      <c r="E1918" s="213"/>
      <c r="F1918" s="203"/>
      <c r="G1918" s="204"/>
      <c r="H1918" s="202"/>
      <c r="I1918" s="204"/>
      <c r="J1918" s="203"/>
      <c r="K1918" s="205"/>
    </row>
    <row r="1919" spans="1:11" ht="18" customHeight="1">
      <c r="A1919" s="108"/>
      <c r="B1919" s="200"/>
      <c r="C1919" s="206"/>
      <c r="D1919" s="202"/>
      <c r="E1919" s="213"/>
      <c r="F1919" s="203"/>
      <c r="G1919" s="204"/>
      <c r="H1919" s="202"/>
      <c r="I1919" s="204"/>
      <c r="J1919" s="203"/>
      <c r="K1919" s="205"/>
    </row>
    <row r="1920" spans="1:11" ht="18" customHeight="1">
      <c r="A1920" s="108"/>
      <c r="B1920" s="200"/>
      <c r="C1920" s="206"/>
      <c r="D1920" s="202"/>
      <c r="E1920" s="213"/>
      <c r="F1920" s="203"/>
      <c r="G1920" s="204"/>
      <c r="H1920" s="202"/>
      <c r="I1920" s="204"/>
      <c r="J1920" s="203"/>
      <c r="K1920" s="205"/>
    </row>
    <row r="1921" spans="1:11" ht="18" customHeight="1">
      <c r="A1921" s="108"/>
      <c r="B1921" s="200"/>
      <c r="C1921" s="206"/>
      <c r="D1921" s="202"/>
      <c r="E1921" s="213"/>
      <c r="F1921" s="203"/>
      <c r="G1921" s="204"/>
      <c r="H1921" s="202"/>
      <c r="I1921" s="204"/>
      <c r="J1921" s="203"/>
      <c r="K1921" s="205"/>
    </row>
    <row r="1922" spans="1:11" ht="18" customHeight="1">
      <c r="A1922" s="108"/>
      <c r="B1922" s="200"/>
      <c r="C1922" s="206"/>
      <c r="D1922" s="202"/>
      <c r="E1922" s="213"/>
      <c r="F1922" s="203"/>
      <c r="G1922" s="204"/>
      <c r="H1922" s="202"/>
      <c r="I1922" s="204"/>
      <c r="J1922" s="203"/>
      <c r="K1922" s="205"/>
    </row>
    <row r="1923" spans="1:11" ht="18" customHeight="1">
      <c r="A1923" s="108"/>
      <c r="B1923" s="200"/>
      <c r="C1923" s="206"/>
      <c r="D1923" s="202"/>
      <c r="E1923" s="213"/>
      <c r="F1923" s="203"/>
      <c r="G1923" s="204"/>
      <c r="H1923" s="202"/>
      <c r="I1923" s="204"/>
      <c r="J1923" s="203"/>
      <c r="K1923" s="205"/>
    </row>
    <row r="1924" spans="1:11" ht="18" customHeight="1">
      <c r="A1924" s="108"/>
      <c r="B1924" s="200"/>
      <c r="C1924" s="206"/>
      <c r="D1924" s="202"/>
      <c r="E1924" s="213"/>
      <c r="F1924" s="203"/>
      <c r="G1924" s="204"/>
      <c r="H1924" s="202"/>
      <c r="I1924" s="204"/>
      <c r="J1924" s="203"/>
      <c r="K1924" s="205"/>
    </row>
    <row r="1925" spans="1:11" ht="18" customHeight="1">
      <c r="A1925" s="108"/>
      <c r="B1925" s="200"/>
      <c r="C1925" s="206"/>
      <c r="D1925" s="202"/>
      <c r="E1925" s="213"/>
      <c r="F1925" s="203"/>
      <c r="G1925" s="204"/>
      <c r="H1925" s="202"/>
      <c r="I1925" s="204"/>
      <c r="J1925" s="203"/>
      <c r="K1925" s="205"/>
    </row>
    <row r="1926" spans="1:11" ht="18" customHeight="1">
      <c r="A1926" s="108"/>
      <c r="B1926" s="200"/>
      <c r="C1926" s="206"/>
      <c r="D1926" s="202"/>
      <c r="E1926" s="213"/>
      <c r="F1926" s="203"/>
      <c r="G1926" s="204"/>
      <c r="H1926" s="202"/>
      <c r="I1926" s="204"/>
      <c r="J1926" s="203"/>
      <c r="K1926" s="205"/>
    </row>
    <row r="1927" spans="1:11" ht="18" customHeight="1">
      <c r="A1927" s="108"/>
      <c r="B1927" s="200"/>
      <c r="C1927" s="206"/>
      <c r="D1927" s="202"/>
      <c r="E1927" s="213"/>
      <c r="F1927" s="203"/>
      <c r="G1927" s="204"/>
      <c r="H1927" s="202"/>
      <c r="I1927" s="204"/>
      <c r="J1927" s="203"/>
      <c r="K1927" s="205"/>
    </row>
    <row r="1928" spans="1:11" ht="18" customHeight="1">
      <c r="A1928" s="108"/>
      <c r="B1928" s="200"/>
      <c r="C1928" s="206"/>
      <c r="D1928" s="202"/>
      <c r="E1928" s="213"/>
      <c r="F1928" s="203"/>
      <c r="G1928" s="204"/>
      <c r="H1928" s="202"/>
      <c r="I1928" s="204"/>
      <c r="J1928" s="203"/>
      <c r="K1928" s="205"/>
    </row>
    <row r="1929" spans="1:11" ht="18" customHeight="1">
      <c r="A1929" s="108"/>
      <c r="B1929" s="200"/>
      <c r="C1929" s="206"/>
      <c r="D1929" s="202"/>
      <c r="E1929" s="213"/>
      <c r="F1929" s="203"/>
      <c r="G1929" s="204"/>
      <c r="H1929" s="202"/>
      <c r="I1929" s="204"/>
      <c r="J1929" s="203"/>
      <c r="K1929" s="205"/>
    </row>
    <row r="1930" spans="1:11" ht="18" customHeight="1">
      <c r="A1930" s="108"/>
      <c r="B1930" s="200"/>
      <c r="C1930" s="206"/>
      <c r="D1930" s="202"/>
      <c r="E1930" s="213"/>
      <c r="F1930" s="203"/>
      <c r="G1930" s="204"/>
      <c r="H1930" s="202"/>
      <c r="I1930" s="204"/>
      <c r="J1930" s="203"/>
      <c r="K1930" s="205"/>
    </row>
    <row r="1931" spans="1:11" ht="18" customHeight="1">
      <c r="A1931" s="108"/>
      <c r="B1931" s="200"/>
      <c r="C1931" s="206"/>
      <c r="D1931" s="202"/>
      <c r="E1931" s="213"/>
      <c r="F1931" s="203"/>
      <c r="G1931" s="204"/>
      <c r="H1931" s="202"/>
      <c r="I1931" s="204"/>
      <c r="J1931" s="203"/>
      <c r="K1931" s="205"/>
    </row>
    <row r="1932" spans="1:11" ht="18" customHeight="1">
      <c r="A1932" s="108"/>
      <c r="B1932" s="200"/>
      <c r="C1932" s="206"/>
      <c r="D1932" s="202"/>
      <c r="E1932" s="213"/>
      <c r="F1932" s="203"/>
      <c r="G1932" s="204"/>
      <c r="H1932" s="202"/>
      <c r="I1932" s="204"/>
      <c r="J1932" s="203"/>
      <c r="K1932" s="205"/>
    </row>
    <row r="1933" spans="1:11" ht="18" customHeight="1">
      <c r="A1933" s="108"/>
      <c r="B1933" s="200"/>
      <c r="C1933" s="206"/>
      <c r="D1933" s="202"/>
      <c r="E1933" s="213"/>
      <c r="F1933" s="203"/>
      <c r="G1933" s="204"/>
      <c r="H1933" s="202"/>
      <c r="I1933" s="204"/>
      <c r="J1933" s="203"/>
      <c r="K1933" s="205"/>
    </row>
    <row r="1934" spans="1:11" ht="18" customHeight="1">
      <c r="A1934" s="108"/>
      <c r="B1934" s="200"/>
      <c r="C1934" s="206"/>
      <c r="D1934" s="202"/>
      <c r="E1934" s="213"/>
      <c r="F1934" s="203"/>
      <c r="G1934" s="204"/>
      <c r="H1934" s="202"/>
      <c r="I1934" s="204"/>
      <c r="J1934" s="203"/>
      <c r="K1934" s="205"/>
    </row>
    <row r="1935" spans="1:11" ht="18" customHeight="1">
      <c r="A1935" s="108"/>
      <c r="B1935" s="200"/>
      <c r="C1935" s="206"/>
      <c r="D1935" s="202"/>
      <c r="E1935" s="213"/>
      <c r="F1935" s="203"/>
      <c r="G1935" s="204"/>
      <c r="H1935" s="202"/>
      <c r="I1935" s="204"/>
      <c r="J1935" s="203"/>
      <c r="K1935" s="205"/>
    </row>
    <row r="1936" spans="1:11" ht="18" customHeight="1">
      <c r="A1936" s="108"/>
      <c r="B1936" s="200"/>
      <c r="C1936" s="206"/>
      <c r="D1936" s="202"/>
      <c r="E1936" s="213"/>
      <c r="F1936" s="203"/>
      <c r="G1936" s="204"/>
      <c r="H1936" s="202"/>
      <c r="I1936" s="204"/>
      <c r="J1936" s="203"/>
      <c r="K1936" s="205"/>
    </row>
    <row r="1937" spans="1:11" ht="18" customHeight="1">
      <c r="A1937" s="108"/>
      <c r="B1937" s="200"/>
      <c r="C1937" s="206"/>
      <c r="D1937" s="202"/>
      <c r="E1937" s="213"/>
      <c r="F1937" s="203"/>
      <c r="G1937" s="204"/>
      <c r="H1937" s="202"/>
      <c r="I1937" s="204"/>
      <c r="J1937" s="203"/>
      <c r="K1937" s="205"/>
    </row>
    <row r="1938" spans="1:11" ht="18" customHeight="1">
      <c r="A1938" s="108"/>
      <c r="B1938" s="200"/>
      <c r="C1938" s="206"/>
      <c r="D1938" s="202"/>
      <c r="E1938" s="213"/>
      <c r="F1938" s="203"/>
      <c r="G1938" s="204"/>
      <c r="H1938" s="202"/>
      <c r="I1938" s="204"/>
      <c r="J1938" s="203"/>
      <c r="K1938" s="205"/>
    </row>
    <row r="1939" spans="1:11" ht="18" customHeight="1">
      <c r="A1939" s="108"/>
      <c r="B1939" s="200"/>
      <c r="C1939" s="206"/>
      <c r="D1939" s="202"/>
      <c r="E1939" s="213"/>
      <c r="F1939" s="203"/>
      <c r="G1939" s="204"/>
      <c r="H1939" s="202"/>
      <c r="I1939" s="204"/>
      <c r="J1939" s="203"/>
      <c r="K1939" s="205"/>
    </row>
    <row r="1940" spans="1:11" ht="18" customHeight="1">
      <c r="A1940" s="108"/>
      <c r="B1940" s="200"/>
      <c r="C1940" s="206"/>
      <c r="D1940" s="202"/>
      <c r="E1940" s="213"/>
      <c r="F1940" s="203"/>
      <c r="G1940" s="204"/>
      <c r="H1940" s="202"/>
      <c r="I1940" s="204"/>
      <c r="J1940" s="203"/>
      <c r="K1940" s="205"/>
    </row>
    <row r="1941" spans="1:11" ht="18" customHeight="1">
      <c r="A1941" s="108"/>
      <c r="B1941" s="200"/>
      <c r="C1941" s="206"/>
      <c r="D1941" s="202"/>
      <c r="E1941" s="213"/>
      <c r="F1941" s="203"/>
      <c r="G1941" s="204"/>
      <c r="H1941" s="202"/>
      <c r="I1941" s="204"/>
      <c r="J1941" s="203"/>
      <c r="K1941" s="205"/>
    </row>
    <row r="1942" spans="1:11" ht="18" customHeight="1">
      <c r="A1942" s="108"/>
      <c r="B1942" s="200"/>
      <c r="C1942" s="206"/>
      <c r="D1942" s="202"/>
      <c r="E1942" s="213"/>
      <c r="F1942" s="203"/>
      <c r="G1942" s="204"/>
      <c r="H1942" s="202"/>
      <c r="I1942" s="204"/>
      <c r="J1942" s="203"/>
      <c r="K1942" s="205"/>
    </row>
    <row r="1943" spans="1:11" ht="18" customHeight="1">
      <c r="A1943" s="108"/>
      <c r="B1943" s="200"/>
      <c r="C1943" s="206"/>
      <c r="D1943" s="202"/>
      <c r="E1943" s="213"/>
      <c r="F1943" s="203"/>
      <c r="G1943" s="204"/>
      <c r="H1943" s="202"/>
      <c r="I1943" s="204"/>
      <c r="J1943" s="203"/>
      <c r="K1943" s="205"/>
    </row>
    <row r="1944" spans="1:11" ht="18" customHeight="1">
      <c r="A1944" s="108"/>
      <c r="B1944" s="200"/>
      <c r="C1944" s="206"/>
      <c r="D1944" s="202"/>
      <c r="E1944" s="213"/>
      <c r="F1944" s="203"/>
      <c r="G1944" s="204"/>
      <c r="H1944" s="202"/>
      <c r="I1944" s="204"/>
      <c r="J1944" s="203"/>
      <c r="K1944" s="205"/>
    </row>
    <row r="1945" spans="1:11" ht="18" customHeight="1">
      <c r="A1945" s="108"/>
      <c r="B1945" s="200"/>
      <c r="C1945" s="206"/>
      <c r="D1945" s="202"/>
      <c r="E1945" s="213"/>
      <c r="F1945" s="203"/>
      <c r="G1945" s="204"/>
      <c r="H1945" s="202"/>
      <c r="I1945" s="204"/>
      <c r="J1945" s="203"/>
      <c r="K1945" s="205"/>
    </row>
    <row r="1946" spans="1:11" ht="18" customHeight="1">
      <c r="A1946" s="108"/>
      <c r="B1946" s="200"/>
      <c r="C1946" s="206"/>
      <c r="D1946" s="202"/>
      <c r="E1946" s="213"/>
      <c r="F1946" s="203"/>
      <c r="G1946" s="204"/>
      <c r="H1946" s="202"/>
      <c r="I1946" s="204"/>
      <c r="J1946" s="203"/>
      <c r="K1946" s="205"/>
    </row>
    <row r="1947" spans="1:11" ht="18" customHeight="1">
      <c r="A1947" s="108"/>
      <c r="B1947" s="200"/>
      <c r="C1947" s="206"/>
      <c r="D1947" s="202"/>
      <c r="E1947" s="213"/>
      <c r="F1947" s="203"/>
      <c r="G1947" s="204"/>
      <c r="H1947" s="202"/>
      <c r="I1947" s="204"/>
      <c r="J1947" s="203"/>
      <c r="K1947" s="205"/>
    </row>
    <row r="1948" spans="1:11" ht="18" customHeight="1">
      <c r="A1948" s="108"/>
      <c r="B1948" s="200"/>
      <c r="C1948" s="206"/>
      <c r="D1948" s="202"/>
      <c r="E1948" s="213"/>
      <c r="F1948" s="203"/>
      <c r="G1948" s="204"/>
      <c r="H1948" s="202"/>
      <c r="I1948" s="204"/>
      <c r="J1948" s="203"/>
      <c r="K1948" s="205"/>
    </row>
    <row r="1949" spans="1:11" ht="18" customHeight="1">
      <c r="A1949" s="108"/>
      <c r="B1949" s="200"/>
      <c r="C1949" s="206"/>
      <c r="D1949" s="202"/>
      <c r="E1949" s="213"/>
      <c r="F1949" s="203"/>
      <c r="G1949" s="204"/>
      <c r="H1949" s="202"/>
      <c r="I1949" s="204"/>
      <c r="J1949" s="203"/>
      <c r="K1949" s="205"/>
    </row>
    <row r="1950" spans="1:11" ht="18" customHeight="1">
      <c r="A1950" s="108"/>
      <c r="B1950" s="200"/>
      <c r="C1950" s="206"/>
      <c r="D1950" s="202"/>
      <c r="E1950" s="213"/>
      <c r="F1950" s="203"/>
      <c r="G1950" s="204"/>
      <c r="H1950" s="202"/>
      <c r="I1950" s="204"/>
      <c r="J1950" s="203"/>
      <c r="K1950" s="205"/>
    </row>
    <row r="1951" spans="1:11" ht="18" customHeight="1">
      <c r="A1951" s="108"/>
      <c r="B1951" s="200"/>
      <c r="C1951" s="206"/>
      <c r="D1951" s="202"/>
      <c r="E1951" s="213"/>
      <c r="F1951" s="203"/>
      <c r="G1951" s="204"/>
      <c r="H1951" s="202"/>
      <c r="I1951" s="204"/>
      <c r="J1951" s="203"/>
      <c r="K1951" s="205"/>
    </row>
    <row r="1952" spans="1:11" ht="18" customHeight="1">
      <c r="A1952" s="108"/>
      <c r="B1952" s="200"/>
      <c r="C1952" s="206"/>
      <c r="D1952" s="202"/>
      <c r="E1952" s="213"/>
      <c r="F1952" s="203"/>
      <c r="G1952" s="204"/>
      <c r="H1952" s="202"/>
      <c r="I1952" s="204"/>
      <c r="J1952" s="203"/>
      <c r="K1952" s="205"/>
    </row>
    <row r="1953" spans="1:11" ht="18" customHeight="1">
      <c r="A1953" s="108"/>
      <c r="B1953" s="200"/>
      <c r="C1953" s="206"/>
      <c r="D1953" s="202"/>
      <c r="E1953" s="213"/>
      <c r="F1953" s="203"/>
      <c r="G1953" s="204"/>
      <c r="H1953" s="202"/>
      <c r="I1953" s="204"/>
      <c r="J1953" s="203"/>
      <c r="K1953" s="205"/>
    </row>
    <row r="1954" spans="1:11" ht="18" customHeight="1">
      <c r="A1954" s="108"/>
      <c r="B1954" s="200"/>
      <c r="C1954" s="206"/>
      <c r="D1954" s="202"/>
      <c r="E1954" s="213"/>
      <c r="F1954" s="203"/>
      <c r="G1954" s="204"/>
      <c r="H1954" s="202"/>
      <c r="I1954" s="204"/>
      <c r="J1954" s="203"/>
      <c r="K1954" s="205"/>
    </row>
    <row r="1955" spans="1:11" ht="18" customHeight="1">
      <c r="A1955" s="108"/>
      <c r="B1955" s="200"/>
      <c r="C1955" s="206"/>
      <c r="D1955" s="202"/>
      <c r="E1955" s="213"/>
      <c r="F1955" s="203"/>
      <c r="G1955" s="204"/>
      <c r="H1955" s="202"/>
      <c r="I1955" s="204"/>
      <c r="J1955" s="203"/>
      <c r="K1955" s="205"/>
    </row>
    <row r="1956" spans="1:11" ht="18" customHeight="1">
      <c r="A1956" s="108"/>
      <c r="B1956" s="200"/>
      <c r="C1956" s="206"/>
      <c r="D1956" s="202"/>
      <c r="E1956" s="213"/>
      <c r="F1956" s="203"/>
      <c r="G1956" s="204"/>
      <c r="H1956" s="202"/>
      <c r="I1956" s="204"/>
      <c r="J1956" s="203"/>
      <c r="K1956" s="205"/>
    </row>
    <row r="1957" spans="1:11" ht="18" customHeight="1">
      <c r="A1957" s="108"/>
      <c r="B1957" s="200"/>
      <c r="C1957" s="206"/>
      <c r="D1957" s="202"/>
      <c r="E1957" s="213"/>
      <c r="F1957" s="203"/>
      <c r="G1957" s="204"/>
      <c r="H1957" s="202"/>
      <c r="I1957" s="204"/>
      <c r="J1957" s="203"/>
      <c r="K1957" s="205"/>
    </row>
    <row r="1958" spans="1:11" ht="18" customHeight="1">
      <c r="A1958" s="108"/>
      <c r="B1958" s="200"/>
      <c r="C1958" s="206"/>
      <c r="D1958" s="202"/>
      <c r="E1958" s="213"/>
      <c r="F1958" s="203"/>
      <c r="G1958" s="204"/>
      <c r="H1958" s="202"/>
      <c r="I1958" s="204"/>
      <c r="J1958" s="203"/>
      <c r="K1958" s="205"/>
    </row>
    <row r="1959" spans="1:11" ht="18" customHeight="1">
      <c r="A1959" s="108"/>
      <c r="B1959" s="200"/>
      <c r="C1959" s="206"/>
      <c r="D1959" s="202"/>
      <c r="E1959" s="213"/>
      <c r="F1959" s="203"/>
      <c r="G1959" s="204"/>
      <c r="H1959" s="202"/>
      <c r="I1959" s="204"/>
      <c r="J1959" s="203"/>
      <c r="K1959" s="205"/>
    </row>
    <row r="1960" spans="1:11" ht="18" customHeight="1">
      <c r="A1960" s="108"/>
      <c r="B1960" s="200"/>
      <c r="C1960" s="206"/>
      <c r="D1960" s="202"/>
      <c r="E1960" s="213"/>
      <c r="F1960" s="203"/>
      <c r="G1960" s="204"/>
      <c r="H1960" s="202"/>
      <c r="I1960" s="204"/>
      <c r="J1960" s="203"/>
      <c r="K1960" s="205"/>
    </row>
    <row r="1961" spans="1:11" ht="18" customHeight="1">
      <c r="A1961" s="108"/>
      <c r="B1961" s="200"/>
      <c r="C1961" s="206"/>
      <c r="D1961" s="202"/>
      <c r="E1961" s="213"/>
      <c r="F1961" s="203"/>
      <c r="G1961" s="204"/>
      <c r="H1961" s="202"/>
      <c r="I1961" s="204"/>
      <c r="J1961" s="203"/>
      <c r="K1961" s="205"/>
    </row>
    <row r="1962" spans="1:11" ht="18" customHeight="1">
      <c r="A1962" s="108"/>
      <c r="B1962" s="200"/>
      <c r="C1962" s="206"/>
      <c r="D1962" s="202"/>
      <c r="E1962" s="213"/>
      <c r="F1962" s="203"/>
      <c r="G1962" s="204"/>
      <c r="H1962" s="202"/>
      <c r="I1962" s="204"/>
      <c r="J1962" s="203"/>
      <c r="K1962" s="205"/>
    </row>
    <row r="1963" spans="1:11" ht="18" customHeight="1">
      <c r="A1963" s="108"/>
      <c r="B1963" s="200"/>
      <c r="C1963" s="206"/>
      <c r="D1963" s="202"/>
      <c r="E1963" s="213"/>
      <c r="F1963" s="203"/>
      <c r="G1963" s="204"/>
      <c r="H1963" s="202"/>
      <c r="I1963" s="204"/>
      <c r="J1963" s="203"/>
      <c r="K1963" s="205"/>
    </row>
    <row r="1964" spans="1:11" ht="18" customHeight="1">
      <c r="A1964" s="108"/>
      <c r="B1964" s="200"/>
      <c r="C1964" s="206"/>
      <c r="D1964" s="202"/>
      <c r="E1964" s="213"/>
      <c r="F1964" s="203"/>
      <c r="G1964" s="204"/>
      <c r="H1964" s="202"/>
      <c r="I1964" s="204"/>
      <c r="J1964" s="203"/>
      <c r="K1964" s="205"/>
    </row>
    <row r="1965" spans="1:11" ht="18" customHeight="1">
      <c r="A1965" s="108"/>
      <c r="B1965" s="200"/>
      <c r="C1965" s="206"/>
      <c r="D1965" s="202"/>
      <c r="E1965" s="213"/>
      <c r="F1965" s="203"/>
      <c r="G1965" s="204"/>
      <c r="H1965" s="202"/>
      <c r="I1965" s="204"/>
      <c r="J1965" s="203"/>
      <c r="K1965" s="205"/>
    </row>
    <row r="1966" spans="1:11" ht="18" customHeight="1">
      <c r="A1966" s="108"/>
      <c r="B1966" s="200"/>
      <c r="C1966" s="206"/>
      <c r="D1966" s="202"/>
      <c r="E1966" s="213"/>
      <c r="F1966" s="203"/>
      <c r="G1966" s="204"/>
      <c r="H1966" s="202"/>
      <c r="I1966" s="204"/>
      <c r="J1966" s="203"/>
      <c r="K1966" s="205"/>
    </row>
    <row r="1967" spans="1:11" ht="18" customHeight="1">
      <c r="A1967" s="108"/>
      <c r="B1967" s="200"/>
      <c r="C1967" s="206"/>
      <c r="D1967" s="202"/>
      <c r="E1967" s="213"/>
      <c r="F1967" s="203"/>
      <c r="G1967" s="204"/>
      <c r="H1967" s="202"/>
      <c r="I1967" s="204"/>
      <c r="J1967" s="203"/>
      <c r="K1967" s="205"/>
    </row>
    <row r="1968" spans="1:11" ht="18" customHeight="1">
      <c r="A1968" s="108"/>
      <c r="B1968" s="200"/>
      <c r="C1968" s="206"/>
      <c r="D1968" s="202"/>
      <c r="E1968" s="213"/>
      <c r="F1968" s="203"/>
      <c r="G1968" s="204"/>
      <c r="H1968" s="202"/>
      <c r="I1968" s="204"/>
      <c r="J1968" s="203"/>
      <c r="K1968" s="205"/>
    </row>
    <row r="1969" spans="1:11" ht="18" customHeight="1">
      <c r="A1969" s="108"/>
      <c r="B1969" s="200"/>
      <c r="C1969" s="206"/>
      <c r="D1969" s="202"/>
      <c r="E1969" s="213"/>
      <c r="F1969" s="203"/>
      <c r="G1969" s="204"/>
      <c r="H1969" s="202"/>
      <c r="I1969" s="204"/>
      <c r="J1969" s="203"/>
      <c r="K1969" s="205"/>
    </row>
    <row r="1970" spans="1:11" ht="18" customHeight="1">
      <c r="A1970" s="108"/>
      <c r="B1970" s="200"/>
      <c r="C1970" s="206"/>
      <c r="D1970" s="202"/>
      <c r="E1970" s="213"/>
      <c r="F1970" s="203"/>
      <c r="G1970" s="204"/>
      <c r="H1970" s="202"/>
      <c r="I1970" s="204"/>
      <c r="J1970" s="203"/>
      <c r="K1970" s="205"/>
    </row>
    <row r="1971" spans="1:11" ht="18" customHeight="1">
      <c r="A1971" s="108"/>
      <c r="B1971" s="200"/>
      <c r="C1971" s="206"/>
      <c r="D1971" s="202"/>
      <c r="E1971" s="213"/>
      <c r="F1971" s="203"/>
      <c r="G1971" s="204"/>
      <c r="H1971" s="202"/>
      <c r="I1971" s="204"/>
      <c r="J1971" s="203"/>
      <c r="K1971" s="205"/>
    </row>
    <row r="1972" spans="1:11" ht="18" customHeight="1">
      <c r="A1972" s="108"/>
      <c r="B1972" s="200"/>
      <c r="C1972" s="206"/>
      <c r="D1972" s="202"/>
      <c r="E1972" s="213"/>
      <c r="F1972" s="203"/>
      <c r="G1972" s="204"/>
      <c r="H1972" s="202"/>
      <c r="I1972" s="204"/>
      <c r="J1972" s="203"/>
      <c r="K1972" s="205"/>
    </row>
    <row r="1973" spans="1:11" ht="18" customHeight="1">
      <c r="A1973" s="108"/>
      <c r="B1973" s="200"/>
      <c r="C1973" s="206"/>
      <c r="D1973" s="202"/>
      <c r="E1973" s="213"/>
      <c r="F1973" s="203"/>
      <c r="G1973" s="204"/>
      <c r="H1973" s="202"/>
      <c r="I1973" s="204"/>
      <c r="J1973" s="203"/>
      <c r="K1973" s="205"/>
    </row>
    <row r="1974" spans="1:11" ht="18" customHeight="1">
      <c r="A1974" s="108"/>
      <c r="B1974" s="200"/>
      <c r="C1974" s="206"/>
      <c r="D1974" s="202"/>
      <c r="E1974" s="213"/>
      <c r="F1974" s="203"/>
      <c r="G1974" s="204"/>
      <c r="H1974" s="202"/>
      <c r="I1974" s="204"/>
      <c r="J1974" s="203"/>
      <c r="K1974" s="205"/>
    </row>
    <row r="1975" spans="1:11" ht="18" customHeight="1">
      <c r="A1975" s="108"/>
      <c r="B1975" s="200"/>
      <c r="C1975" s="206"/>
      <c r="D1975" s="202"/>
      <c r="E1975" s="213"/>
      <c r="F1975" s="203"/>
      <c r="G1975" s="204"/>
      <c r="H1975" s="202"/>
      <c r="I1975" s="204"/>
      <c r="J1975" s="203"/>
      <c r="K1975" s="205"/>
    </row>
    <row r="1976" spans="1:11" ht="18" customHeight="1">
      <c r="A1976" s="108"/>
      <c r="B1976" s="200"/>
      <c r="C1976" s="206"/>
      <c r="D1976" s="202"/>
      <c r="E1976" s="213"/>
      <c r="F1976" s="203"/>
      <c r="G1976" s="204"/>
      <c r="H1976" s="202"/>
      <c r="I1976" s="204"/>
      <c r="J1976" s="203"/>
      <c r="K1976" s="205"/>
    </row>
    <row r="1977" spans="1:11" ht="18" customHeight="1">
      <c r="A1977" s="108"/>
      <c r="B1977" s="200"/>
      <c r="C1977" s="206"/>
      <c r="D1977" s="202"/>
      <c r="E1977" s="213"/>
      <c r="F1977" s="203"/>
      <c r="G1977" s="204"/>
      <c r="H1977" s="202"/>
      <c r="I1977" s="204"/>
      <c r="J1977" s="203"/>
      <c r="K1977" s="205"/>
    </row>
    <row r="1978" spans="1:11" ht="18" customHeight="1">
      <c r="A1978" s="108"/>
      <c r="B1978" s="200"/>
      <c r="C1978" s="206"/>
      <c r="D1978" s="202"/>
      <c r="E1978" s="213"/>
      <c r="F1978" s="203"/>
      <c r="G1978" s="204"/>
      <c r="H1978" s="202"/>
      <c r="I1978" s="204"/>
      <c r="J1978" s="203"/>
      <c r="K1978" s="205"/>
    </row>
    <row r="1979" spans="1:11" ht="18" customHeight="1">
      <c r="A1979" s="108"/>
      <c r="B1979" s="200"/>
      <c r="C1979" s="206"/>
      <c r="D1979" s="202"/>
      <c r="E1979" s="213"/>
      <c r="F1979" s="203"/>
      <c r="G1979" s="204"/>
      <c r="H1979" s="202"/>
      <c r="I1979" s="204"/>
      <c r="J1979" s="203"/>
      <c r="K1979" s="205"/>
    </row>
    <row r="1980" spans="1:11" ht="18" customHeight="1">
      <c r="A1980" s="108"/>
      <c r="B1980" s="200"/>
      <c r="C1980" s="206"/>
      <c r="D1980" s="202"/>
      <c r="E1980" s="213"/>
      <c r="F1980" s="203"/>
      <c r="G1980" s="204"/>
      <c r="H1980" s="202"/>
      <c r="I1980" s="204"/>
      <c r="J1980" s="203"/>
      <c r="K1980" s="205"/>
    </row>
    <row r="1981" spans="1:11" ht="18" customHeight="1">
      <c r="A1981" s="108"/>
      <c r="B1981" s="200"/>
      <c r="C1981" s="206"/>
      <c r="D1981" s="202"/>
      <c r="E1981" s="213"/>
      <c r="F1981" s="203"/>
      <c r="G1981" s="204"/>
      <c r="H1981" s="202"/>
      <c r="I1981" s="204"/>
      <c r="J1981" s="203"/>
      <c r="K1981" s="205"/>
    </row>
    <row r="1982" spans="1:11" ht="18" customHeight="1">
      <c r="A1982" s="108"/>
      <c r="B1982" s="200"/>
      <c r="C1982" s="206"/>
      <c r="D1982" s="202"/>
      <c r="E1982" s="213"/>
      <c r="F1982" s="203"/>
      <c r="G1982" s="204"/>
      <c r="H1982" s="202"/>
      <c r="I1982" s="204"/>
      <c r="J1982" s="203"/>
      <c r="K1982" s="205"/>
    </row>
    <row r="1983" spans="1:11" ht="18" customHeight="1">
      <c r="A1983" s="108"/>
      <c r="B1983" s="200"/>
      <c r="C1983" s="206"/>
      <c r="D1983" s="202"/>
      <c r="E1983" s="213"/>
      <c r="F1983" s="203"/>
      <c r="G1983" s="204"/>
      <c r="H1983" s="202"/>
      <c r="I1983" s="204"/>
      <c r="J1983" s="203"/>
      <c r="K1983" s="205"/>
    </row>
    <row r="1984" spans="1:11" ht="18" customHeight="1">
      <c r="A1984" s="108"/>
      <c r="B1984" s="200"/>
      <c r="C1984" s="206"/>
      <c r="D1984" s="202"/>
      <c r="E1984" s="213"/>
      <c r="F1984" s="203"/>
      <c r="G1984" s="204"/>
      <c r="H1984" s="202"/>
      <c r="I1984" s="204"/>
      <c r="J1984" s="203"/>
      <c r="K1984" s="205"/>
    </row>
    <row r="1985" spans="1:11" ht="18" customHeight="1">
      <c r="A1985" s="108"/>
      <c r="B1985" s="200"/>
      <c r="C1985" s="206"/>
      <c r="D1985" s="202"/>
      <c r="E1985" s="213"/>
      <c r="F1985" s="203"/>
      <c r="G1985" s="204"/>
      <c r="H1985" s="202"/>
      <c r="I1985" s="204"/>
      <c r="J1985" s="203"/>
      <c r="K1985" s="205"/>
    </row>
    <row r="1986" spans="1:11" ht="18" customHeight="1">
      <c r="A1986" s="108"/>
      <c r="B1986" s="200"/>
      <c r="C1986" s="206"/>
      <c r="D1986" s="202"/>
      <c r="E1986" s="213"/>
      <c r="F1986" s="203"/>
      <c r="G1986" s="204"/>
      <c r="H1986" s="202"/>
      <c r="I1986" s="204"/>
      <c r="J1986" s="203"/>
      <c r="K1986" s="205"/>
    </row>
    <row r="1987" spans="1:11" ht="18" customHeight="1">
      <c r="A1987" s="108"/>
      <c r="B1987" s="200"/>
      <c r="C1987" s="206"/>
      <c r="D1987" s="202"/>
      <c r="E1987" s="213"/>
      <c r="F1987" s="203"/>
      <c r="G1987" s="204"/>
      <c r="H1987" s="202"/>
      <c r="I1987" s="204"/>
      <c r="J1987" s="203"/>
      <c r="K1987" s="205"/>
    </row>
    <row r="1988" spans="1:11" ht="18" customHeight="1">
      <c r="A1988" s="108"/>
      <c r="B1988" s="200"/>
      <c r="C1988" s="206"/>
      <c r="D1988" s="202"/>
      <c r="E1988" s="213"/>
      <c r="F1988" s="203"/>
      <c r="G1988" s="204"/>
      <c r="H1988" s="202"/>
      <c r="I1988" s="204"/>
      <c r="J1988" s="203"/>
      <c r="K1988" s="205"/>
    </row>
    <row r="1989" spans="1:11" ht="18" customHeight="1">
      <c r="A1989" s="108"/>
      <c r="B1989" s="200"/>
      <c r="C1989" s="206"/>
      <c r="D1989" s="202"/>
      <c r="E1989" s="213"/>
      <c r="F1989" s="203"/>
      <c r="G1989" s="204"/>
      <c r="H1989" s="202"/>
      <c r="I1989" s="204"/>
      <c r="J1989" s="203"/>
      <c r="K1989" s="205"/>
    </row>
    <row r="1990" spans="1:11" ht="18" customHeight="1">
      <c r="A1990" s="108"/>
      <c r="B1990" s="200"/>
      <c r="C1990" s="206"/>
      <c r="D1990" s="202"/>
      <c r="E1990" s="213"/>
      <c r="F1990" s="203"/>
      <c r="G1990" s="204"/>
      <c r="H1990" s="202"/>
      <c r="I1990" s="204"/>
      <c r="J1990" s="203"/>
      <c r="K1990" s="205"/>
    </row>
    <row r="1991" spans="1:11" ht="18" customHeight="1">
      <c r="A1991" s="108"/>
      <c r="B1991" s="200"/>
      <c r="C1991" s="206"/>
      <c r="D1991" s="202"/>
      <c r="E1991" s="213"/>
      <c r="F1991" s="203"/>
      <c r="G1991" s="204"/>
      <c r="H1991" s="202"/>
      <c r="I1991" s="204"/>
      <c r="J1991" s="203"/>
      <c r="K1991" s="205"/>
    </row>
    <row r="1992" spans="1:11" ht="18" customHeight="1">
      <c r="A1992" s="108"/>
      <c r="B1992" s="200"/>
      <c r="C1992" s="206"/>
      <c r="D1992" s="202"/>
      <c r="E1992" s="213"/>
      <c r="F1992" s="203"/>
      <c r="G1992" s="204"/>
      <c r="H1992" s="202"/>
      <c r="I1992" s="204"/>
      <c r="J1992" s="203"/>
      <c r="K1992" s="205"/>
    </row>
    <row r="1993" spans="1:11" ht="18" customHeight="1">
      <c r="A1993" s="108"/>
      <c r="B1993" s="200"/>
      <c r="C1993" s="206"/>
      <c r="D1993" s="202"/>
      <c r="E1993" s="213"/>
      <c r="F1993" s="203"/>
      <c r="G1993" s="204"/>
      <c r="H1993" s="202"/>
      <c r="I1993" s="204"/>
      <c r="J1993" s="203"/>
      <c r="K1993" s="205"/>
    </row>
    <row r="1994" spans="1:11" ht="18" customHeight="1">
      <c r="A1994" s="108"/>
      <c r="B1994" s="200"/>
      <c r="C1994" s="206"/>
      <c r="D1994" s="202"/>
      <c r="E1994" s="213"/>
      <c r="F1994" s="203"/>
      <c r="G1994" s="204"/>
      <c r="H1994" s="202"/>
      <c r="I1994" s="204"/>
      <c r="J1994" s="203"/>
      <c r="K1994" s="205"/>
    </row>
    <row r="1995" spans="1:11" ht="18">
      <c r="A1995" s="111"/>
      <c r="B1995" s="166" t="s">
        <v>4489</v>
      </c>
      <c r="C1995" s="166" t="s">
        <v>4489</v>
      </c>
      <c r="D1995" s="166" t="s">
        <v>4489</v>
      </c>
      <c r="E1995" s="166" t="s">
        <v>4489</v>
      </c>
      <c r="F1995" s="166" t="s">
        <v>4489</v>
      </c>
      <c r="G1995" s="166" t="s">
        <v>4489</v>
      </c>
      <c r="H1995" s="166" t="s">
        <v>4489</v>
      </c>
      <c r="I1995" s="166" t="s">
        <v>4489</v>
      </c>
      <c r="J1995" s="166" t="s">
        <v>4489</v>
      </c>
      <c r="K1995" s="166" t="s">
        <v>4489</v>
      </c>
    </row>
    <row r="1996" spans="1:11" ht="5.25" customHeight="1">
      <c r="A1996" s="137"/>
      <c r="B1996" s="167"/>
      <c r="C1996" s="167"/>
      <c r="D1996" s="168"/>
      <c r="E1996" s="168"/>
      <c r="F1996" s="167"/>
      <c r="G1996" s="167"/>
      <c r="H1996" s="167"/>
      <c r="I1996" s="167"/>
      <c r="J1996" s="167"/>
      <c r="K1996" s="167"/>
    </row>
    <row r="1997" spans="1:11" ht="18">
      <c r="B1997" s="169"/>
      <c r="C1997" s="169"/>
      <c r="D1997" s="170"/>
      <c r="E1997" s="170"/>
      <c r="F1997" s="169"/>
      <c r="G1997" s="169"/>
      <c r="H1997" s="169"/>
      <c r="I1997" s="169"/>
      <c r="J1997" s="169"/>
      <c r="K1997" s="169"/>
    </row>
    <row r="1998" spans="1:11" ht="18">
      <c r="B1998" s="169"/>
      <c r="C1998" s="169"/>
      <c r="D1998" s="169"/>
      <c r="E1998" s="169"/>
      <c r="F1998" s="169"/>
      <c r="G1998" s="169"/>
      <c r="H1998" s="169"/>
      <c r="I1998" s="169"/>
      <c r="J1998" s="169"/>
      <c r="K1998" s="169"/>
    </row>
    <row r="1999" spans="1:11" ht="18">
      <c r="B1999" s="169"/>
      <c r="C1999" s="169"/>
      <c r="D1999" s="170"/>
      <c r="E1999" s="170"/>
      <c r="F1999" s="169"/>
      <c r="G1999" s="169"/>
      <c r="H1999" s="169"/>
      <c r="I1999" s="169"/>
      <c r="J1999" s="169"/>
      <c r="K1999" s="169"/>
    </row>
    <row r="2000" spans="1:11" ht="18">
      <c r="B2000" s="169"/>
      <c r="C2000" s="169"/>
      <c r="D2000" s="170"/>
      <c r="E2000" s="170"/>
      <c r="F2000" s="169"/>
      <c r="G2000" s="169"/>
      <c r="H2000" s="169"/>
      <c r="I2000" s="169"/>
      <c r="J2000" s="169"/>
      <c r="K2000" s="169"/>
    </row>
    <row r="2001" spans="2:11" ht="18">
      <c r="B2001" s="169"/>
      <c r="C2001" s="169"/>
      <c r="D2001" s="170"/>
      <c r="E2001" s="170"/>
      <c r="F2001" s="169"/>
      <c r="G2001" s="169"/>
      <c r="H2001" s="169"/>
      <c r="I2001" s="169"/>
      <c r="J2001" s="169"/>
      <c r="K2001" s="169"/>
    </row>
    <row r="2002" spans="2:11" ht="18">
      <c r="B2002" s="169"/>
      <c r="C2002" s="169"/>
      <c r="D2002" s="170"/>
      <c r="E2002" s="170"/>
      <c r="F2002" s="169"/>
      <c r="G2002" s="169"/>
      <c r="H2002" s="169"/>
      <c r="I2002" s="169"/>
      <c r="J2002" s="169"/>
      <c r="K2002" s="169"/>
    </row>
    <row r="2003" spans="2:11" ht="18">
      <c r="B2003" s="169"/>
      <c r="C2003" s="169"/>
      <c r="D2003" s="170"/>
      <c r="E2003" s="170"/>
      <c r="F2003" s="169"/>
      <c r="G2003" s="169"/>
      <c r="H2003" s="169"/>
      <c r="I2003" s="169"/>
      <c r="J2003" s="169"/>
      <c r="K2003" s="169"/>
    </row>
    <row r="2004" spans="2:11" ht="18">
      <c r="B2004" s="169"/>
      <c r="C2004" s="169"/>
      <c r="D2004" s="170"/>
      <c r="E2004" s="170"/>
      <c r="F2004" s="169"/>
      <c r="G2004" s="169"/>
      <c r="H2004" s="169"/>
      <c r="I2004" s="169"/>
      <c r="J2004" s="169"/>
      <c r="K2004" s="169"/>
    </row>
    <row r="2005" spans="2:11" ht="18">
      <c r="B2005" s="169"/>
      <c r="C2005" s="169"/>
      <c r="D2005" s="170"/>
      <c r="E2005" s="170"/>
      <c r="F2005" s="169"/>
      <c r="G2005" s="169"/>
      <c r="H2005" s="169"/>
      <c r="I2005" s="169"/>
      <c r="J2005" s="169"/>
      <c r="K2005" s="169"/>
    </row>
    <row r="2006" spans="2:11" ht="18">
      <c r="B2006" s="169"/>
      <c r="C2006" s="169"/>
      <c r="D2006" s="170"/>
      <c r="E2006" s="170"/>
      <c r="F2006" s="169"/>
      <c r="G2006" s="169"/>
      <c r="H2006" s="169"/>
      <c r="I2006" s="169"/>
      <c r="J2006" s="169"/>
      <c r="K2006" s="169"/>
    </row>
    <row r="2007" spans="2:11" ht="18">
      <c r="B2007" s="169"/>
      <c r="C2007" s="169"/>
      <c r="D2007" s="170"/>
      <c r="E2007" s="170"/>
      <c r="F2007" s="169"/>
      <c r="G2007" s="169"/>
      <c r="H2007" s="169"/>
      <c r="I2007" s="169"/>
      <c r="J2007" s="169"/>
      <c r="K2007" s="169"/>
    </row>
    <row r="2008" spans="2:11" ht="18">
      <c r="B2008" s="169"/>
      <c r="C2008" s="169"/>
      <c r="D2008" s="170"/>
      <c r="E2008" s="170"/>
      <c r="F2008" s="169"/>
      <c r="G2008" s="169"/>
      <c r="H2008" s="169"/>
      <c r="I2008" s="169"/>
      <c r="J2008" s="169"/>
      <c r="K2008" s="169"/>
    </row>
    <row r="2009" spans="2:11" ht="18">
      <c r="B2009" s="169"/>
      <c r="C2009" s="169"/>
      <c r="D2009" s="170"/>
      <c r="E2009" s="170"/>
      <c r="F2009" s="169"/>
      <c r="G2009" s="169"/>
      <c r="H2009" s="169"/>
      <c r="I2009" s="169"/>
      <c r="J2009" s="169"/>
      <c r="K2009" s="169"/>
    </row>
    <row r="2010" spans="2:11" ht="18">
      <c r="B2010" s="169"/>
      <c r="C2010" s="169"/>
      <c r="D2010" s="170"/>
      <c r="E2010" s="170"/>
      <c r="F2010" s="169"/>
      <c r="G2010" s="169"/>
      <c r="H2010" s="169"/>
      <c r="I2010" s="169"/>
      <c r="J2010" s="169"/>
      <c r="K2010" s="169"/>
    </row>
    <row r="2011" spans="2:11" ht="18">
      <c r="B2011" s="169"/>
      <c r="C2011" s="169"/>
      <c r="D2011" s="170"/>
      <c r="E2011" s="170"/>
      <c r="F2011" s="169"/>
      <c r="G2011" s="169"/>
      <c r="H2011" s="169"/>
      <c r="I2011" s="169"/>
      <c r="J2011" s="169"/>
      <c r="K2011" s="169"/>
    </row>
    <row r="2012" spans="2:11" ht="18">
      <c r="B2012" s="169"/>
      <c r="C2012" s="169"/>
      <c r="D2012" s="170"/>
      <c r="E2012" s="170"/>
      <c r="F2012" s="169"/>
      <c r="G2012" s="169"/>
      <c r="H2012" s="169"/>
      <c r="I2012" s="169"/>
      <c r="J2012" s="169"/>
      <c r="K2012" s="169"/>
    </row>
    <row r="2013" spans="2:11" ht="18">
      <c r="B2013" s="169"/>
      <c r="C2013" s="169"/>
      <c r="D2013" s="170"/>
      <c r="E2013" s="170"/>
      <c r="F2013" s="169"/>
      <c r="G2013" s="169"/>
      <c r="H2013" s="169"/>
      <c r="I2013" s="169"/>
      <c r="J2013" s="169"/>
      <c r="K2013" s="169"/>
    </row>
    <row r="2014" spans="2:11" ht="18">
      <c r="B2014" s="169"/>
      <c r="C2014" s="169"/>
      <c r="D2014" s="170"/>
      <c r="E2014" s="170"/>
      <c r="F2014" s="169"/>
      <c r="G2014" s="169"/>
      <c r="H2014" s="169"/>
      <c r="I2014" s="169"/>
      <c r="J2014" s="169"/>
      <c r="K2014" s="169"/>
    </row>
    <row r="2015" spans="2:11" ht="18">
      <c r="B2015" s="169"/>
      <c r="C2015" s="169"/>
      <c r="D2015" s="170"/>
      <c r="E2015" s="170"/>
      <c r="F2015" s="169"/>
      <c r="G2015" s="169"/>
      <c r="H2015" s="169"/>
      <c r="I2015" s="169"/>
      <c r="J2015" s="169"/>
      <c r="K2015" s="169"/>
    </row>
    <row r="2016" spans="2:11" ht="18">
      <c r="B2016" s="169"/>
      <c r="C2016" s="169"/>
      <c r="D2016" s="170"/>
      <c r="E2016" s="170"/>
      <c r="F2016" s="169"/>
      <c r="G2016" s="169"/>
      <c r="H2016" s="169"/>
      <c r="I2016" s="169"/>
      <c r="J2016" s="169"/>
      <c r="K2016" s="169"/>
    </row>
    <row r="2017" spans="2:11" ht="18">
      <c r="B2017" s="169"/>
      <c r="C2017" s="169"/>
      <c r="D2017" s="170"/>
      <c r="E2017" s="170"/>
      <c r="F2017" s="169"/>
      <c r="G2017" s="169"/>
      <c r="H2017" s="169"/>
      <c r="I2017" s="169"/>
      <c r="J2017" s="169"/>
      <c r="K2017" s="169"/>
    </row>
    <row r="2018" spans="2:11" ht="18">
      <c r="B2018" s="169"/>
      <c r="C2018" s="169"/>
      <c r="D2018" s="170"/>
      <c r="E2018" s="170"/>
      <c r="F2018" s="169"/>
      <c r="G2018" s="169"/>
      <c r="H2018" s="169"/>
      <c r="I2018" s="169"/>
      <c r="J2018" s="169"/>
      <c r="K2018" s="169"/>
    </row>
    <row r="2019" spans="2:11" ht="18">
      <c r="B2019" s="169"/>
      <c r="C2019" s="169"/>
      <c r="D2019" s="170"/>
      <c r="E2019" s="170"/>
      <c r="F2019" s="169"/>
      <c r="G2019" s="169"/>
      <c r="H2019" s="169"/>
      <c r="I2019" s="169"/>
      <c r="J2019" s="169"/>
      <c r="K2019" s="169"/>
    </row>
    <row r="2020" spans="2:11" ht="18">
      <c r="B2020" s="169"/>
      <c r="C2020" s="169"/>
      <c r="D2020" s="170"/>
      <c r="E2020" s="170"/>
      <c r="F2020" s="169"/>
      <c r="G2020" s="169"/>
      <c r="H2020" s="169"/>
      <c r="I2020" s="169"/>
      <c r="J2020" s="169"/>
      <c r="K2020" s="169"/>
    </row>
    <row r="2021" spans="2:11" ht="18">
      <c r="B2021" s="169"/>
      <c r="C2021" s="169"/>
      <c r="D2021" s="170"/>
      <c r="E2021" s="170"/>
      <c r="F2021" s="169"/>
      <c r="G2021" s="169"/>
      <c r="H2021" s="169"/>
      <c r="I2021" s="169"/>
      <c r="J2021" s="169"/>
      <c r="K2021" s="169"/>
    </row>
    <row r="2022" spans="2:11" ht="18">
      <c r="B2022" s="169"/>
      <c r="C2022" s="169"/>
      <c r="D2022" s="170"/>
      <c r="E2022" s="170"/>
      <c r="F2022" s="169"/>
      <c r="G2022" s="169"/>
      <c r="H2022" s="169"/>
      <c r="I2022" s="169"/>
      <c r="J2022" s="169"/>
      <c r="K2022" s="169"/>
    </row>
    <row r="2023" spans="2:11" ht="18">
      <c r="B2023" s="169"/>
      <c r="C2023" s="169"/>
      <c r="D2023" s="170"/>
      <c r="E2023" s="170"/>
      <c r="F2023" s="169"/>
      <c r="G2023" s="169"/>
      <c r="H2023" s="169"/>
      <c r="I2023" s="169"/>
      <c r="J2023" s="169"/>
      <c r="K2023" s="169"/>
    </row>
    <row r="2024" spans="2:11" ht="18">
      <c r="B2024" s="169"/>
      <c r="C2024" s="169"/>
      <c r="D2024" s="170"/>
      <c r="E2024" s="170"/>
      <c r="F2024" s="169"/>
      <c r="G2024" s="169"/>
      <c r="H2024" s="169"/>
      <c r="I2024" s="169"/>
      <c r="J2024" s="169"/>
      <c r="K2024" s="169"/>
    </row>
    <row r="2025" spans="2:11" ht="18">
      <c r="B2025" s="169"/>
      <c r="C2025" s="169"/>
      <c r="D2025" s="170"/>
      <c r="E2025" s="170"/>
      <c r="F2025" s="169"/>
      <c r="G2025" s="169"/>
      <c r="H2025" s="169"/>
      <c r="I2025" s="169"/>
      <c r="J2025" s="169"/>
      <c r="K2025" s="169"/>
    </row>
    <row r="2026" spans="2:11" ht="18">
      <c r="B2026" s="169"/>
      <c r="C2026" s="169"/>
      <c r="D2026" s="170"/>
      <c r="E2026" s="170"/>
      <c r="F2026" s="169"/>
      <c r="G2026" s="169"/>
      <c r="H2026" s="169"/>
      <c r="I2026" s="169"/>
      <c r="J2026" s="169"/>
      <c r="K2026" s="169"/>
    </row>
    <row r="2027" spans="2:11" ht="18">
      <c r="B2027" s="169"/>
      <c r="C2027" s="169"/>
      <c r="D2027" s="170"/>
      <c r="E2027" s="170"/>
      <c r="F2027" s="169"/>
      <c r="G2027" s="169"/>
      <c r="H2027" s="169"/>
      <c r="I2027" s="169"/>
      <c r="J2027" s="169"/>
      <c r="K2027" s="169"/>
    </row>
    <row r="2028" spans="2:11" ht="18">
      <c r="B2028" s="169"/>
      <c r="C2028" s="169"/>
      <c r="D2028" s="170"/>
      <c r="E2028" s="170"/>
      <c r="F2028" s="169"/>
      <c r="G2028" s="169"/>
      <c r="H2028" s="169"/>
      <c r="I2028" s="169"/>
      <c r="J2028" s="169"/>
      <c r="K2028" s="169"/>
    </row>
    <row r="2029" spans="2:11" ht="18">
      <c r="B2029" s="169"/>
      <c r="C2029" s="169"/>
      <c r="D2029" s="170"/>
      <c r="E2029" s="170"/>
      <c r="F2029" s="169"/>
      <c r="G2029" s="169"/>
      <c r="H2029" s="169"/>
      <c r="I2029" s="169"/>
      <c r="J2029" s="169"/>
      <c r="K2029" s="169"/>
    </row>
    <row r="2030" spans="2:11" ht="18">
      <c r="B2030" s="169"/>
      <c r="C2030" s="169"/>
      <c r="D2030" s="170"/>
      <c r="E2030" s="170"/>
      <c r="F2030" s="169"/>
      <c r="G2030" s="169"/>
      <c r="H2030" s="169"/>
      <c r="I2030" s="169"/>
      <c r="J2030" s="169"/>
      <c r="K2030" s="169"/>
    </row>
    <row r="2031" spans="2:11" ht="18">
      <c r="B2031" s="169"/>
      <c r="C2031" s="169"/>
      <c r="D2031" s="170"/>
      <c r="E2031" s="170"/>
      <c r="F2031" s="169"/>
      <c r="G2031" s="169"/>
      <c r="H2031" s="169"/>
      <c r="I2031" s="169"/>
      <c r="J2031" s="169"/>
      <c r="K2031" s="169"/>
    </row>
    <row r="2032" spans="2:11" ht="18">
      <c r="B2032" s="169"/>
      <c r="C2032" s="169"/>
      <c r="D2032" s="170"/>
      <c r="E2032" s="170"/>
      <c r="F2032" s="169"/>
      <c r="G2032" s="169"/>
      <c r="H2032" s="169"/>
      <c r="I2032" s="169"/>
      <c r="J2032" s="169"/>
      <c r="K2032" s="169"/>
    </row>
    <row r="2033" spans="2:11" ht="18">
      <c r="B2033" s="169"/>
      <c r="C2033" s="169"/>
      <c r="D2033" s="170"/>
      <c r="E2033" s="170"/>
      <c r="F2033" s="169"/>
      <c r="G2033" s="169"/>
      <c r="H2033" s="169"/>
      <c r="I2033" s="169"/>
      <c r="J2033" s="169"/>
      <c r="K2033" s="169"/>
    </row>
    <row r="2034" spans="2:11" ht="18">
      <c r="B2034" s="169"/>
      <c r="C2034" s="169"/>
      <c r="D2034" s="170"/>
      <c r="E2034" s="170"/>
      <c r="F2034" s="169"/>
      <c r="G2034" s="169"/>
      <c r="H2034" s="169"/>
      <c r="I2034" s="169"/>
      <c r="J2034" s="169"/>
      <c r="K2034" s="169"/>
    </row>
    <row r="2035" spans="2:11" ht="18">
      <c r="B2035" s="169"/>
      <c r="C2035" s="169"/>
      <c r="D2035" s="170"/>
      <c r="E2035" s="170"/>
      <c r="F2035" s="169"/>
      <c r="G2035" s="169"/>
      <c r="H2035" s="169"/>
      <c r="I2035" s="169"/>
      <c r="J2035" s="169"/>
      <c r="K2035" s="169"/>
    </row>
    <row r="2036" spans="2:11" ht="18">
      <c r="B2036" s="169"/>
      <c r="C2036" s="169"/>
      <c r="D2036" s="170"/>
      <c r="E2036" s="170"/>
      <c r="F2036" s="169"/>
      <c r="G2036" s="169"/>
      <c r="H2036" s="169"/>
      <c r="I2036" s="169"/>
      <c r="J2036" s="169"/>
      <c r="K2036" s="169"/>
    </row>
    <row r="2037" spans="2:11" ht="18">
      <c r="B2037" s="169"/>
      <c r="C2037" s="169"/>
      <c r="D2037" s="170"/>
      <c r="E2037" s="170"/>
      <c r="F2037" s="169"/>
      <c r="G2037" s="169"/>
      <c r="H2037" s="169"/>
      <c r="I2037" s="169"/>
      <c r="J2037" s="169"/>
      <c r="K2037" s="169"/>
    </row>
    <row r="2038" spans="2:11" ht="18">
      <c r="B2038" s="169"/>
      <c r="C2038" s="169"/>
      <c r="D2038" s="170"/>
      <c r="E2038" s="170"/>
      <c r="F2038" s="169"/>
      <c r="G2038" s="169"/>
      <c r="H2038" s="169"/>
      <c r="I2038" s="169"/>
      <c r="J2038" s="169"/>
      <c r="K2038" s="169"/>
    </row>
    <row r="2039" spans="2:11" ht="18">
      <c r="B2039" s="169"/>
      <c r="C2039" s="169"/>
      <c r="D2039" s="170"/>
      <c r="E2039" s="170"/>
      <c r="F2039" s="169"/>
      <c r="G2039" s="169"/>
      <c r="H2039" s="169"/>
      <c r="I2039" s="169"/>
      <c r="J2039" s="169"/>
      <c r="K2039" s="169"/>
    </row>
    <row r="2040" spans="2:11" ht="18">
      <c r="B2040" s="169"/>
      <c r="C2040" s="169"/>
      <c r="D2040" s="170"/>
      <c r="E2040" s="170"/>
      <c r="F2040" s="169"/>
      <c r="G2040" s="169"/>
      <c r="H2040" s="169"/>
      <c r="I2040" s="169"/>
      <c r="J2040" s="169"/>
      <c r="K2040" s="169"/>
    </row>
    <row r="2041" spans="2:11" ht="18">
      <c r="B2041" s="169"/>
      <c r="C2041" s="169"/>
      <c r="D2041" s="170"/>
      <c r="E2041" s="170"/>
      <c r="F2041" s="169"/>
      <c r="G2041" s="169"/>
      <c r="H2041" s="169"/>
      <c r="I2041" s="169"/>
      <c r="J2041" s="169"/>
      <c r="K2041" s="169"/>
    </row>
    <row r="2042" spans="2:11" ht="18">
      <c r="B2042" s="169"/>
      <c r="C2042" s="169"/>
      <c r="D2042" s="170"/>
      <c r="E2042" s="170"/>
      <c r="F2042" s="169"/>
      <c r="G2042" s="169"/>
      <c r="H2042" s="169"/>
      <c r="I2042" s="169"/>
      <c r="J2042" s="169"/>
      <c r="K2042" s="169"/>
    </row>
    <row r="2043" spans="2:11" ht="18">
      <c r="B2043" s="169"/>
      <c r="C2043" s="169"/>
      <c r="D2043" s="170"/>
      <c r="E2043" s="170"/>
      <c r="F2043" s="169"/>
      <c r="G2043" s="169"/>
      <c r="H2043" s="169"/>
      <c r="I2043" s="169"/>
      <c r="J2043" s="169"/>
      <c r="K2043" s="169"/>
    </row>
    <row r="2044" spans="2:11" ht="18">
      <c r="B2044" s="169"/>
      <c r="C2044" s="169"/>
      <c r="D2044" s="170"/>
      <c r="E2044" s="170"/>
      <c r="F2044" s="169"/>
      <c r="G2044" s="169"/>
      <c r="H2044" s="169"/>
      <c r="I2044" s="169"/>
      <c r="J2044" s="169"/>
      <c r="K2044" s="169"/>
    </row>
    <row r="2045" spans="2:11" ht="18">
      <c r="B2045" s="169"/>
      <c r="C2045" s="169"/>
      <c r="D2045" s="170"/>
      <c r="E2045" s="170"/>
      <c r="F2045" s="169"/>
      <c r="G2045" s="169"/>
      <c r="H2045" s="169"/>
      <c r="I2045" s="169"/>
      <c r="J2045" s="169"/>
      <c r="K2045" s="169"/>
    </row>
    <row r="2046" spans="2:11" ht="18">
      <c r="B2046" s="169"/>
      <c r="C2046" s="169"/>
      <c r="D2046" s="170"/>
      <c r="E2046" s="170"/>
      <c r="F2046" s="169"/>
      <c r="G2046" s="169"/>
      <c r="H2046" s="169"/>
      <c r="I2046" s="169"/>
      <c r="J2046" s="169"/>
      <c r="K2046" s="169"/>
    </row>
    <row r="2047" spans="2:11" ht="18">
      <c r="B2047" s="169"/>
      <c r="C2047" s="169"/>
      <c r="D2047" s="170"/>
      <c r="E2047" s="170"/>
      <c r="F2047" s="169"/>
      <c r="G2047" s="169"/>
      <c r="H2047" s="169"/>
      <c r="I2047" s="169"/>
      <c r="J2047" s="169"/>
      <c r="K2047" s="169"/>
    </row>
    <row r="2048" spans="2:11" ht="18">
      <c r="B2048" s="169"/>
      <c r="C2048" s="169"/>
      <c r="D2048" s="170"/>
      <c r="E2048" s="170"/>
      <c r="F2048" s="169"/>
      <c r="G2048" s="169"/>
      <c r="H2048" s="169"/>
      <c r="I2048" s="169"/>
      <c r="J2048" s="169"/>
      <c r="K2048" s="169"/>
    </row>
    <row r="2049" spans="2:11" ht="18">
      <c r="B2049" s="169"/>
      <c r="C2049" s="169"/>
      <c r="D2049" s="170"/>
      <c r="E2049" s="170"/>
      <c r="F2049" s="169"/>
      <c r="G2049" s="169"/>
      <c r="H2049" s="169"/>
      <c r="I2049" s="169"/>
      <c r="J2049" s="169"/>
      <c r="K2049" s="169"/>
    </row>
    <row r="2050" spans="2:11" ht="18">
      <c r="B2050" s="169"/>
      <c r="C2050" s="169"/>
      <c r="D2050" s="170"/>
      <c r="E2050" s="170"/>
      <c r="F2050" s="169"/>
      <c r="G2050" s="169"/>
      <c r="H2050" s="169"/>
      <c r="I2050" s="169"/>
      <c r="J2050" s="169"/>
      <c r="K2050" s="169"/>
    </row>
    <row r="2051" spans="2:11" ht="18">
      <c r="B2051" s="169"/>
      <c r="C2051" s="169"/>
      <c r="D2051" s="170"/>
      <c r="E2051" s="170"/>
      <c r="F2051" s="169"/>
      <c r="G2051" s="169"/>
      <c r="H2051" s="169"/>
      <c r="I2051" s="169"/>
      <c r="J2051" s="169"/>
      <c r="K2051" s="169"/>
    </row>
    <row r="2052" spans="2:11" ht="18">
      <c r="B2052" s="169"/>
      <c r="C2052" s="169"/>
      <c r="D2052" s="170"/>
      <c r="E2052" s="170"/>
      <c r="F2052" s="169"/>
      <c r="G2052" s="169"/>
      <c r="H2052" s="169"/>
      <c r="I2052" s="169"/>
      <c r="J2052" s="169"/>
      <c r="K2052" s="169"/>
    </row>
    <row r="2053" spans="2:11" ht="18">
      <c r="B2053" s="169"/>
      <c r="C2053" s="169"/>
      <c r="D2053" s="170"/>
      <c r="E2053" s="170"/>
      <c r="F2053" s="169"/>
      <c r="G2053" s="169"/>
      <c r="H2053" s="169"/>
      <c r="I2053" s="169"/>
      <c r="J2053" s="169"/>
      <c r="K2053" s="169"/>
    </row>
    <row r="2054" spans="2:11" ht="18">
      <c r="B2054" s="169"/>
      <c r="C2054" s="169"/>
      <c r="D2054" s="170"/>
      <c r="E2054" s="170"/>
      <c r="F2054" s="169"/>
      <c r="G2054" s="169"/>
      <c r="H2054" s="169"/>
      <c r="I2054" s="169"/>
      <c r="J2054" s="169"/>
      <c r="K2054" s="169"/>
    </row>
    <row r="2055" spans="2:11" ht="18">
      <c r="B2055" s="169"/>
      <c r="C2055" s="169"/>
      <c r="D2055" s="170"/>
      <c r="E2055" s="170"/>
      <c r="F2055" s="169"/>
      <c r="G2055" s="169"/>
      <c r="H2055" s="169"/>
      <c r="I2055" s="169"/>
      <c r="J2055" s="169"/>
      <c r="K2055" s="169"/>
    </row>
    <row r="2056" spans="2:11" ht="18">
      <c r="B2056" s="169"/>
      <c r="C2056" s="169"/>
      <c r="D2056" s="170"/>
      <c r="E2056" s="170"/>
      <c r="F2056" s="169"/>
      <c r="G2056" s="169"/>
      <c r="H2056" s="169"/>
      <c r="I2056" s="169"/>
      <c r="J2056" s="169"/>
      <c r="K2056" s="169"/>
    </row>
    <row r="2057" spans="2:11" ht="18">
      <c r="B2057" s="169"/>
      <c r="C2057" s="169"/>
      <c r="D2057" s="170"/>
      <c r="E2057" s="170"/>
      <c r="F2057" s="169"/>
      <c r="G2057" s="169"/>
      <c r="H2057" s="169"/>
      <c r="I2057" s="169"/>
      <c r="J2057" s="169"/>
      <c r="K2057" s="169"/>
    </row>
    <row r="2058" spans="2:11" ht="18">
      <c r="B2058" s="169"/>
      <c r="C2058" s="169"/>
      <c r="D2058" s="170"/>
      <c r="E2058" s="170"/>
      <c r="F2058" s="169"/>
      <c r="G2058" s="169"/>
      <c r="H2058" s="169"/>
      <c r="I2058" s="169"/>
      <c r="J2058" s="169"/>
      <c r="K2058" s="169"/>
    </row>
    <row r="2059" spans="2:11" ht="18">
      <c r="B2059" s="169"/>
      <c r="C2059" s="169"/>
      <c r="D2059" s="170"/>
      <c r="E2059" s="170"/>
      <c r="F2059" s="169"/>
      <c r="G2059" s="169"/>
      <c r="H2059" s="169"/>
      <c r="I2059" s="169"/>
      <c r="J2059" s="169"/>
      <c r="K2059" s="169"/>
    </row>
    <row r="2060" spans="2:11" ht="18">
      <c r="B2060" s="169"/>
      <c r="C2060" s="169"/>
      <c r="D2060" s="170"/>
      <c r="E2060" s="170"/>
      <c r="F2060" s="169"/>
      <c r="G2060" s="169"/>
      <c r="H2060" s="169"/>
      <c r="I2060" s="169"/>
      <c r="J2060" s="169"/>
      <c r="K2060" s="169"/>
    </row>
    <row r="2061" spans="2:11" ht="18">
      <c r="B2061" s="169"/>
      <c r="C2061" s="169"/>
      <c r="D2061" s="170"/>
      <c r="E2061" s="170"/>
      <c r="F2061" s="169"/>
      <c r="G2061" s="169"/>
      <c r="H2061" s="169"/>
      <c r="I2061" s="169"/>
      <c r="J2061" s="169"/>
      <c r="K2061" s="169"/>
    </row>
    <row r="2062" spans="2:11" ht="18">
      <c r="B2062" s="169"/>
      <c r="C2062" s="169"/>
      <c r="D2062" s="170"/>
      <c r="E2062" s="170"/>
      <c r="F2062" s="169"/>
      <c r="G2062" s="169"/>
      <c r="H2062" s="169"/>
      <c r="I2062" s="169"/>
      <c r="J2062" s="169"/>
      <c r="K2062" s="169"/>
    </row>
    <row r="2063" spans="2:11" ht="18">
      <c r="B2063" s="169"/>
      <c r="C2063" s="169"/>
      <c r="D2063" s="170"/>
      <c r="E2063" s="170"/>
      <c r="F2063" s="169"/>
      <c r="G2063" s="169"/>
      <c r="H2063" s="169"/>
      <c r="I2063" s="169"/>
      <c r="J2063" s="169"/>
      <c r="K2063" s="169"/>
    </row>
    <row r="2064" spans="2:11" ht="18">
      <c r="B2064" s="169"/>
      <c r="C2064" s="169"/>
      <c r="D2064" s="170"/>
      <c r="E2064" s="170"/>
      <c r="F2064" s="169"/>
      <c r="G2064" s="169"/>
      <c r="H2064" s="169"/>
      <c r="I2064" s="169"/>
      <c r="J2064" s="169"/>
      <c r="K2064" s="169"/>
    </row>
    <row r="2065" spans="2:11" ht="18">
      <c r="B2065" s="169"/>
      <c r="C2065" s="169"/>
      <c r="D2065" s="170"/>
      <c r="E2065" s="170"/>
      <c r="F2065" s="169"/>
      <c r="G2065" s="169"/>
      <c r="H2065" s="169"/>
      <c r="I2065" s="169"/>
      <c r="J2065" s="169"/>
      <c r="K2065" s="169"/>
    </row>
    <row r="2066" spans="2:11" ht="18">
      <c r="B2066" s="169"/>
      <c r="C2066" s="169"/>
      <c r="D2066" s="170"/>
      <c r="E2066" s="170"/>
      <c r="F2066" s="169"/>
      <c r="G2066" s="169"/>
      <c r="H2066" s="169"/>
      <c r="I2066" s="169"/>
      <c r="J2066" s="169"/>
      <c r="K2066" s="169"/>
    </row>
    <row r="2067" spans="2:11" ht="18">
      <c r="B2067" s="169"/>
      <c r="C2067" s="169"/>
      <c r="D2067" s="170"/>
      <c r="E2067" s="170"/>
      <c r="F2067" s="169"/>
      <c r="G2067" s="169"/>
      <c r="H2067" s="169"/>
      <c r="I2067" s="169"/>
      <c r="J2067" s="169"/>
      <c r="K2067" s="169"/>
    </row>
    <row r="2068" spans="2:11" ht="18">
      <c r="B2068" s="169"/>
      <c r="C2068" s="169"/>
      <c r="D2068" s="170"/>
      <c r="E2068" s="170"/>
      <c r="F2068" s="169"/>
      <c r="G2068" s="169"/>
      <c r="H2068" s="169"/>
      <c r="I2068" s="169"/>
      <c r="J2068" s="169"/>
      <c r="K2068" s="169"/>
    </row>
    <row r="2069" spans="2:11" ht="18">
      <c r="B2069" s="169"/>
      <c r="C2069" s="169"/>
      <c r="D2069" s="170"/>
      <c r="E2069" s="170"/>
      <c r="F2069" s="169"/>
      <c r="G2069" s="169"/>
      <c r="H2069" s="169"/>
      <c r="I2069" s="169"/>
      <c r="J2069" s="169"/>
      <c r="K2069" s="169"/>
    </row>
    <row r="2070" spans="2:11" ht="18">
      <c r="B2070" s="169"/>
      <c r="C2070" s="169"/>
      <c r="D2070" s="170"/>
      <c r="E2070" s="170"/>
      <c r="F2070" s="169"/>
      <c r="G2070" s="169"/>
      <c r="H2070" s="169"/>
      <c r="I2070" s="169"/>
      <c r="J2070" s="169"/>
      <c r="K2070" s="169"/>
    </row>
    <row r="2071" spans="2:11" ht="18">
      <c r="B2071" s="169"/>
      <c r="C2071" s="169"/>
      <c r="D2071" s="170"/>
      <c r="E2071" s="170"/>
      <c r="F2071" s="169"/>
      <c r="G2071" s="169"/>
      <c r="H2071" s="169"/>
      <c r="I2071" s="169"/>
      <c r="J2071" s="169"/>
      <c r="K2071" s="169"/>
    </row>
    <row r="2072" spans="2:11" ht="18">
      <c r="B2072" s="169"/>
      <c r="C2072" s="169"/>
      <c r="D2072" s="170"/>
      <c r="E2072" s="170"/>
      <c r="F2072" s="169"/>
      <c r="G2072" s="169"/>
      <c r="H2072" s="169"/>
      <c r="I2072" s="169"/>
      <c r="J2072" s="169"/>
      <c r="K2072" s="169"/>
    </row>
    <row r="2073" spans="2:11" ht="18">
      <c r="B2073" s="169"/>
      <c r="C2073" s="169"/>
      <c r="D2073" s="170"/>
      <c r="E2073" s="170"/>
      <c r="F2073" s="169"/>
      <c r="G2073" s="169"/>
      <c r="H2073" s="169"/>
      <c r="I2073" s="169"/>
      <c r="J2073" s="169"/>
      <c r="K2073" s="169"/>
    </row>
    <row r="2074" spans="2:11" ht="18">
      <c r="B2074" s="169"/>
      <c r="C2074" s="169"/>
      <c r="D2074" s="170"/>
      <c r="E2074" s="170"/>
      <c r="F2074" s="169"/>
      <c r="G2074" s="169"/>
      <c r="H2074" s="169"/>
      <c r="I2074" s="169"/>
      <c r="J2074" s="169"/>
      <c r="K2074" s="169"/>
    </row>
    <row r="2075" spans="2:11" ht="18">
      <c r="B2075" s="169"/>
      <c r="C2075" s="169"/>
      <c r="D2075" s="170"/>
      <c r="E2075" s="170"/>
      <c r="F2075" s="169"/>
      <c r="G2075" s="169"/>
      <c r="H2075" s="169"/>
      <c r="I2075" s="169"/>
      <c r="J2075" s="169"/>
      <c r="K2075" s="169"/>
    </row>
    <row r="2076" spans="2:11" ht="18">
      <c r="B2076" s="169"/>
      <c r="C2076" s="169"/>
      <c r="D2076" s="170"/>
      <c r="E2076" s="170"/>
      <c r="F2076" s="169"/>
      <c r="G2076" s="169"/>
      <c r="H2076" s="169"/>
      <c r="I2076" s="169"/>
      <c r="J2076" s="169"/>
      <c r="K2076" s="169"/>
    </row>
    <row r="2077" spans="2:11" ht="18">
      <c r="B2077" s="169"/>
      <c r="C2077" s="169"/>
      <c r="D2077" s="170"/>
      <c r="E2077" s="170"/>
      <c r="F2077" s="169"/>
      <c r="G2077" s="169"/>
      <c r="H2077" s="169"/>
      <c r="I2077" s="169"/>
      <c r="J2077" s="169"/>
      <c r="K2077" s="169"/>
    </row>
    <row r="2078" spans="2:11" ht="18">
      <c r="B2078" s="169"/>
      <c r="C2078" s="169"/>
      <c r="D2078" s="170"/>
      <c r="E2078" s="170"/>
      <c r="F2078" s="169"/>
      <c r="G2078" s="169"/>
      <c r="H2078" s="169"/>
      <c r="I2078" s="169"/>
      <c r="J2078" s="169"/>
      <c r="K2078" s="169"/>
    </row>
    <row r="2079" spans="2:11" ht="18">
      <c r="B2079" s="169"/>
      <c r="C2079" s="169"/>
      <c r="D2079" s="170"/>
      <c r="E2079" s="170"/>
      <c r="F2079" s="169"/>
      <c r="G2079" s="169"/>
      <c r="H2079" s="169"/>
      <c r="I2079" s="169"/>
      <c r="J2079" s="169"/>
      <c r="K2079" s="169"/>
    </row>
    <row r="2080" spans="2:11" ht="18">
      <c r="B2080" s="169"/>
      <c r="C2080" s="169"/>
      <c r="D2080" s="170"/>
      <c r="E2080" s="170"/>
      <c r="F2080" s="169"/>
      <c r="G2080" s="169"/>
      <c r="H2080" s="169"/>
      <c r="I2080" s="169"/>
      <c r="J2080" s="169"/>
      <c r="K2080" s="169"/>
    </row>
    <row r="2081" spans="2:11" ht="18">
      <c r="B2081" s="169"/>
      <c r="C2081" s="169"/>
      <c r="D2081" s="170"/>
      <c r="E2081" s="170"/>
      <c r="F2081" s="169"/>
      <c r="G2081" s="169"/>
      <c r="H2081" s="169"/>
      <c r="I2081" s="169"/>
      <c r="J2081" s="169"/>
      <c r="K2081" s="169"/>
    </row>
    <row r="2082" spans="2:11" ht="18">
      <c r="B2082" s="169"/>
      <c r="C2082" s="169"/>
      <c r="D2082" s="170"/>
      <c r="E2082" s="170"/>
      <c r="F2082" s="169"/>
      <c r="G2082" s="169"/>
      <c r="H2082" s="169"/>
      <c r="I2082" s="169"/>
      <c r="J2082" s="169"/>
      <c r="K2082" s="169"/>
    </row>
    <row r="2083" spans="2:11" ht="18">
      <c r="B2083" s="169"/>
      <c r="C2083" s="169"/>
      <c r="D2083" s="170"/>
      <c r="E2083" s="170"/>
      <c r="F2083" s="169"/>
      <c r="G2083" s="169"/>
      <c r="H2083" s="169"/>
      <c r="I2083" s="169"/>
      <c r="J2083" s="169"/>
      <c r="K2083" s="169"/>
    </row>
    <row r="2084" spans="2:11" ht="18">
      <c r="B2084" s="169"/>
      <c r="C2084" s="169"/>
      <c r="D2084" s="170"/>
      <c r="E2084" s="170"/>
      <c r="F2084" s="169"/>
      <c r="G2084" s="169"/>
      <c r="H2084" s="169"/>
      <c r="I2084" s="169"/>
      <c r="J2084" s="169"/>
      <c r="K2084" s="169"/>
    </row>
    <row r="2085" spans="2:11" ht="18">
      <c r="B2085" s="169"/>
      <c r="C2085" s="169"/>
      <c r="D2085" s="170"/>
      <c r="E2085" s="170"/>
      <c r="F2085" s="169"/>
      <c r="G2085" s="169"/>
      <c r="H2085" s="169"/>
      <c r="I2085" s="169"/>
      <c r="J2085" s="169"/>
      <c r="K2085" s="169"/>
    </row>
    <row r="2086" spans="2:11" ht="18">
      <c r="B2086" s="169"/>
      <c r="C2086" s="169"/>
      <c r="D2086" s="170"/>
      <c r="E2086" s="170"/>
      <c r="F2086" s="169"/>
      <c r="G2086" s="169"/>
      <c r="H2086" s="169"/>
      <c r="I2086" s="169"/>
      <c r="J2086" s="169"/>
      <c r="K2086" s="169"/>
    </row>
    <row r="2087" spans="2:11" ht="18">
      <c r="B2087" s="169"/>
      <c r="C2087" s="169"/>
      <c r="D2087" s="170"/>
      <c r="E2087" s="170"/>
      <c r="F2087" s="169"/>
      <c r="G2087" s="169"/>
      <c r="H2087" s="169"/>
      <c r="I2087" s="169"/>
      <c r="J2087" s="169"/>
      <c r="K2087" s="169"/>
    </row>
    <row r="2088" spans="2:11" ht="18">
      <c r="B2088" s="169"/>
      <c r="C2088" s="169"/>
      <c r="D2088" s="170"/>
      <c r="E2088" s="170"/>
      <c r="F2088" s="169"/>
      <c r="G2088" s="169"/>
      <c r="H2088" s="169"/>
      <c r="I2088" s="169"/>
      <c r="J2088" s="169"/>
      <c r="K2088" s="169"/>
    </row>
    <row r="2089" spans="2:11" ht="18">
      <c r="B2089" s="169"/>
      <c r="C2089" s="169"/>
      <c r="D2089" s="170"/>
      <c r="E2089" s="170"/>
      <c r="F2089" s="169"/>
      <c r="G2089" s="169"/>
      <c r="H2089" s="169"/>
      <c r="I2089" s="169"/>
      <c r="J2089" s="169"/>
      <c r="K2089" s="169"/>
    </row>
    <row r="2090" spans="2:11" ht="18">
      <c r="B2090" s="169"/>
      <c r="C2090" s="169"/>
      <c r="D2090" s="170"/>
      <c r="E2090" s="170"/>
      <c r="F2090" s="169"/>
      <c r="G2090" s="169"/>
      <c r="H2090" s="169"/>
      <c r="I2090" s="169"/>
      <c r="J2090" s="169"/>
      <c r="K2090" s="169"/>
    </row>
    <row r="2091" spans="2:11" ht="18">
      <c r="B2091" s="169"/>
      <c r="C2091" s="169"/>
      <c r="D2091" s="170"/>
      <c r="E2091" s="170"/>
      <c r="F2091" s="169"/>
      <c r="G2091" s="169"/>
      <c r="H2091" s="169"/>
      <c r="I2091" s="169"/>
      <c r="J2091" s="169"/>
      <c r="K2091" s="169"/>
    </row>
    <row r="2092" spans="2:11" ht="18">
      <c r="B2092" s="169"/>
      <c r="C2092" s="169"/>
      <c r="D2092" s="170"/>
      <c r="E2092" s="170"/>
      <c r="F2092" s="169"/>
      <c r="G2092" s="169"/>
      <c r="H2092" s="169"/>
      <c r="I2092" s="169"/>
      <c r="J2092" s="169"/>
      <c r="K2092" s="169"/>
    </row>
    <row r="2093" spans="2:11" ht="18">
      <c r="B2093" s="169"/>
      <c r="C2093" s="169"/>
      <c r="D2093" s="170"/>
      <c r="E2093" s="170"/>
      <c r="F2093" s="169"/>
      <c r="G2093" s="169"/>
      <c r="H2093" s="169"/>
      <c r="I2093" s="169"/>
      <c r="J2093" s="169"/>
      <c r="K2093" s="169"/>
    </row>
    <row r="2094" spans="2:11" ht="18">
      <c r="B2094" s="169"/>
      <c r="C2094" s="169"/>
      <c r="D2094" s="170"/>
      <c r="E2094" s="170"/>
      <c r="F2094" s="169"/>
      <c r="G2094" s="169"/>
      <c r="H2094" s="169"/>
      <c r="I2094" s="169"/>
      <c r="J2094" s="169"/>
      <c r="K2094" s="169"/>
    </row>
    <row r="2095" spans="2:11" ht="18">
      <c r="B2095" s="169"/>
      <c r="C2095" s="169"/>
      <c r="D2095" s="170"/>
      <c r="E2095" s="170"/>
      <c r="F2095" s="169"/>
      <c r="G2095" s="169"/>
      <c r="H2095" s="169"/>
      <c r="I2095" s="169"/>
      <c r="J2095" s="169"/>
      <c r="K2095" s="169"/>
    </row>
    <row r="2096" spans="2:11" ht="18">
      <c r="B2096" s="169"/>
      <c r="C2096" s="169"/>
      <c r="D2096" s="170"/>
      <c r="E2096" s="170"/>
      <c r="F2096" s="169"/>
      <c r="G2096" s="169"/>
      <c r="H2096" s="169"/>
      <c r="I2096" s="169"/>
      <c r="J2096" s="169"/>
      <c r="K2096" s="169"/>
    </row>
    <row r="2097" spans="2:11" ht="18">
      <c r="B2097" s="169"/>
      <c r="C2097" s="169"/>
      <c r="D2097" s="170"/>
      <c r="E2097" s="170"/>
      <c r="F2097" s="169"/>
      <c r="G2097" s="169"/>
      <c r="H2097" s="169"/>
      <c r="I2097" s="169"/>
      <c r="J2097" s="169"/>
      <c r="K2097" s="169"/>
    </row>
    <row r="2098" spans="2:11" ht="18">
      <c r="B2098" s="169"/>
      <c r="C2098" s="169"/>
      <c r="D2098" s="170"/>
      <c r="E2098" s="170"/>
      <c r="F2098" s="169"/>
      <c r="G2098" s="169"/>
      <c r="H2098" s="169"/>
      <c r="I2098" s="169"/>
      <c r="J2098" s="169"/>
      <c r="K2098" s="169"/>
    </row>
    <row r="2099" spans="2:11" ht="18">
      <c r="B2099" s="169"/>
      <c r="C2099" s="169"/>
      <c r="D2099" s="170"/>
      <c r="E2099" s="170"/>
      <c r="F2099" s="169"/>
      <c r="G2099" s="169"/>
      <c r="H2099" s="169"/>
      <c r="I2099" s="169"/>
      <c r="J2099" s="169"/>
      <c r="K2099" s="169"/>
    </row>
    <row r="2100" spans="2:11" ht="18">
      <c r="B2100" s="169"/>
      <c r="C2100" s="169"/>
      <c r="D2100" s="170"/>
      <c r="E2100" s="170"/>
      <c r="F2100" s="169"/>
      <c r="G2100" s="169"/>
      <c r="H2100" s="169"/>
      <c r="I2100" s="169"/>
      <c r="J2100" s="169"/>
      <c r="K2100" s="169"/>
    </row>
    <row r="2101" spans="2:11" ht="18">
      <c r="B2101" s="169"/>
      <c r="C2101" s="169"/>
      <c r="D2101" s="170"/>
      <c r="E2101" s="170"/>
      <c r="F2101" s="169"/>
      <c r="G2101" s="169"/>
      <c r="H2101" s="169"/>
      <c r="I2101" s="169"/>
      <c r="J2101" s="169"/>
      <c r="K2101" s="169"/>
    </row>
    <row r="2102" spans="2:11" ht="18">
      <c r="B2102" s="169"/>
      <c r="C2102" s="169"/>
      <c r="D2102" s="170"/>
      <c r="E2102" s="170"/>
      <c r="F2102" s="169"/>
      <c r="G2102" s="169"/>
      <c r="H2102" s="169"/>
      <c r="I2102" s="169"/>
      <c r="J2102" s="169"/>
      <c r="K2102" s="169"/>
    </row>
    <row r="2103" spans="2:11" ht="18">
      <c r="B2103" s="169"/>
      <c r="C2103" s="169"/>
      <c r="D2103" s="170"/>
      <c r="E2103" s="170"/>
      <c r="F2103" s="169"/>
      <c r="G2103" s="169"/>
      <c r="H2103" s="169"/>
      <c r="I2103" s="169"/>
      <c r="J2103" s="169"/>
      <c r="K2103" s="169"/>
    </row>
    <row r="2104" spans="2:11" ht="18">
      <c r="B2104" s="169"/>
      <c r="C2104" s="169"/>
      <c r="D2104" s="170"/>
      <c r="E2104" s="170"/>
      <c r="F2104" s="169"/>
      <c r="G2104" s="169"/>
      <c r="H2104" s="169"/>
      <c r="I2104" s="169"/>
      <c r="J2104" s="169"/>
      <c r="K2104" s="169"/>
    </row>
    <row r="2105" spans="2:11" ht="18">
      <c r="B2105" s="169"/>
      <c r="C2105" s="169"/>
      <c r="D2105" s="170"/>
      <c r="E2105" s="170"/>
      <c r="F2105" s="169"/>
      <c r="G2105" s="169"/>
      <c r="H2105" s="169"/>
      <c r="I2105" s="169"/>
      <c r="J2105" s="169"/>
      <c r="K2105" s="169"/>
    </row>
    <row r="2106" spans="2:11" ht="18">
      <c r="B2106" s="169"/>
      <c r="C2106" s="169"/>
      <c r="D2106" s="170"/>
      <c r="E2106" s="170"/>
      <c r="F2106" s="169"/>
      <c r="G2106" s="169"/>
      <c r="H2106" s="169"/>
      <c r="I2106" s="169"/>
      <c r="J2106" s="169"/>
      <c r="K2106" s="169"/>
    </row>
    <row r="2107" spans="2:11" ht="18">
      <c r="B2107" s="169"/>
      <c r="C2107" s="169"/>
      <c r="D2107" s="170"/>
      <c r="E2107" s="170"/>
      <c r="F2107" s="169"/>
      <c r="G2107" s="169"/>
      <c r="H2107" s="169"/>
      <c r="I2107" s="169"/>
      <c r="J2107" s="169"/>
      <c r="K2107" s="169"/>
    </row>
    <row r="2108" spans="2:11" ht="18">
      <c r="B2108" s="169"/>
      <c r="C2108" s="169"/>
      <c r="D2108" s="170"/>
      <c r="E2108" s="170"/>
      <c r="F2108" s="169"/>
      <c r="G2108" s="169"/>
      <c r="H2108" s="169"/>
      <c r="I2108" s="169"/>
      <c r="J2108" s="169"/>
      <c r="K2108" s="169"/>
    </row>
    <row r="2109" spans="2:11" ht="18">
      <c r="B2109" s="169"/>
      <c r="C2109" s="169"/>
      <c r="D2109" s="170"/>
      <c r="E2109" s="170"/>
      <c r="F2109" s="169"/>
      <c r="G2109" s="169"/>
      <c r="H2109" s="169"/>
      <c r="I2109" s="169"/>
      <c r="J2109" s="169"/>
      <c r="K2109" s="169"/>
    </row>
    <row r="2110" spans="2:11" ht="18">
      <c r="B2110" s="169"/>
      <c r="C2110" s="169"/>
      <c r="D2110" s="170"/>
      <c r="E2110" s="170"/>
      <c r="F2110" s="169"/>
      <c r="G2110" s="169"/>
      <c r="H2110" s="169"/>
      <c r="I2110" s="169"/>
      <c r="J2110" s="169"/>
      <c r="K2110" s="169"/>
    </row>
    <row r="2111" spans="2:11" ht="18">
      <c r="B2111" s="169"/>
      <c r="C2111" s="169"/>
      <c r="D2111" s="170"/>
      <c r="E2111" s="170"/>
      <c r="F2111" s="169"/>
      <c r="G2111" s="169"/>
      <c r="H2111" s="169"/>
      <c r="I2111" s="169"/>
      <c r="J2111" s="169"/>
      <c r="K2111" s="169"/>
    </row>
    <row r="2112" spans="2:11" ht="18">
      <c r="B2112" s="169"/>
      <c r="C2112" s="169"/>
      <c r="D2112" s="170"/>
      <c r="E2112" s="170"/>
      <c r="F2112" s="169"/>
      <c r="G2112" s="169"/>
      <c r="H2112" s="169"/>
      <c r="I2112" s="169"/>
      <c r="J2112" s="169"/>
      <c r="K2112" s="169"/>
    </row>
    <row r="2113" spans="2:11" ht="18">
      <c r="B2113" s="169"/>
      <c r="C2113" s="169"/>
      <c r="D2113" s="170"/>
      <c r="E2113" s="170"/>
      <c r="F2113" s="169"/>
      <c r="G2113" s="169"/>
      <c r="H2113" s="169"/>
      <c r="I2113" s="169"/>
      <c r="J2113" s="169"/>
      <c r="K2113" s="169"/>
    </row>
    <row r="2114" spans="2:11" ht="18">
      <c r="B2114" s="169"/>
      <c r="C2114" s="169"/>
      <c r="D2114" s="170"/>
      <c r="E2114" s="170"/>
      <c r="F2114" s="169"/>
      <c r="G2114" s="169"/>
      <c r="H2114" s="169"/>
      <c r="I2114" s="169"/>
      <c r="J2114" s="169"/>
      <c r="K2114" s="169"/>
    </row>
    <row r="2115" spans="2:11" ht="18">
      <c r="B2115" s="169"/>
      <c r="C2115" s="169"/>
      <c r="D2115" s="170"/>
      <c r="E2115" s="170"/>
      <c r="F2115" s="169"/>
      <c r="G2115" s="169"/>
      <c r="H2115" s="169"/>
      <c r="I2115" s="169"/>
      <c r="J2115" s="169"/>
      <c r="K2115" s="169"/>
    </row>
    <row r="2116" spans="2:11" ht="18">
      <c r="B2116" s="169"/>
      <c r="C2116" s="169"/>
      <c r="D2116" s="170"/>
      <c r="E2116" s="170"/>
      <c r="F2116" s="169"/>
      <c r="G2116" s="169"/>
      <c r="H2116" s="169"/>
      <c r="I2116" s="169"/>
      <c r="J2116" s="169"/>
      <c r="K2116" s="169"/>
    </row>
    <row r="2117" spans="2:11" ht="18">
      <c r="B2117" s="169"/>
      <c r="C2117" s="169"/>
      <c r="D2117" s="170"/>
      <c r="E2117" s="170"/>
      <c r="F2117" s="169"/>
      <c r="G2117" s="169"/>
      <c r="H2117" s="169"/>
      <c r="I2117" s="169"/>
      <c r="J2117" s="169"/>
      <c r="K2117" s="169"/>
    </row>
    <row r="2118" spans="2:11" ht="18">
      <c r="B2118" s="169"/>
      <c r="C2118" s="169"/>
      <c r="D2118" s="170"/>
      <c r="E2118" s="170"/>
      <c r="F2118" s="169"/>
      <c r="G2118" s="169"/>
      <c r="H2118" s="169"/>
      <c r="I2118" s="169"/>
      <c r="J2118" s="169"/>
      <c r="K2118" s="169"/>
    </row>
    <row r="2119" spans="2:11" ht="18">
      <c r="B2119" s="169"/>
      <c r="C2119" s="169"/>
      <c r="D2119" s="170"/>
      <c r="E2119" s="170"/>
      <c r="F2119" s="169"/>
      <c r="G2119" s="169"/>
      <c r="H2119" s="169"/>
      <c r="I2119" s="169"/>
      <c r="J2119" s="169"/>
      <c r="K2119" s="169"/>
    </row>
    <row r="2120" spans="2:11" ht="18">
      <c r="B2120" s="169"/>
      <c r="C2120" s="169"/>
      <c r="D2120" s="170"/>
      <c r="E2120" s="170"/>
      <c r="F2120" s="169"/>
      <c r="G2120" s="169"/>
      <c r="H2120" s="169"/>
      <c r="I2120" s="169"/>
      <c r="J2120" s="169"/>
      <c r="K2120" s="169"/>
    </row>
    <row r="2121" spans="2:11" ht="18">
      <c r="B2121" s="169"/>
      <c r="C2121" s="169"/>
      <c r="D2121" s="170"/>
      <c r="E2121" s="170"/>
      <c r="F2121" s="169"/>
      <c r="G2121" s="169"/>
      <c r="H2121" s="169"/>
      <c r="I2121" s="169"/>
      <c r="J2121" s="169"/>
      <c r="K2121" s="169"/>
    </row>
    <row r="2122" spans="2:11" ht="18">
      <c r="B2122" s="169"/>
      <c r="C2122" s="169"/>
      <c r="D2122" s="170"/>
      <c r="E2122" s="170"/>
      <c r="F2122" s="169"/>
      <c r="G2122" s="169"/>
      <c r="H2122" s="169"/>
      <c r="I2122" s="169"/>
      <c r="J2122" s="169"/>
      <c r="K2122" s="169"/>
    </row>
    <row r="2123" spans="2:11" ht="18">
      <c r="B2123" s="169"/>
      <c r="C2123" s="169"/>
      <c r="D2123" s="170"/>
      <c r="E2123" s="170"/>
      <c r="F2123" s="169"/>
      <c r="G2123" s="169"/>
      <c r="H2123" s="169"/>
      <c r="I2123" s="169"/>
      <c r="J2123" s="169"/>
      <c r="K2123" s="169"/>
    </row>
    <row r="2124" spans="2:11" ht="18">
      <c r="B2124" s="169"/>
      <c r="C2124" s="169"/>
      <c r="D2124" s="170"/>
      <c r="E2124" s="170"/>
      <c r="F2124" s="169"/>
      <c r="G2124" s="169"/>
      <c r="H2124" s="169"/>
      <c r="I2124" s="169"/>
      <c r="J2124" s="169"/>
      <c r="K2124" s="169"/>
    </row>
    <row r="2125" spans="2:11" ht="18">
      <c r="B2125" s="169"/>
      <c r="C2125" s="169"/>
      <c r="D2125" s="170"/>
      <c r="E2125" s="170"/>
      <c r="F2125" s="169"/>
      <c r="G2125" s="169"/>
      <c r="H2125" s="169"/>
      <c r="I2125" s="169"/>
      <c r="J2125" s="169"/>
      <c r="K2125" s="169"/>
    </row>
    <row r="2126" spans="2:11" ht="18">
      <c r="B2126" s="169"/>
      <c r="C2126" s="169"/>
      <c r="D2126" s="170"/>
      <c r="E2126" s="170"/>
      <c r="F2126" s="169"/>
      <c r="G2126" s="169"/>
      <c r="H2126" s="169"/>
      <c r="I2126" s="169"/>
      <c r="J2126" s="169"/>
      <c r="K2126" s="169"/>
    </row>
    <row r="2127" spans="2:11" ht="18">
      <c r="B2127" s="169"/>
      <c r="C2127" s="169"/>
      <c r="D2127" s="170"/>
      <c r="E2127" s="170"/>
      <c r="F2127" s="169"/>
      <c r="G2127" s="169"/>
      <c r="H2127" s="169"/>
      <c r="I2127" s="169"/>
      <c r="J2127" s="169"/>
      <c r="K2127" s="169"/>
    </row>
    <row r="2128" spans="2:11" ht="18">
      <c r="B2128" s="169"/>
      <c r="C2128" s="169"/>
      <c r="D2128" s="170"/>
      <c r="E2128" s="170"/>
      <c r="F2128" s="169"/>
      <c r="G2128" s="169"/>
      <c r="H2128" s="169"/>
      <c r="I2128" s="169"/>
      <c r="J2128" s="169"/>
      <c r="K2128" s="169"/>
    </row>
    <row r="2129" spans="2:11" ht="18">
      <c r="B2129" s="169"/>
      <c r="C2129" s="169"/>
      <c r="D2129" s="170"/>
      <c r="E2129" s="170"/>
      <c r="F2129" s="169"/>
      <c r="G2129" s="169"/>
      <c r="H2129" s="169"/>
      <c r="I2129" s="169"/>
      <c r="J2129" s="169"/>
      <c r="K2129" s="169"/>
    </row>
    <row r="2130" spans="2:11" ht="18">
      <c r="B2130" s="169"/>
      <c r="C2130" s="169"/>
      <c r="D2130" s="170"/>
      <c r="E2130" s="170"/>
      <c r="F2130" s="169"/>
      <c r="G2130" s="169"/>
      <c r="H2130" s="169"/>
      <c r="I2130" s="169"/>
      <c r="J2130" s="169"/>
      <c r="K2130" s="169"/>
    </row>
    <row r="2131" spans="2:11" ht="18">
      <c r="B2131" s="169"/>
      <c r="C2131" s="169"/>
      <c r="D2131" s="170"/>
      <c r="E2131" s="170"/>
      <c r="F2131" s="169"/>
      <c r="G2131" s="169"/>
      <c r="H2131" s="169"/>
      <c r="I2131" s="169"/>
      <c r="J2131" s="169"/>
      <c r="K2131" s="169"/>
    </row>
    <row r="2132" spans="2:11" ht="18">
      <c r="B2132" s="169"/>
      <c r="C2132" s="169"/>
      <c r="D2132" s="170"/>
      <c r="E2132" s="170"/>
      <c r="F2132" s="169"/>
      <c r="G2132" s="169"/>
      <c r="H2132" s="169"/>
      <c r="I2132" s="169"/>
      <c r="J2132" s="169"/>
      <c r="K2132" s="169"/>
    </row>
    <row r="2133" spans="2:11" ht="18">
      <c r="B2133" s="169"/>
      <c r="C2133" s="169"/>
      <c r="D2133" s="170"/>
      <c r="E2133" s="170"/>
      <c r="F2133" s="169"/>
      <c r="G2133" s="169"/>
      <c r="H2133" s="169"/>
      <c r="I2133" s="169"/>
      <c r="J2133" s="169"/>
      <c r="K2133" s="169"/>
    </row>
    <row r="2134" spans="2:11" ht="18">
      <c r="B2134" s="169"/>
      <c r="C2134" s="169"/>
      <c r="D2134" s="170"/>
      <c r="E2134" s="170"/>
      <c r="F2134" s="169"/>
      <c r="G2134" s="169"/>
      <c r="H2134" s="169"/>
      <c r="I2134" s="169"/>
      <c r="J2134" s="169"/>
      <c r="K2134" s="169"/>
    </row>
    <row r="2135" spans="2:11" ht="18">
      <c r="B2135" s="169"/>
      <c r="C2135" s="169"/>
      <c r="D2135" s="170"/>
      <c r="E2135" s="170"/>
      <c r="F2135" s="169"/>
      <c r="G2135" s="169"/>
      <c r="H2135" s="169"/>
      <c r="I2135" s="169"/>
      <c r="J2135" s="169"/>
      <c r="K2135" s="169"/>
    </row>
    <row r="2136" spans="2:11" ht="18">
      <c r="B2136" s="169"/>
      <c r="C2136" s="169"/>
      <c r="D2136" s="170"/>
      <c r="E2136" s="170"/>
      <c r="F2136" s="169"/>
      <c r="G2136" s="169"/>
      <c r="H2136" s="169"/>
      <c r="I2136" s="169"/>
      <c r="J2136" s="169"/>
      <c r="K2136" s="169"/>
    </row>
    <row r="2137" spans="2:11" ht="18">
      <c r="B2137" s="169"/>
      <c r="C2137" s="169"/>
      <c r="D2137" s="170"/>
      <c r="E2137" s="170"/>
      <c r="F2137" s="169"/>
      <c r="G2137" s="169"/>
      <c r="H2137" s="169"/>
      <c r="I2137" s="169"/>
      <c r="J2137" s="169"/>
      <c r="K2137" s="169"/>
    </row>
    <row r="2138" spans="2:11" ht="18">
      <c r="B2138" s="169"/>
      <c r="C2138" s="169"/>
      <c r="D2138" s="170"/>
      <c r="E2138" s="170"/>
      <c r="F2138" s="169"/>
      <c r="G2138" s="169"/>
      <c r="H2138" s="169"/>
      <c r="I2138" s="169"/>
      <c r="J2138" s="169"/>
      <c r="K2138" s="169"/>
    </row>
    <row r="2139" spans="2:11" ht="18">
      <c r="B2139" s="169"/>
      <c r="C2139" s="169"/>
      <c r="D2139" s="170"/>
      <c r="E2139" s="170"/>
      <c r="F2139" s="169"/>
      <c r="G2139" s="169"/>
      <c r="H2139" s="169"/>
      <c r="I2139" s="169"/>
      <c r="J2139" s="169"/>
      <c r="K2139" s="169"/>
    </row>
    <row r="2140" spans="2:11" ht="18">
      <c r="B2140" s="169"/>
      <c r="C2140" s="169"/>
      <c r="D2140" s="170"/>
      <c r="E2140" s="170"/>
      <c r="F2140" s="169"/>
      <c r="G2140" s="169"/>
      <c r="H2140" s="169"/>
      <c r="I2140" s="169"/>
      <c r="J2140" s="169"/>
      <c r="K2140" s="169"/>
    </row>
    <row r="2141" spans="2:11" ht="18">
      <c r="B2141" s="169"/>
      <c r="C2141" s="169"/>
      <c r="D2141" s="170"/>
      <c r="E2141" s="170"/>
      <c r="F2141" s="169"/>
      <c r="G2141" s="169"/>
      <c r="H2141" s="169"/>
      <c r="I2141" s="169"/>
      <c r="J2141" s="169"/>
      <c r="K2141" s="169"/>
    </row>
    <row r="2142" spans="2:11" ht="18">
      <c r="B2142" s="169"/>
      <c r="C2142" s="169"/>
      <c r="D2142" s="170"/>
      <c r="E2142" s="170"/>
      <c r="F2142" s="169"/>
      <c r="G2142" s="169"/>
      <c r="H2142" s="169"/>
      <c r="I2142" s="169"/>
      <c r="J2142" s="169"/>
      <c r="K2142" s="169"/>
    </row>
    <row r="2143" spans="2:11" ht="18">
      <c r="B2143" s="169"/>
      <c r="C2143" s="169"/>
      <c r="D2143" s="170"/>
      <c r="E2143" s="170"/>
      <c r="F2143" s="169"/>
      <c r="G2143" s="169"/>
      <c r="H2143" s="169"/>
      <c r="I2143" s="169"/>
      <c r="J2143" s="169"/>
      <c r="K2143" s="169"/>
    </row>
    <row r="2144" spans="2:11" ht="18">
      <c r="B2144" s="169"/>
      <c r="C2144" s="169"/>
      <c r="D2144" s="170"/>
      <c r="E2144" s="170"/>
      <c r="F2144" s="169"/>
      <c r="G2144" s="169"/>
      <c r="H2144" s="169"/>
      <c r="I2144" s="169"/>
      <c r="J2144" s="169"/>
      <c r="K2144" s="169"/>
    </row>
    <row r="2145" spans="2:11" ht="18">
      <c r="B2145" s="169"/>
      <c r="C2145" s="169"/>
      <c r="D2145" s="170"/>
      <c r="E2145" s="170"/>
      <c r="F2145" s="169"/>
      <c r="G2145" s="169"/>
      <c r="H2145" s="169"/>
      <c r="I2145" s="169"/>
      <c r="J2145" s="169"/>
      <c r="K2145" s="169"/>
    </row>
    <row r="2146" spans="2:11" ht="18">
      <c r="B2146" s="169"/>
      <c r="C2146" s="169"/>
      <c r="D2146" s="170"/>
      <c r="E2146" s="170"/>
      <c r="F2146" s="169"/>
      <c r="G2146" s="169"/>
      <c r="H2146" s="169"/>
      <c r="I2146" s="169"/>
      <c r="J2146" s="169"/>
      <c r="K2146" s="169"/>
    </row>
    <row r="2147" spans="2:11" ht="18">
      <c r="B2147" s="169"/>
      <c r="C2147" s="169"/>
      <c r="D2147" s="170"/>
      <c r="E2147" s="170"/>
      <c r="F2147" s="169"/>
      <c r="G2147" s="169"/>
      <c r="H2147" s="169"/>
      <c r="I2147" s="169"/>
      <c r="J2147" s="169"/>
      <c r="K2147" s="169"/>
    </row>
    <row r="2148" spans="2:11" ht="18">
      <c r="B2148" s="169"/>
      <c r="C2148" s="169"/>
      <c r="D2148" s="170"/>
      <c r="E2148" s="170"/>
      <c r="F2148" s="169"/>
      <c r="G2148" s="169"/>
      <c r="H2148" s="169"/>
      <c r="I2148" s="169"/>
      <c r="J2148" s="169"/>
      <c r="K2148" s="169"/>
    </row>
    <row r="2149" spans="2:11" ht="18">
      <c r="B2149" s="169"/>
      <c r="C2149" s="169"/>
      <c r="D2149" s="170"/>
      <c r="E2149" s="170"/>
      <c r="F2149" s="169"/>
      <c r="G2149" s="169"/>
      <c r="H2149" s="169"/>
      <c r="I2149" s="169"/>
      <c r="J2149" s="169"/>
      <c r="K2149" s="169"/>
    </row>
    <row r="2150" spans="2:11" ht="18">
      <c r="B2150" s="169"/>
      <c r="C2150" s="169"/>
      <c r="D2150" s="170"/>
      <c r="E2150" s="170"/>
      <c r="F2150" s="169"/>
      <c r="G2150" s="169"/>
      <c r="H2150" s="169"/>
      <c r="I2150" s="169"/>
      <c r="J2150" s="169"/>
      <c r="K2150" s="169"/>
    </row>
    <row r="2151" spans="2:11" ht="18">
      <c r="B2151" s="169"/>
      <c r="C2151" s="169"/>
      <c r="D2151" s="170"/>
      <c r="E2151" s="170"/>
      <c r="F2151" s="169"/>
      <c r="G2151" s="169"/>
      <c r="H2151" s="169"/>
      <c r="I2151" s="169"/>
      <c r="J2151" s="169"/>
      <c r="K2151" s="169"/>
    </row>
    <row r="2152" spans="2:11" ht="18">
      <c r="B2152" s="169"/>
      <c r="C2152" s="169"/>
      <c r="D2152" s="170"/>
      <c r="E2152" s="170"/>
      <c r="F2152" s="169"/>
      <c r="G2152" s="169"/>
      <c r="H2152" s="169"/>
      <c r="I2152" s="169"/>
      <c r="J2152" s="169"/>
      <c r="K2152" s="169"/>
    </row>
    <row r="2153" spans="2:11" ht="18">
      <c r="B2153" s="169"/>
      <c r="C2153" s="169"/>
      <c r="D2153" s="170"/>
      <c r="E2153" s="170"/>
      <c r="F2153" s="169"/>
      <c r="G2153" s="169"/>
      <c r="H2153" s="169"/>
      <c r="I2153" s="169"/>
      <c r="J2153" s="169"/>
      <c r="K2153" s="169"/>
    </row>
    <row r="2154" spans="2:11" ht="18">
      <c r="B2154" s="169"/>
      <c r="C2154" s="169"/>
      <c r="D2154" s="170"/>
      <c r="E2154" s="170"/>
      <c r="F2154" s="169"/>
      <c r="G2154" s="169"/>
      <c r="H2154" s="169"/>
      <c r="I2154" s="169"/>
      <c r="J2154" s="169"/>
      <c r="K2154" s="169"/>
    </row>
    <row r="2155" spans="2:11" ht="18">
      <c r="B2155" s="169"/>
      <c r="C2155" s="169"/>
      <c r="D2155" s="170"/>
      <c r="E2155" s="170"/>
      <c r="F2155" s="169"/>
      <c r="G2155" s="169"/>
      <c r="H2155" s="169"/>
      <c r="I2155" s="169"/>
      <c r="J2155" s="169"/>
      <c r="K2155" s="169"/>
    </row>
    <row r="2156" spans="2:11" ht="18">
      <c r="B2156" s="169"/>
      <c r="C2156" s="169"/>
      <c r="D2156" s="170"/>
      <c r="E2156" s="170"/>
      <c r="F2156" s="169"/>
      <c r="G2156" s="169"/>
      <c r="H2156" s="169"/>
      <c r="I2156" s="169"/>
      <c r="J2156" s="169"/>
      <c r="K2156" s="169"/>
    </row>
    <row r="2157" spans="2:11" ht="18">
      <c r="B2157" s="169"/>
      <c r="C2157" s="169"/>
      <c r="D2157" s="170"/>
      <c r="E2157" s="170"/>
      <c r="F2157" s="169"/>
      <c r="G2157" s="169"/>
      <c r="H2157" s="169"/>
      <c r="I2157" s="169"/>
      <c r="J2157" s="169"/>
      <c r="K2157" s="169"/>
    </row>
    <row r="2158" spans="2:11" ht="18">
      <c r="B2158" s="169"/>
      <c r="C2158" s="169"/>
      <c r="D2158" s="170"/>
      <c r="E2158" s="170"/>
      <c r="F2158" s="169"/>
      <c r="G2158" s="169"/>
      <c r="H2158" s="169"/>
      <c r="I2158" s="169"/>
      <c r="J2158" s="169"/>
      <c r="K2158" s="169"/>
    </row>
    <row r="2159" spans="2:11" ht="18">
      <c r="B2159" s="169"/>
      <c r="C2159" s="169"/>
      <c r="D2159" s="170"/>
      <c r="E2159" s="170"/>
      <c r="F2159" s="169"/>
      <c r="G2159" s="169"/>
      <c r="H2159" s="169"/>
      <c r="I2159" s="169"/>
      <c r="J2159" s="169"/>
      <c r="K2159" s="169"/>
    </row>
    <row r="2160" spans="2:11" ht="18">
      <c r="B2160" s="169"/>
      <c r="C2160" s="169"/>
      <c r="D2160" s="170"/>
      <c r="E2160" s="170"/>
      <c r="F2160" s="169"/>
      <c r="G2160" s="169"/>
      <c r="H2160" s="169"/>
      <c r="I2160" s="169"/>
      <c r="J2160" s="169"/>
      <c r="K2160" s="169"/>
    </row>
    <row r="2161" spans="2:11" ht="18">
      <c r="B2161" s="169"/>
      <c r="C2161" s="169"/>
      <c r="D2161" s="170"/>
      <c r="E2161" s="170"/>
      <c r="F2161" s="169"/>
      <c r="G2161" s="169"/>
      <c r="H2161" s="169"/>
      <c r="I2161" s="169"/>
      <c r="J2161" s="169"/>
      <c r="K2161" s="169"/>
    </row>
    <row r="2162" spans="2:11" ht="18">
      <c r="B2162" s="169"/>
      <c r="C2162" s="169"/>
      <c r="D2162" s="170"/>
      <c r="E2162" s="170"/>
      <c r="F2162" s="169"/>
      <c r="G2162" s="169"/>
      <c r="H2162" s="169"/>
      <c r="I2162" s="169"/>
      <c r="J2162" s="169"/>
      <c r="K2162" s="169"/>
    </row>
    <row r="2163" spans="2:11" ht="18">
      <c r="B2163" s="169"/>
      <c r="C2163" s="169"/>
      <c r="D2163" s="170"/>
      <c r="E2163" s="170"/>
      <c r="F2163" s="169"/>
      <c r="G2163" s="169"/>
      <c r="H2163" s="169"/>
      <c r="I2163" s="169"/>
      <c r="J2163" s="169"/>
      <c r="K2163" s="169"/>
    </row>
    <row r="2164" spans="2:11" ht="18">
      <c r="B2164" s="169"/>
      <c r="C2164" s="169"/>
      <c r="D2164" s="170"/>
      <c r="E2164" s="170"/>
      <c r="F2164" s="169"/>
      <c r="G2164" s="169"/>
      <c r="H2164" s="169"/>
      <c r="I2164" s="169"/>
      <c r="J2164" s="169"/>
      <c r="K2164" s="169"/>
    </row>
    <row r="2165" spans="2:11" ht="18">
      <c r="B2165" s="169"/>
      <c r="C2165" s="169"/>
      <c r="D2165" s="170"/>
      <c r="E2165" s="170"/>
      <c r="F2165" s="169"/>
      <c r="G2165" s="169"/>
      <c r="H2165" s="169"/>
      <c r="I2165" s="169"/>
      <c r="J2165" s="169"/>
      <c r="K2165" s="169"/>
    </row>
    <row r="2166" spans="2:11" ht="18">
      <c r="B2166" s="169"/>
      <c r="C2166" s="169"/>
      <c r="D2166" s="170"/>
      <c r="E2166" s="170"/>
      <c r="F2166" s="169"/>
      <c r="G2166" s="169"/>
      <c r="H2166" s="169"/>
      <c r="I2166" s="169"/>
      <c r="J2166" s="169"/>
      <c r="K2166" s="169"/>
    </row>
    <row r="2167" spans="2:11" ht="18">
      <c r="B2167" s="169"/>
      <c r="C2167" s="169"/>
      <c r="D2167" s="170"/>
      <c r="E2167" s="170"/>
      <c r="F2167" s="169"/>
      <c r="G2167" s="169"/>
      <c r="H2167" s="169"/>
      <c r="I2167" s="169"/>
      <c r="J2167" s="169"/>
      <c r="K2167" s="169"/>
    </row>
    <row r="2168" spans="2:11" ht="18">
      <c r="B2168" s="169"/>
      <c r="C2168" s="169"/>
      <c r="D2168" s="170"/>
      <c r="E2168" s="170"/>
      <c r="F2168" s="169"/>
      <c r="G2168" s="169"/>
      <c r="H2168" s="169"/>
      <c r="I2168" s="169"/>
      <c r="J2168" s="169"/>
      <c r="K2168" s="169"/>
    </row>
    <row r="2169" spans="2:11" ht="18">
      <c r="B2169" s="169"/>
      <c r="C2169" s="169"/>
      <c r="D2169" s="170"/>
      <c r="E2169" s="170"/>
      <c r="F2169" s="169"/>
      <c r="G2169" s="169"/>
      <c r="H2169" s="169"/>
      <c r="I2169" s="169"/>
      <c r="J2169" s="169"/>
      <c r="K2169" s="169"/>
    </row>
    <row r="2170" spans="2:11" ht="18">
      <c r="B2170" s="169"/>
      <c r="C2170" s="169"/>
      <c r="D2170" s="170"/>
      <c r="E2170" s="170"/>
      <c r="F2170" s="169"/>
      <c r="G2170" s="169"/>
      <c r="H2170" s="169"/>
      <c r="I2170" s="169"/>
      <c r="J2170" s="169"/>
      <c r="K2170" s="169"/>
    </row>
    <row r="2171" spans="2:11" ht="18">
      <c r="B2171" s="169"/>
      <c r="C2171" s="169"/>
      <c r="D2171" s="170"/>
      <c r="E2171" s="170"/>
      <c r="F2171" s="169"/>
      <c r="G2171" s="169"/>
      <c r="H2171" s="169"/>
      <c r="I2171" s="169"/>
      <c r="J2171" s="169"/>
      <c r="K2171" s="169"/>
    </row>
    <row r="2172" spans="2:11" ht="18">
      <c r="B2172" s="169"/>
      <c r="C2172" s="169"/>
      <c r="D2172" s="170"/>
      <c r="E2172" s="170"/>
      <c r="F2172" s="169"/>
      <c r="G2172" s="169"/>
      <c r="H2172" s="169"/>
      <c r="I2172" s="169"/>
      <c r="J2172" s="169"/>
      <c r="K2172" s="169"/>
    </row>
    <row r="2173" spans="2:11" ht="18">
      <c r="B2173" s="169"/>
      <c r="C2173" s="169"/>
      <c r="D2173" s="170"/>
      <c r="E2173" s="170"/>
      <c r="F2173" s="169"/>
      <c r="G2173" s="169"/>
      <c r="H2173" s="169"/>
      <c r="I2173" s="169"/>
      <c r="J2173" s="169"/>
      <c r="K2173" s="169"/>
    </row>
    <row r="2174" spans="2:11" ht="18">
      <c r="B2174" s="169"/>
      <c r="C2174" s="169"/>
      <c r="D2174" s="170"/>
      <c r="E2174" s="170"/>
      <c r="F2174" s="169"/>
      <c r="G2174" s="169"/>
      <c r="H2174" s="169"/>
      <c r="I2174" s="169"/>
      <c r="J2174" s="169"/>
      <c r="K2174" s="169"/>
    </row>
    <row r="2175" spans="2:11" ht="18">
      <c r="B2175" s="169"/>
      <c r="C2175" s="169"/>
      <c r="D2175" s="170"/>
      <c r="E2175" s="170"/>
      <c r="F2175" s="169"/>
      <c r="G2175" s="169"/>
      <c r="H2175" s="169"/>
      <c r="I2175" s="169"/>
      <c r="J2175" s="169"/>
      <c r="K2175" s="169"/>
    </row>
    <row r="2176" spans="2:11" ht="18">
      <c r="B2176" s="169"/>
      <c r="C2176" s="169"/>
      <c r="D2176" s="170"/>
      <c r="E2176" s="170"/>
      <c r="F2176" s="169"/>
      <c r="G2176" s="169"/>
      <c r="H2176" s="169"/>
      <c r="I2176" s="169"/>
      <c r="J2176" s="169"/>
      <c r="K2176" s="169"/>
    </row>
    <row r="2177" spans="2:11" ht="18">
      <c r="B2177" s="169"/>
      <c r="C2177" s="169"/>
      <c r="D2177" s="170"/>
      <c r="E2177" s="170"/>
      <c r="F2177" s="169"/>
      <c r="G2177" s="169"/>
      <c r="H2177" s="169"/>
      <c r="I2177" s="169"/>
      <c r="J2177" s="169"/>
      <c r="K2177" s="169"/>
    </row>
    <row r="2178" spans="2:11" ht="18">
      <c r="B2178" s="169"/>
      <c r="C2178" s="169"/>
      <c r="D2178" s="170"/>
      <c r="E2178" s="170"/>
      <c r="F2178" s="169"/>
      <c r="G2178" s="169"/>
      <c r="H2178" s="169"/>
      <c r="I2178" s="169"/>
      <c r="J2178" s="169"/>
      <c r="K2178" s="169"/>
    </row>
    <row r="2179" spans="2:11" ht="18">
      <c r="B2179" s="169"/>
      <c r="C2179" s="169"/>
      <c r="D2179" s="170"/>
      <c r="E2179" s="170"/>
      <c r="F2179" s="169"/>
      <c r="G2179" s="169"/>
      <c r="H2179" s="169"/>
      <c r="I2179" s="169"/>
      <c r="J2179" s="169"/>
      <c r="K2179" s="169"/>
    </row>
    <row r="2180" spans="2:11" ht="18">
      <c r="B2180" s="169"/>
      <c r="C2180" s="169"/>
      <c r="D2180" s="170"/>
      <c r="E2180" s="170"/>
      <c r="F2180" s="169"/>
      <c r="G2180" s="169"/>
      <c r="H2180" s="169"/>
      <c r="I2180" s="169"/>
      <c r="J2180" s="169"/>
      <c r="K2180" s="169"/>
    </row>
    <row r="2181" spans="2:11" ht="18">
      <c r="B2181" s="169"/>
      <c r="C2181" s="169"/>
      <c r="D2181" s="170"/>
      <c r="E2181" s="170"/>
      <c r="F2181" s="169"/>
      <c r="G2181" s="169"/>
      <c r="H2181" s="169"/>
      <c r="I2181" s="169"/>
      <c r="J2181" s="169"/>
      <c r="K2181" s="169"/>
    </row>
    <row r="2182" spans="2:11" ht="18">
      <c r="B2182" s="169"/>
      <c r="C2182" s="169"/>
      <c r="D2182" s="170"/>
      <c r="E2182" s="170"/>
      <c r="F2182" s="169"/>
      <c r="G2182" s="169"/>
      <c r="H2182" s="169"/>
      <c r="I2182" s="169"/>
      <c r="J2182" s="169"/>
      <c r="K2182" s="169"/>
    </row>
    <row r="2183" spans="2:11" ht="18">
      <c r="B2183" s="169"/>
      <c r="C2183" s="169"/>
      <c r="D2183" s="170"/>
      <c r="E2183" s="170"/>
      <c r="F2183" s="169"/>
      <c r="G2183" s="169"/>
      <c r="H2183" s="169"/>
      <c r="I2183" s="169"/>
      <c r="J2183" s="169"/>
      <c r="K2183" s="169"/>
    </row>
    <row r="2184" spans="2:11" ht="18">
      <c r="B2184" s="169"/>
      <c r="C2184" s="169"/>
      <c r="D2184" s="170"/>
      <c r="E2184" s="170"/>
      <c r="F2184" s="169"/>
      <c r="G2184" s="169"/>
      <c r="H2184" s="169"/>
      <c r="I2184" s="169"/>
      <c r="J2184" s="169"/>
      <c r="K2184" s="169"/>
    </row>
    <row r="2185" spans="2:11" ht="18">
      <c r="B2185" s="169"/>
      <c r="C2185" s="169"/>
      <c r="D2185" s="170"/>
      <c r="E2185" s="170"/>
      <c r="F2185" s="169"/>
      <c r="G2185" s="169"/>
      <c r="H2185" s="169"/>
      <c r="I2185" s="169"/>
      <c r="J2185" s="169"/>
      <c r="K2185" s="169"/>
    </row>
    <row r="2186" spans="2:11" ht="18">
      <c r="B2186" s="169"/>
      <c r="C2186" s="169"/>
      <c r="D2186" s="170"/>
      <c r="E2186" s="170"/>
      <c r="F2186" s="169"/>
      <c r="G2186" s="169"/>
      <c r="H2186" s="169"/>
      <c r="I2186" s="169"/>
      <c r="J2186" s="169"/>
      <c r="K2186" s="169"/>
    </row>
    <row r="2187" spans="2:11" ht="18">
      <c r="B2187" s="169"/>
      <c r="C2187" s="169"/>
      <c r="D2187" s="170"/>
      <c r="E2187" s="170"/>
      <c r="F2187" s="169"/>
      <c r="G2187" s="169"/>
      <c r="H2187" s="169"/>
      <c r="I2187" s="169"/>
      <c r="J2187" s="169"/>
      <c r="K2187" s="169"/>
    </row>
    <row r="2188" spans="2:11" ht="18">
      <c r="B2188" s="169"/>
      <c r="C2188" s="169"/>
      <c r="D2188" s="170"/>
      <c r="E2188" s="170"/>
      <c r="F2188" s="169"/>
      <c r="G2188" s="169"/>
      <c r="H2188" s="169"/>
      <c r="I2188" s="169"/>
      <c r="J2188" s="169"/>
      <c r="K2188" s="169"/>
    </row>
    <row r="2189" spans="2:11" ht="18">
      <c r="B2189" s="169"/>
      <c r="C2189" s="169"/>
      <c r="D2189" s="170"/>
      <c r="E2189" s="170"/>
      <c r="F2189" s="169"/>
      <c r="G2189" s="169"/>
      <c r="H2189" s="169"/>
      <c r="I2189" s="169"/>
      <c r="J2189" s="169"/>
      <c r="K2189" s="169"/>
    </row>
    <row r="2190" spans="2:11" ht="18">
      <c r="B2190" s="169"/>
      <c r="C2190" s="169"/>
      <c r="D2190" s="170"/>
      <c r="E2190" s="170"/>
      <c r="F2190" s="169"/>
      <c r="G2190" s="169"/>
      <c r="H2190" s="169"/>
      <c r="I2190" s="169"/>
      <c r="J2190" s="169"/>
      <c r="K2190" s="169"/>
    </row>
    <row r="2191" spans="2:11" ht="18">
      <c r="B2191" s="169"/>
      <c r="C2191" s="169"/>
      <c r="D2191" s="170"/>
      <c r="E2191" s="170"/>
      <c r="F2191" s="169"/>
      <c r="G2191" s="169"/>
      <c r="H2191" s="169"/>
      <c r="I2191" s="169"/>
      <c r="J2191" s="169"/>
      <c r="K2191" s="169"/>
    </row>
    <row r="2192" spans="2:11" ht="18">
      <c r="B2192" s="169"/>
      <c r="C2192" s="169"/>
      <c r="D2192" s="170"/>
      <c r="E2192" s="170"/>
      <c r="F2192" s="169"/>
      <c r="G2192" s="169"/>
      <c r="H2192" s="169"/>
      <c r="I2192" s="169"/>
      <c r="J2192" s="169"/>
      <c r="K2192" s="169"/>
    </row>
    <row r="2193" spans="2:11" ht="18">
      <c r="B2193" s="169"/>
      <c r="C2193" s="169"/>
      <c r="D2193" s="170"/>
      <c r="E2193" s="170"/>
      <c r="F2193" s="169"/>
      <c r="G2193" s="169"/>
      <c r="H2193" s="169"/>
      <c r="I2193" s="169"/>
      <c r="J2193" s="169"/>
      <c r="K2193" s="169"/>
    </row>
    <row r="2194" spans="2:11" ht="18">
      <c r="B2194" s="169"/>
      <c r="C2194" s="169"/>
      <c r="D2194" s="170"/>
      <c r="E2194" s="170"/>
      <c r="F2194" s="169"/>
      <c r="G2194" s="169"/>
      <c r="H2194" s="169"/>
      <c r="I2194" s="169"/>
      <c r="J2194" s="169"/>
      <c r="K2194" s="169"/>
    </row>
    <row r="2195" spans="2:11" ht="18">
      <c r="B2195" s="169"/>
      <c r="C2195" s="169"/>
      <c r="D2195" s="170"/>
      <c r="E2195" s="170"/>
      <c r="F2195" s="169"/>
      <c r="G2195" s="169"/>
      <c r="H2195" s="169"/>
      <c r="I2195" s="169"/>
      <c r="J2195" s="169"/>
      <c r="K2195" s="169"/>
    </row>
    <row r="2196" spans="2:11" ht="18">
      <c r="B2196" s="169"/>
      <c r="C2196" s="169"/>
      <c r="D2196" s="170"/>
      <c r="E2196" s="170"/>
      <c r="F2196" s="169"/>
      <c r="G2196" s="169"/>
      <c r="H2196" s="169"/>
      <c r="I2196" s="169"/>
      <c r="J2196" s="169"/>
      <c r="K2196" s="169"/>
    </row>
    <row r="2197" spans="2:11" ht="18">
      <c r="B2197" s="169"/>
      <c r="C2197" s="169"/>
      <c r="D2197" s="170"/>
      <c r="E2197" s="170"/>
      <c r="F2197" s="169"/>
      <c r="G2197" s="169"/>
      <c r="H2197" s="169"/>
      <c r="I2197" s="169"/>
      <c r="J2197" s="169"/>
      <c r="K2197" s="169"/>
    </row>
    <row r="2198" spans="2:11" ht="18">
      <c r="B2198" s="169"/>
      <c r="C2198" s="169"/>
      <c r="D2198" s="170"/>
      <c r="E2198" s="170"/>
      <c r="F2198" s="169"/>
      <c r="G2198" s="169"/>
      <c r="H2198" s="169"/>
      <c r="I2198" s="169"/>
      <c r="J2198" s="169"/>
      <c r="K2198" s="169"/>
    </row>
    <row r="2199" spans="2:11" ht="18">
      <c r="B2199" s="169"/>
      <c r="C2199" s="169"/>
      <c r="D2199" s="170"/>
      <c r="E2199" s="170"/>
      <c r="F2199" s="169"/>
      <c r="G2199" s="169"/>
      <c r="H2199" s="169"/>
      <c r="I2199" s="169"/>
      <c r="J2199" s="169"/>
      <c r="K2199" s="169"/>
    </row>
    <row r="2200" spans="2:11" ht="18">
      <c r="B2200" s="169"/>
      <c r="C2200" s="169"/>
      <c r="D2200" s="170"/>
      <c r="E2200" s="170"/>
      <c r="F2200" s="169"/>
      <c r="G2200" s="169"/>
      <c r="H2200" s="169"/>
      <c r="I2200" s="169"/>
      <c r="J2200" s="169"/>
      <c r="K2200" s="169"/>
    </row>
    <row r="2201" spans="2:11" ht="18">
      <c r="B2201" s="169"/>
      <c r="C2201" s="169"/>
      <c r="D2201" s="170"/>
      <c r="E2201" s="170"/>
      <c r="F2201" s="169"/>
      <c r="G2201" s="169"/>
      <c r="H2201" s="169"/>
      <c r="I2201" s="169"/>
      <c r="J2201" s="169"/>
      <c r="K2201" s="169"/>
    </row>
    <row r="2202" spans="2:11" ht="18">
      <c r="B2202" s="169"/>
      <c r="C2202" s="169"/>
      <c r="D2202" s="170"/>
      <c r="E2202" s="170"/>
      <c r="F2202" s="169"/>
      <c r="G2202" s="169"/>
      <c r="H2202" s="169"/>
      <c r="I2202" s="169"/>
      <c r="J2202" s="169"/>
      <c r="K2202" s="169"/>
    </row>
    <row r="2203" spans="2:11" ht="18">
      <c r="B2203" s="169"/>
      <c r="C2203" s="169"/>
      <c r="D2203" s="170"/>
      <c r="E2203" s="170"/>
      <c r="F2203" s="169"/>
      <c r="G2203" s="169"/>
      <c r="H2203" s="169"/>
      <c r="I2203" s="169"/>
      <c r="J2203" s="169"/>
      <c r="K2203" s="169"/>
    </row>
    <row r="2204" spans="2:11" ht="18">
      <c r="B2204" s="169"/>
      <c r="C2204" s="169"/>
      <c r="D2204" s="170"/>
      <c r="E2204" s="170"/>
      <c r="F2204" s="169"/>
      <c r="G2204" s="169"/>
      <c r="H2204" s="169"/>
      <c r="I2204" s="169"/>
      <c r="J2204" s="169"/>
      <c r="K2204" s="169"/>
    </row>
    <row r="2205" spans="2:11" ht="18">
      <c r="B2205" s="169"/>
      <c r="C2205" s="169"/>
      <c r="D2205" s="170"/>
      <c r="E2205" s="170"/>
      <c r="F2205" s="169"/>
      <c r="G2205" s="169"/>
      <c r="H2205" s="169"/>
      <c r="I2205" s="169"/>
      <c r="J2205" s="169"/>
      <c r="K2205" s="169"/>
    </row>
    <row r="2206" spans="2:11" ht="18">
      <c r="B2206" s="169"/>
      <c r="C2206" s="169"/>
      <c r="D2206" s="170"/>
      <c r="E2206" s="170"/>
      <c r="F2206" s="169"/>
      <c r="G2206" s="169"/>
      <c r="H2206" s="169"/>
      <c r="I2206" s="169"/>
      <c r="J2206" s="169"/>
      <c r="K2206" s="169"/>
    </row>
    <row r="2207" spans="2:11" ht="18">
      <c r="B2207" s="169"/>
      <c r="C2207" s="169"/>
      <c r="D2207" s="170"/>
      <c r="E2207" s="170"/>
      <c r="F2207" s="169"/>
      <c r="G2207" s="169"/>
      <c r="H2207" s="169"/>
      <c r="I2207" s="169"/>
      <c r="J2207" s="169"/>
      <c r="K2207" s="169"/>
    </row>
    <row r="2208" spans="2:11" ht="18">
      <c r="B2208" s="169"/>
      <c r="C2208" s="169"/>
      <c r="D2208" s="170"/>
      <c r="E2208" s="170"/>
      <c r="F2208" s="169"/>
      <c r="G2208" s="169"/>
      <c r="H2208" s="169"/>
      <c r="I2208" s="169"/>
      <c r="J2208" s="169"/>
      <c r="K2208" s="169"/>
    </row>
    <row r="2209" spans="2:11" ht="18">
      <c r="B2209" s="169"/>
      <c r="C2209" s="169"/>
      <c r="D2209" s="170"/>
      <c r="E2209" s="170"/>
      <c r="F2209" s="169"/>
      <c r="G2209" s="169"/>
      <c r="H2209" s="169"/>
      <c r="I2209" s="169"/>
      <c r="J2209" s="169"/>
      <c r="K2209" s="169"/>
    </row>
    <row r="2210" spans="2:11" ht="18">
      <c r="B2210" s="169"/>
      <c r="C2210" s="169"/>
      <c r="D2210" s="170"/>
      <c r="E2210" s="170"/>
      <c r="F2210" s="169"/>
      <c r="G2210" s="169"/>
      <c r="H2210" s="169"/>
      <c r="I2210" s="169"/>
      <c r="J2210" s="169"/>
      <c r="K2210" s="169"/>
    </row>
    <row r="2211" spans="2:11" ht="18">
      <c r="B2211" s="169"/>
      <c r="C2211" s="169"/>
      <c r="D2211" s="170"/>
      <c r="E2211" s="170"/>
      <c r="F2211" s="169"/>
      <c r="G2211" s="169"/>
      <c r="H2211" s="169"/>
      <c r="I2211" s="169"/>
      <c r="J2211" s="169"/>
      <c r="K2211" s="169"/>
    </row>
    <row r="2212" spans="2:11" ht="18">
      <c r="B2212" s="169"/>
      <c r="C2212" s="169"/>
      <c r="D2212" s="170"/>
      <c r="E2212" s="170"/>
      <c r="F2212" s="169"/>
      <c r="G2212" s="169"/>
      <c r="H2212" s="169"/>
      <c r="I2212" s="169"/>
      <c r="J2212" s="169"/>
      <c r="K2212" s="169"/>
    </row>
    <row r="2213" spans="2:11" ht="18">
      <c r="B2213" s="169"/>
      <c r="C2213" s="169"/>
      <c r="D2213" s="170"/>
      <c r="E2213" s="170"/>
      <c r="F2213" s="169"/>
      <c r="G2213" s="169"/>
      <c r="H2213" s="169"/>
      <c r="I2213" s="169"/>
      <c r="J2213" s="169"/>
      <c r="K2213" s="169"/>
    </row>
    <row r="2214" spans="2:11" ht="18">
      <c r="B2214" s="169"/>
      <c r="C2214" s="169"/>
      <c r="D2214" s="170"/>
      <c r="E2214" s="170"/>
      <c r="F2214" s="169"/>
      <c r="G2214" s="169"/>
      <c r="H2214" s="169"/>
      <c r="I2214" s="169"/>
      <c r="J2214" s="169"/>
      <c r="K2214" s="169"/>
    </row>
    <row r="2215" spans="2:11" ht="18">
      <c r="B2215" s="169"/>
      <c r="C2215" s="169"/>
      <c r="D2215" s="170"/>
      <c r="E2215" s="170"/>
      <c r="F2215" s="169"/>
      <c r="G2215" s="169"/>
      <c r="H2215" s="169"/>
      <c r="I2215" s="169"/>
      <c r="J2215" s="169"/>
      <c r="K2215" s="169"/>
    </row>
    <row r="2216" spans="2:11" ht="18">
      <c r="B2216" s="169"/>
      <c r="C2216" s="169"/>
      <c r="D2216" s="170"/>
      <c r="E2216" s="170"/>
      <c r="F2216" s="169"/>
      <c r="G2216" s="169"/>
      <c r="H2216" s="169"/>
      <c r="I2216" s="169"/>
      <c r="J2216" s="169"/>
      <c r="K2216" s="169"/>
    </row>
    <row r="2217" spans="2:11" ht="18">
      <c r="B2217" s="169"/>
      <c r="C2217" s="169"/>
      <c r="D2217" s="170"/>
      <c r="E2217" s="170"/>
      <c r="F2217" s="169"/>
      <c r="G2217" s="169"/>
      <c r="H2217" s="169"/>
      <c r="I2217" s="169"/>
      <c r="J2217" s="169"/>
      <c r="K2217" s="169"/>
    </row>
    <row r="2218" spans="2:11" ht="18">
      <c r="B2218" s="169"/>
      <c r="C2218" s="169"/>
      <c r="D2218" s="170"/>
      <c r="E2218" s="170"/>
      <c r="F2218" s="169"/>
      <c r="G2218" s="169"/>
      <c r="H2218" s="169"/>
      <c r="I2218" s="169"/>
      <c r="J2218" s="169"/>
      <c r="K2218" s="169"/>
    </row>
    <row r="2219" spans="2:11" ht="18">
      <c r="B2219" s="169"/>
      <c r="C2219" s="169"/>
      <c r="D2219" s="170"/>
      <c r="E2219" s="170"/>
      <c r="F2219" s="169"/>
      <c r="G2219" s="169"/>
      <c r="H2219" s="169"/>
      <c r="I2219" s="169"/>
      <c r="J2219" s="169"/>
      <c r="K2219" s="169"/>
    </row>
    <row r="2220" spans="2:11" ht="18">
      <c r="B2220" s="169"/>
      <c r="C2220" s="169"/>
      <c r="D2220" s="170"/>
      <c r="E2220" s="170"/>
      <c r="F2220" s="169"/>
      <c r="G2220" s="169"/>
      <c r="H2220" s="169"/>
      <c r="I2220" s="169"/>
      <c r="J2220" s="169"/>
      <c r="K2220" s="169"/>
    </row>
    <row r="2221" spans="2:11" ht="18">
      <c r="B2221" s="169"/>
      <c r="C2221" s="169"/>
      <c r="D2221" s="170"/>
      <c r="E2221" s="170"/>
      <c r="F2221" s="169"/>
      <c r="G2221" s="169"/>
      <c r="H2221" s="169"/>
      <c r="I2221" s="169"/>
      <c r="J2221" s="169"/>
      <c r="K2221" s="169"/>
    </row>
    <row r="2222" spans="2:11" ht="18">
      <c r="B2222" s="169"/>
      <c r="C2222" s="169"/>
      <c r="D2222" s="170"/>
      <c r="E2222" s="170"/>
      <c r="F2222" s="169"/>
      <c r="G2222" s="169"/>
      <c r="H2222" s="169"/>
      <c r="I2222" s="169"/>
      <c r="J2222" s="169"/>
      <c r="K2222" s="169"/>
    </row>
    <row r="2223" spans="2:11" ht="18">
      <c r="B2223" s="169"/>
      <c r="C2223" s="169"/>
      <c r="D2223" s="170"/>
      <c r="E2223" s="170"/>
      <c r="F2223" s="169"/>
      <c r="G2223" s="169"/>
      <c r="H2223" s="169"/>
      <c r="I2223" s="169"/>
      <c r="J2223" s="169"/>
      <c r="K2223" s="169"/>
    </row>
    <row r="2224" spans="2:11" ht="18">
      <c r="B2224" s="169"/>
      <c r="C2224" s="169"/>
      <c r="D2224" s="170"/>
      <c r="E2224" s="170"/>
      <c r="F2224" s="169"/>
      <c r="G2224" s="169"/>
      <c r="H2224" s="169"/>
      <c r="I2224" s="169"/>
      <c r="J2224" s="169"/>
      <c r="K2224" s="169"/>
    </row>
    <row r="2225" spans="2:11" ht="18">
      <c r="B2225" s="169"/>
      <c r="C2225" s="169"/>
      <c r="D2225" s="170"/>
      <c r="E2225" s="170"/>
      <c r="F2225" s="169"/>
      <c r="G2225" s="169"/>
      <c r="H2225" s="169"/>
      <c r="I2225" s="169"/>
      <c r="J2225" s="169"/>
      <c r="K2225" s="169"/>
    </row>
    <row r="2226" spans="2:11" ht="18">
      <c r="B2226" s="169"/>
      <c r="C2226" s="169"/>
      <c r="D2226" s="170"/>
      <c r="E2226" s="170"/>
      <c r="F2226" s="169"/>
      <c r="G2226" s="169"/>
      <c r="H2226" s="169"/>
      <c r="I2226" s="169"/>
      <c r="J2226" s="169"/>
      <c r="K2226" s="169"/>
    </row>
    <row r="2227" spans="2:11" ht="18">
      <c r="B2227" s="169"/>
      <c r="C2227" s="169"/>
      <c r="D2227" s="170"/>
      <c r="E2227" s="170"/>
      <c r="F2227" s="169"/>
      <c r="G2227" s="169"/>
      <c r="H2227" s="169"/>
      <c r="I2227" s="169"/>
      <c r="J2227" s="169"/>
      <c r="K2227" s="169"/>
    </row>
    <row r="2228" spans="2:11" ht="18">
      <c r="B2228" s="169"/>
      <c r="C2228" s="169"/>
      <c r="D2228" s="170"/>
      <c r="E2228" s="170"/>
      <c r="F2228" s="169"/>
      <c r="G2228" s="169"/>
      <c r="H2228" s="169"/>
      <c r="I2228" s="169"/>
      <c r="J2228" s="169"/>
      <c r="K2228" s="169"/>
    </row>
    <row r="2229" spans="2:11" ht="18">
      <c r="B2229" s="169"/>
      <c r="C2229" s="169"/>
      <c r="D2229" s="170"/>
      <c r="E2229" s="170"/>
      <c r="F2229" s="169"/>
      <c r="G2229" s="169"/>
      <c r="H2229" s="169"/>
      <c r="I2229" s="169"/>
      <c r="J2229" s="169"/>
      <c r="K2229" s="169"/>
    </row>
    <row r="2230" spans="2:11" ht="18">
      <c r="B2230" s="169"/>
      <c r="C2230" s="169"/>
      <c r="D2230" s="170"/>
      <c r="E2230" s="170"/>
      <c r="F2230" s="169"/>
      <c r="G2230" s="169"/>
      <c r="H2230" s="169"/>
      <c r="I2230" s="169"/>
      <c r="J2230" s="169"/>
      <c r="K2230" s="169"/>
    </row>
    <row r="2231" spans="2:11" ht="18">
      <c r="B2231" s="169"/>
      <c r="C2231" s="169"/>
      <c r="D2231" s="170"/>
      <c r="E2231" s="170"/>
      <c r="F2231" s="169"/>
      <c r="G2231" s="169"/>
      <c r="H2231" s="169"/>
      <c r="I2231" s="169"/>
      <c r="J2231" s="169"/>
      <c r="K2231" s="169"/>
    </row>
    <row r="2232" spans="2:11" ht="18">
      <c r="B2232" s="169"/>
      <c r="C2232" s="169"/>
      <c r="D2232" s="170"/>
      <c r="E2232" s="170"/>
      <c r="F2232" s="169"/>
      <c r="G2232" s="169"/>
      <c r="H2232" s="169"/>
      <c r="I2232" s="169"/>
      <c r="J2232" s="169"/>
      <c r="K2232" s="169"/>
    </row>
    <row r="2233" spans="2:11" ht="18">
      <c r="B2233" s="169"/>
      <c r="C2233" s="169"/>
      <c r="D2233" s="170"/>
      <c r="E2233" s="170"/>
      <c r="F2233" s="169"/>
      <c r="G2233" s="169"/>
      <c r="H2233" s="169"/>
      <c r="I2233" s="169"/>
      <c r="J2233" s="169"/>
      <c r="K2233" s="169"/>
    </row>
    <row r="2234" spans="2:11" ht="18">
      <c r="B2234" s="169"/>
      <c r="C2234" s="169"/>
      <c r="D2234" s="170"/>
      <c r="E2234" s="170"/>
      <c r="F2234" s="169"/>
      <c r="G2234" s="169"/>
      <c r="H2234" s="169"/>
      <c r="I2234" s="169"/>
      <c r="J2234" s="169"/>
      <c r="K2234" s="169"/>
    </row>
    <row r="2235" spans="2:11" ht="18">
      <c r="B2235" s="169"/>
      <c r="C2235" s="169"/>
      <c r="D2235" s="170"/>
      <c r="E2235" s="170"/>
      <c r="F2235" s="169"/>
      <c r="G2235" s="169"/>
      <c r="H2235" s="169"/>
      <c r="I2235" s="169"/>
      <c r="J2235" s="169"/>
      <c r="K2235" s="169"/>
    </row>
    <row r="2236" spans="2:11" ht="18">
      <c r="B2236" s="169"/>
      <c r="C2236" s="169"/>
      <c r="D2236" s="170"/>
      <c r="E2236" s="170"/>
      <c r="F2236" s="169"/>
      <c r="G2236" s="169"/>
      <c r="H2236" s="169"/>
      <c r="I2236" s="169"/>
      <c r="J2236" s="169"/>
      <c r="K2236" s="169"/>
    </row>
    <row r="2237" spans="2:11" ht="18">
      <c r="B2237" s="169"/>
      <c r="C2237" s="169"/>
      <c r="D2237" s="170"/>
      <c r="E2237" s="170"/>
      <c r="F2237" s="169"/>
      <c r="G2237" s="169"/>
      <c r="H2237" s="169"/>
      <c r="I2237" s="169"/>
      <c r="J2237" s="169"/>
      <c r="K2237" s="169"/>
    </row>
    <row r="2238" spans="2:11" ht="18">
      <c r="B2238" s="169"/>
      <c r="C2238" s="169"/>
      <c r="D2238" s="170"/>
      <c r="E2238" s="170"/>
      <c r="F2238" s="169"/>
      <c r="G2238" s="169"/>
      <c r="H2238" s="169"/>
      <c r="I2238" s="169"/>
      <c r="J2238" s="169"/>
      <c r="K2238" s="169"/>
    </row>
    <row r="2239" spans="2:11" ht="18">
      <c r="B2239" s="169"/>
      <c r="C2239" s="169"/>
      <c r="D2239" s="170"/>
      <c r="E2239" s="170"/>
      <c r="F2239" s="169"/>
      <c r="G2239" s="169"/>
      <c r="H2239" s="169"/>
      <c r="I2239" s="169"/>
      <c r="J2239" s="169"/>
      <c r="K2239" s="169"/>
    </row>
    <row r="2240" spans="2:11" ht="18">
      <c r="B2240" s="169"/>
      <c r="C2240" s="169"/>
      <c r="D2240" s="170"/>
      <c r="E2240" s="170"/>
      <c r="F2240" s="169"/>
      <c r="G2240" s="169"/>
      <c r="H2240" s="169"/>
      <c r="I2240" s="169"/>
      <c r="J2240" s="169"/>
      <c r="K2240" s="169"/>
    </row>
    <row r="2241" spans="2:11" ht="18">
      <c r="B2241" s="169"/>
      <c r="C2241" s="169"/>
      <c r="D2241" s="170"/>
      <c r="E2241" s="170"/>
      <c r="F2241" s="169"/>
      <c r="G2241" s="169"/>
      <c r="H2241" s="169"/>
      <c r="I2241" s="169"/>
      <c r="J2241" s="169"/>
      <c r="K2241" s="169"/>
    </row>
    <row r="2242" spans="2:11" ht="18">
      <c r="B2242" s="169"/>
      <c r="C2242" s="169"/>
      <c r="D2242" s="170"/>
      <c r="E2242" s="170"/>
      <c r="F2242" s="169"/>
      <c r="G2242" s="169"/>
      <c r="H2242" s="169"/>
      <c r="I2242" s="169"/>
      <c r="J2242" s="169"/>
      <c r="K2242" s="169"/>
    </row>
    <row r="2243" spans="2:11" ht="18">
      <c r="B2243" s="169"/>
      <c r="C2243" s="169"/>
      <c r="D2243" s="170"/>
      <c r="E2243" s="170"/>
      <c r="F2243" s="169"/>
      <c r="G2243" s="169"/>
      <c r="H2243" s="169"/>
      <c r="I2243" s="169"/>
      <c r="J2243" s="169"/>
      <c r="K2243" s="169"/>
    </row>
    <row r="2244" spans="2:11" ht="18">
      <c r="B2244" s="169"/>
      <c r="C2244" s="169"/>
      <c r="D2244" s="170"/>
      <c r="E2244" s="170"/>
      <c r="F2244" s="169"/>
      <c r="G2244" s="169"/>
      <c r="H2244" s="169"/>
      <c r="I2244" s="169"/>
      <c r="J2244" s="169"/>
      <c r="K2244" s="169"/>
    </row>
    <row r="2245" spans="2:11" ht="18">
      <c r="B2245" s="169"/>
      <c r="C2245" s="169"/>
      <c r="D2245" s="170"/>
      <c r="E2245" s="170"/>
      <c r="F2245" s="169"/>
      <c r="G2245" s="169"/>
      <c r="H2245" s="169"/>
      <c r="I2245" s="169"/>
      <c r="J2245" s="169"/>
      <c r="K2245" s="169"/>
    </row>
    <row r="2246" spans="2:11" ht="18">
      <c r="B2246" s="169"/>
      <c r="C2246" s="169"/>
      <c r="D2246" s="170"/>
      <c r="E2246" s="170"/>
      <c r="F2246" s="169"/>
      <c r="G2246" s="169"/>
      <c r="H2246" s="169"/>
      <c r="I2246" s="169"/>
      <c r="J2246" s="169"/>
      <c r="K2246" s="169"/>
    </row>
    <row r="2247" spans="2:11" ht="18">
      <c r="B2247" s="169"/>
      <c r="C2247" s="169"/>
      <c r="D2247" s="170"/>
      <c r="E2247" s="170"/>
      <c r="F2247" s="169"/>
      <c r="G2247" s="169"/>
      <c r="H2247" s="169"/>
      <c r="I2247" s="169"/>
      <c r="J2247" s="169"/>
      <c r="K2247" s="169"/>
    </row>
    <row r="2248" spans="2:11" ht="18">
      <c r="B2248" s="169"/>
      <c r="C2248" s="169"/>
      <c r="D2248" s="170"/>
      <c r="E2248" s="170"/>
      <c r="F2248" s="169"/>
      <c r="G2248" s="169"/>
      <c r="H2248" s="169"/>
      <c r="I2248" s="169"/>
      <c r="J2248" s="169"/>
      <c r="K2248" s="169"/>
    </row>
    <row r="2249" spans="2:11" ht="18">
      <c r="B2249" s="169"/>
      <c r="C2249" s="169"/>
      <c r="D2249" s="170"/>
      <c r="E2249" s="170"/>
      <c r="F2249" s="169"/>
      <c r="G2249" s="169"/>
      <c r="H2249" s="169"/>
      <c r="I2249" s="169"/>
      <c r="J2249" s="169"/>
      <c r="K2249" s="169"/>
    </row>
    <row r="2250" spans="2:11" ht="18">
      <c r="B2250" s="169"/>
      <c r="C2250" s="169"/>
      <c r="D2250" s="170"/>
      <c r="E2250" s="170"/>
      <c r="F2250" s="169"/>
      <c r="G2250" s="169"/>
      <c r="H2250" s="169"/>
      <c r="I2250" s="169"/>
      <c r="J2250" s="169"/>
      <c r="K2250" s="169"/>
    </row>
    <row r="2251" spans="2:11" ht="18">
      <c r="B2251" s="169"/>
      <c r="C2251" s="169"/>
      <c r="D2251" s="170"/>
      <c r="E2251" s="170"/>
      <c r="F2251" s="169"/>
      <c r="G2251" s="169"/>
      <c r="H2251" s="169"/>
      <c r="I2251" s="169"/>
      <c r="J2251" s="169"/>
      <c r="K2251" s="169"/>
    </row>
    <row r="2252" spans="2:11" ht="18">
      <c r="B2252" s="169"/>
      <c r="C2252" s="169"/>
      <c r="D2252" s="170"/>
      <c r="E2252" s="170"/>
      <c r="F2252" s="169"/>
      <c r="G2252" s="169"/>
      <c r="H2252" s="169"/>
      <c r="I2252" s="169"/>
      <c r="J2252" s="169"/>
      <c r="K2252" s="169"/>
    </row>
    <row r="2253" spans="2:11" ht="18">
      <c r="B2253" s="169"/>
      <c r="C2253" s="169"/>
      <c r="D2253" s="170"/>
      <c r="E2253" s="170"/>
      <c r="F2253" s="169"/>
      <c r="G2253" s="169"/>
      <c r="H2253" s="169"/>
      <c r="I2253" s="169"/>
      <c r="J2253" s="169"/>
      <c r="K2253" s="169"/>
    </row>
    <row r="2254" spans="2:11" ht="18">
      <c r="B2254" s="169"/>
      <c r="C2254" s="169"/>
      <c r="D2254" s="170"/>
      <c r="E2254" s="170"/>
      <c r="F2254" s="169"/>
      <c r="G2254" s="169"/>
      <c r="H2254" s="169"/>
      <c r="I2254" s="169"/>
      <c r="J2254" s="169"/>
      <c r="K2254" s="169"/>
    </row>
    <row r="2255" spans="2:11" ht="18">
      <c r="B2255" s="169"/>
      <c r="C2255" s="169"/>
      <c r="D2255" s="170"/>
      <c r="E2255" s="170"/>
      <c r="F2255" s="169"/>
      <c r="G2255" s="169"/>
      <c r="H2255" s="169"/>
      <c r="I2255" s="169"/>
      <c r="J2255" s="169"/>
      <c r="K2255" s="169"/>
    </row>
    <row r="2256" spans="2:11" ht="18">
      <c r="B2256" s="169"/>
      <c r="C2256" s="169"/>
      <c r="D2256" s="170"/>
      <c r="E2256" s="170"/>
      <c r="F2256" s="169"/>
      <c r="G2256" s="169"/>
      <c r="H2256" s="169"/>
      <c r="I2256" s="169"/>
      <c r="J2256" s="169"/>
      <c r="K2256" s="169"/>
    </row>
    <row r="2257" spans="2:11" ht="18">
      <c r="B2257" s="169"/>
      <c r="C2257" s="169"/>
      <c r="D2257" s="170"/>
      <c r="E2257" s="170"/>
      <c r="F2257" s="169"/>
      <c r="G2257" s="169"/>
      <c r="H2257" s="169"/>
      <c r="I2257" s="169"/>
      <c r="J2257" s="169"/>
      <c r="K2257" s="169"/>
    </row>
    <row r="2258" spans="2:11" ht="18">
      <c r="B2258" s="169"/>
      <c r="C2258" s="169"/>
      <c r="D2258" s="170"/>
      <c r="E2258" s="170"/>
      <c r="F2258" s="169"/>
      <c r="G2258" s="169"/>
      <c r="H2258" s="169"/>
      <c r="I2258" s="169"/>
      <c r="J2258" s="169"/>
      <c r="K2258" s="169"/>
    </row>
    <row r="2259" spans="2:11" ht="18">
      <c r="B2259" s="169"/>
      <c r="C2259" s="169"/>
      <c r="D2259" s="170"/>
      <c r="E2259" s="170"/>
      <c r="F2259" s="169"/>
      <c r="G2259" s="169"/>
      <c r="H2259" s="169"/>
      <c r="I2259" s="169"/>
      <c r="J2259" s="169"/>
      <c r="K2259" s="169"/>
    </row>
    <row r="2260" spans="2:11" ht="18">
      <c r="B2260" s="169"/>
      <c r="C2260" s="169"/>
      <c r="D2260" s="170"/>
      <c r="E2260" s="170"/>
      <c r="F2260" s="169"/>
      <c r="G2260" s="169"/>
      <c r="H2260" s="169"/>
      <c r="I2260" s="169"/>
      <c r="J2260" s="169"/>
      <c r="K2260" s="169"/>
    </row>
    <row r="2261" spans="2:11" ht="18">
      <c r="B2261" s="169"/>
      <c r="C2261" s="169"/>
      <c r="D2261" s="170"/>
      <c r="E2261" s="170"/>
      <c r="F2261" s="169"/>
      <c r="G2261" s="169"/>
      <c r="H2261" s="169"/>
      <c r="I2261" s="169"/>
      <c r="J2261" s="169"/>
      <c r="K2261" s="169"/>
    </row>
    <row r="2262" spans="2:11" ht="18">
      <c r="B2262" s="169"/>
      <c r="C2262" s="169"/>
      <c r="D2262" s="170"/>
      <c r="E2262" s="170"/>
      <c r="F2262" s="169"/>
      <c r="G2262" s="169"/>
      <c r="H2262" s="169"/>
      <c r="I2262" s="169"/>
      <c r="J2262" s="169"/>
      <c r="K2262" s="169"/>
    </row>
    <row r="2263" spans="2:11" ht="18">
      <c r="B2263" s="169"/>
      <c r="C2263" s="169"/>
      <c r="D2263" s="170"/>
      <c r="E2263" s="170"/>
      <c r="F2263" s="169"/>
      <c r="G2263" s="169"/>
      <c r="H2263" s="169"/>
      <c r="I2263" s="169"/>
      <c r="J2263" s="169"/>
      <c r="K2263" s="169"/>
    </row>
    <row r="2264" spans="2:11" ht="18">
      <c r="B2264" s="169"/>
      <c r="C2264" s="169"/>
      <c r="D2264" s="170"/>
      <c r="E2264" s="170"/>
      <c r="F2264" s="169"/>
      <c r="G2264" s="169"/>
      <c r="H2264" s="169"/>
      <c r="I2264" s="169"/>
      <c r="J2264" s="169"/>
      <c r="K2264" s="169"/>
    </row>
    <row r="2265" spans="2:11" ht="18">
      <c r="B2265" s="169"/>
      <c r="C2265" s="169"/>
      <c r="D2265" s="170"/>
      <c r="E2265" s="170"/>
      <c r="F2265" s="169"/>
      <c r="G2265" s="169"/>
      <c r="H2265" s="169"/>
      <c r="I2265" s="169"/>
      <c r="J2265" s="169"/>
      <c r="K2265" s="169"/>
    </row>
    <row r="2266" spans="2:11" ht="18">
      <c r="B2266" s="169"/>
      <c r="C2266" s="169"/>
      <c r="D2266" s="170"/>
      <c r="E2266" s="170"/>
      <c r="F2266" s="169"/>
      <c r="G2266" s="169"/>
      <c r="H2266" s="169"/>
      <c r="I2266" s="169"/>
      <c r="J2266" s="169"/>
      <c r="K2266" s="169"/>
    </row>
    <row r="2267" spans="2:11" ht="18">
      <c r="B2267" s="169"/>
      <c r="C2267" s="169"/>
      <c r="D2267" s="170"/>
      <c r="E2267" s="170"/>
      <c r="F2267" s="169"/>
      <c r="G2267" s="169"/>
      <c r="H2267" s="169"/>
      <c r="I2267" s="169"/>
      <c r="J2267" s="169"/>
      <c r="K2267" s="169"/>
    </row>
    <row r="2268" spans="2:11" ht="18">
      <c r="B2268" s="169"/>
      <c r="C2268" s="169"/>
      <c r="D2268" s="170"/>
      <c r="E2268" s="170"/>
      <c r="F2268" s="169"/>
      <c r="G2268" s="169"/>
      <c r="H2268" s="169"/>
      <c r="I2268" s="169"/>
      <c r="J2268" s="169"/>
      <c r="K2268" s="169"/>
    </row>
    <row r="2269" spans="2:11" ht="18">
      <c r="B2269" s="169"/>
      <c r="C2269" s="169"/>
      <c r="D2269" s="170"/>
      <c r="E2269" s="170"/>
      <c r="F2269" s="169"/>
      <c r="G2269" s="169"/>
      <c r="H2269" s="169"/>
      <c r="I2269" s="169"/>
      <c r="J2269" s="169"/>
      <c r="K2269" s="169"/>
    </row>
    <row r="2270" spans="2:11" ht="18">
      <c r="B2270" s="169"/>
      <c r="C2270" s="169"/>
      <c r="D2270" s="170"/>
      <c r="E2270" s="170"/>
      <c r="F2270" s="169"/>
      <c r="G2270" s="169"/>
      <c r="H2270" s="169"/>
      <c r="I2270" s="169"/>
      <c r="J2270" s="169"/>
      <c r="K2270" s="169"/>
    </row>
    <row r="2271" spans="2:11" ht="18">
      <c r="B2271" s="169"/>
      <c r="C2271" s="169"/>
      <c r="D2271" s="170"/>
      <c r="E2271" s="170"/>
      <c r="F2271" s="169"/>
      <c r="G2271" s="169"/>
      <c r="H2271" s="169"/>
      <c r="I2271" s="169"/>
      <c r="J2271" s="169"/>
      <c r="K2271" s="169"/>
    </row>
    <row r="2272" spans="2:11" ht="18">
      <c r="B2272" s="169"/>
      <c r="C2272" s="169"/>
      <c r="D2272" s="170"/>
      <c r="E2272" s="170"/>
      <c r="F2272" s="169"/>
      <c r="G2272" s="169"/>
      <c r="H2272" s="169"/>
      <c r="I2272" s="169"/>
      <c r="J2272" s="169"/>
      <c r="K2272" s="169"/>
    </row>
    <row r="2273" spans="2:11" ht="18">
      <c r="B2273" s="169"/>
      <c r="C2273" s="169"/>
      <c r="D2273" s="170"/>
      <c r="E2273" s="170"/>
      <c r="F2273" s="169"/>
      <c r="G2273" s="169"/>
      <c r="H2273" s="169"/>
      <c r="I2273" s="169"/>
      <c r="J2273" s="169"/>
      <c r="K2273" s="169"/>
    </row>
    <row r="2274" spans="2:11" ht="18">
      <c r="B2274" s="169"/>
      <c r="C2274" s="169"/>
      <c r="D2274" s="170"/>
      <c r="E2274" s="170"/>
      <c r="F2274" s="169"/>
      <c r="G2274" s="169"/>
      <c r="H2274" s="169"/>
      <c r="I2274" s="169"/>
      <c r="J2274" s="169"/>
      <c r="K2274" s="169"/>
    </row>
    <row r="2275" spans="2:11" ht="18">
      <c r="B2275" s="169"/>
      <c r="C2275" s="169"/>
      <c r="D2275" s="170"/>
      <c r="E2275" s="170"/>
      <c r="F2275" s="169"/>
      <c r="G2275" s="169"/>
      <c r="H2275" s="169"/>
      <c r="I2275" s="169"/>
      <c r="J2275" s="169"/>
      <c r="K2275" s="169"/>
    </row>
    <row r="2276" spans="2:11" ht="18">
      <c r="B2276" s="169"/>
      <c r="C2276" s="169"/>
      <c r="D2276" s="170"/>
      <c r="E2276" s="170"/>
      <c r="F2276" s="169"/>
      <c r="G2276" s="169"/>
      <c r="H2276" s="169"/>
      <c r="I2276" s="169"/>
      <c r="J2276" s="169"/>
      <c r="K2276" s="169"/>
    </row>
    <row r="2277" spans="2:11" ht="18">
      <c r="B2277" s="169"/>
      <c r="C2277" s="169"/>
      <c r="D2277" s="170"/>
      <c r="E2277" s="170"/>
      <c r="F2277" s="169"/>
      <c r="G2277" s="169"/>
      <c r="H2277" s="169"/>
      <c r="I2277" s="169"/>
      <c r="J2277" s="169"/>
      <c r="K2277" s="169"/>
    </row>
    <row r="2278" spans="2:11" ht="18">
      <c r="B2278" s="169"/>
      <c r="C2278" s="169"/>
      <c r="D2278" s="170"/>
      <c r="E2278" s="170"/>
      <c r="F2278" s="169"/>
      <c r="G2278" s="169"/>
      <c r="H2278" s="169"/>
      <c r="I2278" s="169"/>
      <c r="J2278" s="169"/>
      <c r="K2278" s="169"/>
    </row>
    <row r="2279" spans="2:11" ht="18">
      <c r="B2279" s="169"/>
      <c r="C2279" s="169"/>
      <c r="D2279" s="170"/>
      <c r="E2279" s="170"/>
      <c r="F2279" s="169"/>
      <c r="G2279" s="169"/>
      <c r="H2279" s="169"/>
      <c r="I2279" s="169"/>
      <c r="J2279" s="169"/>
      <c r="K2279" s="169"/>
    </row>
    <row r="2280" spans="2:11" ht="18">
      <c r="B2280" s="169"/>
      <c r="C2280" s="169"/>
      <c r="D2280" s="170"/>
      <c r="E2280" s="170"/>
      <c r="F2280" s="169"/>
      <c r="G2280" s="169"/>
      <c r="H2280" s="169"/>
      <c r="I2280" s="169"/>
      <c r="J2280" s="169"/>
      <c r="K2280" s="169"/>
    </row>
    <row r="2281" spans="2:11" ht="18">
      <c r="B2281" s="169"/>
      <c r="C2281" s="169"/>
      <c r="D2281" s="170"/>
      <c r="E2281" s="170"/>
      <c r="F2281" s="169"/>
      <c r="G2281" s="169"/>
      <c r="H2281" s="169"/>
      <c r="I2281" s="169"/>
      <c r="J2281" s="169"/>
      <c r="K2281" s="169"/>
    </row>
    <row r="2282" spans="2:11" ht="18">
      <c r="B2282" s="169"/>
      <c r="C2282" s="169"/>
      <c r="D2282" s="170"/>
      <c r="E2282" s="170"/>
      <c r="F2282" s="169"/>
      <c r="G2282" s="169"/>
      <c r="H2282" s="169"/>
      <c r="I2282" s="169"/>
      <c r="J2282" s="169"/>
      <c r="K2282" s="169"/>
    </row>
    <row r="2283" spans="2:11" ht="18">
      <c r="B2283" s="169"/>
      <c r="C2283" s="169"/>
      <c r="D2283" s="170"/>
      <c r="E2283" s="170"/>
      <c r="F2283" s="169"/>
      <c r="G2283" s="169"/>
      <c r="H2283" s="169"/>
      <c r="I2283" s="169"/>
      <c r="J2283" s="169"/>
      <c r="K2283" s="169"/>
    </row>
    <row r="2284" spans="2:11" ht="18">
      <c r="B2284" s="169"/>
      <c r="C2284" s="169"/>
      <c r="D2284" s="170"/>
      <c r="E2284" s="170"/>
      <c r="F2284" s="169"/>
      <c r="G2284" s="169"/>
      <c r="H2284" s="169"/>
      <c r="I2284" s="169"/>
      <c r="J2284" s="169"/>
      <c r="K2284" s="169"/>
    </row>
    <row r="2285" spans="2:11" ht="18">
      <c r="B2285" s="169"/>
      <c r="C2285" s="169"/>
      <c r="D2285" s="170"/>
      <c r="E2285" s="170"/>
      <c r="F2285" s="169"/>
      <c r="G2285" s="169"/>
      <c r="H2285" s="169"/>
      <c r="I2285" s="169"/>
      <c r="J2285" s="169"/>
      <c r="K2285" s="169"/>
    </row>
    <row r="2286" spans="2:11" ht="18">
      <c r="B2286" s="169"/>
      <c r="C2286" s="169"/>
      <c r="D2286" s="170"/>
      <c r="E2286" s="170"/>
      <c r="F2286" s="169"/>
      <c r="G2286" s="169"/>
      <c r="H2286" s="169"/>
      <c r="I2286" s="169"/>
      <c r="J2286" s="169"/>
      <c r="K2286" s="169"/>
    </row>
    <row r="2287" spans="2:11" ht="18">
      <c r="B2287" s="169"/>
      <c r="C2287" s="169"/>
      <c r="D2287" s="170"/>
      <c r="E2287" s="170"/>
      <c r="F2287" s="169"/>
      <c r="G2287" s="169"/>
      <c r="H2287" s="169"/>
      <c r="I2287" s="169"/>
      <c r="J2287" s="169"/>
      <c r="K2287" s="169"/>
    </row>
    <row r="2288" spans="2:11" ht="18">
      <c r="B2288" s="169"/>
      <c r="C2288" s="169"/>
      <c r="D2288" s="170"/>
      <c r="E2288" s="170"/>
      <c r="F2288" s="169"/>
      <c r="G2288" s="169"/>
      <c r="H2288" s="169"/>
      <c r="I2288" s="169"/>
      <c r="J2288" s="169"/>
      <c r="K2288" s="169"/>
    </row>
    <row r="2289" spans="2:11" ht="18">
      <c r="B2289" s="169"/>
      <c r="C2289" s="169"/>
      <c r="D2289" s="170"/>
      <c r="E2289" s="170"/>
      <c r="F2289" s="169"/>
      <c r="G2289" s="169"/>
      <c r="H2289" s="169"/>
      <c r="I2289" s="169"/>
      <c r="J2289" s="169"/>
      <c r="K2289" s="169"/>
    </row>
    <row r="2290" spans="2:11" ht="18">
      <c r="B2290" s="169"/>
      <c r="C2290" s="169"/>
      <c r="D2290" s="170"/>
      <c r="E2290" s="170"/>
      <c r="F2290" s="169"/>
      <c r="G2290" s="169"/>
      <c r="H2290" s="169"/>
      <c r="I2290" s="169"/>
      <c r="J2290" s="169"/>
      <c r="K2290" s="169"/>
    </row>
    <row r="2291" spans="2:11" ht="18">
      <c r="B2291" s="169"/>
      <c r="C2291" s="169"/>
      <c r="D2291" s="170"/>
      <c r="E2291" s="170"/>
      <c r="F2291" s="169"/>
      <c r="G2291" s="169"/>
      <c r="H2291" s="169"/>
      <c r="I2291" s="169"/>
      <c r="J2291" s="169"/>
      <c r="K2291" s="169"/>
    </row>
    <row r="2292" spans="2:11" ht="18">
      <c r="B2292" s="169"/>
      <c r="C2292" s="169"/>
      <c r="D2292" s="170"/>
      <c r="E2292" s="170"/>
      <c r="F2292" s="169"/>
      <c r="G2292" s="169"/>
      <c r="H2292" s="169"/>
      <c r="I2292" s="169"/>
      <c r="J2292" s="169"/>
      <c r="K2292" s="169"/>
    </row>
    <row r="2293" spans="2:11" ht="18">
      <c r="B2293" s="169"/>
      <c r="C2293" s="169"/>
      <c r="D2293" s="170"/>
      <c r="E2293" s="170"/>
      <c r="F2293" s="169"/>
      <c r="G2293" s="169"/>
      <c r="H2293" s="169"/>
      <c r="I2293" s="169"/>
      <c r="J2293" s="169"/>
      <c r="K2293" s="169"/>
    </row>
    <row r="2294" spans="2:11" ht="18">
      <c r="B2294" s="169"/>
      <c r="C2294" s="169"/>
      <c r="D2294" s="170"/>
      <c r="E2294" s="170"/>
      <c r="F2294" s="169"/>
      <c r="G2294" s="169"/>
      <c r="H2294" s="169"/>
      <c r="I2294" s="169"/>
      <c r="J2294" s="169"/>
      <c r="K2294" s="169"/>
    </row>
    <row r="2295" spans="2:11" ht="18">
      <c r="B2295" s="169"/>
      <c r="C2295" s="169"/>
      <c r="D2295" s="170"/>
      <c r="E2295" s="170"/>
      <c r="F2295" s="169"/>
      <c r="G2295" s="169"/>
      <c r="H2295" s="169"/>
      <c r="I2295" s="169"/>
      <c r="J2295" s="169"/>
      <c r="K2295" s="169"/>
    </row>
    <row r="2296" spans="2:11" ht="18">
      <c r="B2296" s="169"/>
      <c r="C2296" s="169"/>
      <c r="D2296" s="170"/>
      <c r="E2296" s="170"/>
      <c r="F2296" s="169"/>
      <c r="G2296" s="169"/>
      <c r="H2296" s="169"/>
      <c r="I2296" s="169"/>
      <c r="J2296" s="169"/>
      <c r="K2296" s="169"/>
    </row>
    <row r="2297" spans="2:11" ht="18">
      <c r="B2297" s="169"/>
      <c r="C2297" s="169"/>
      <c r="D2297" s="170"/>
      <c r="E2297" s="170"/>
      <c r="F2297" s="169"/>
      <c r="G2297" s="169"/>
      <c r="H2297" s="169"/>
      <c r="I2297" s="169"/>
      <c r="J2297" s="169"/>
      <c r="K2297" s="169"/>
    </row>
    <row r="2298" spans="2:11" ht="18">
      <c r="B2298" s="169"/>
      <c r="C2298" s="169"/>
      <c r="D2298" s="170"/>
      <c r="E2298" s="170"/>
      <c r="F2298" s="169"/>
      <c r="G2298" s="169"/>
      <c r="H2298" s="169"/>
      <c r="I2298" s="169"/>
      <c r="J2298" s="169"/>
      <c r="K2298" s="169"/>
    </row>
    <row r="2299" spans="2:11" ht="18">
      <c r="B2299" s="169"/>
      <c r="C2299" s="169"/>
      <c r="D2299" s="170"/>
      <c r="E2299" s="170"/>
      <c r="F2299" s="169"/>
      <c r="G2299" s="169"/>
      <c r="H2299" s="169"/>
      <c r="I2299" s="169"/>
      <c r="J2299" s="169"/>
      <c r="K2299" s="169"/>
    </row>
    <row r="2300" spans="2:11" ht="18">
      <c r="B2300" s="169"/>
      <c r="C2300" s="169"/>
      <c r="D2300" s="170"/>
      <c r="E2300" s="170"/>
      <c r="F2300" s="169"/>
      <c r="G2300" s="169"/>
      <c r="H2300" s="169"/>
      <c r="I2300" s="169"/>
      <c r="J2300" s="169"/>
      <c r="K2300" s="169"/>
    </row>
    <row r="2301" spans="2:11" ht="18">
      <c r="B2301" s="169"/>
      <c r="C2301" s="169"/>
      <c r="D2301" s="170"/>
      <c r="E2301" s="170"/>
      <c r="F2301" s="169"/>
      <c r="G2301" s="169"/>
      <c r="H2301" s="169"/>
      <c r="I2301" s="169"/>
      <c r="J2301" s="169"/>
      <c r="K2301" s="169"/>
    </row>
    <row r="2302" spans="2:11" ht="18">
      <c r="B2302" s="169"/>
      <c r="C2302" s="169"/>
      <c r="D2302" s="170"/>
      <c r="E2302" s="170"/>
      <c r="F2302" s="169"/>
      <c r="G2302" s="169"/>
      <c r="H2302" s="169"/>
      <c r="I2302" s="169"/>
      <c r="J2302" s="169"/>
      <c r="K2302" s="169"/>
    </row>
    <row r="2303" spans="2:11" ht="18">
      <c r="B2303" s="169"/>
      <c r="C2303" s="169"/>
      <c r="D2303" s="170"/>
      <c r="E2303" s="170"/>
      <c r="F2303" s="169"/>
      <c r="G2303" s="169"/>
      <c r="H2303" s="169"/>
      <c r="I2303" s="169"/>
      <c r="J2303" s="169"/>
      <c r="K2303" s="169"/>
    </row>
    <row r="2304" spans="2:11" ht="18">
      <c r="B2304" s="169"/>
      <c r="C2304" s="169"/>
      <c r="D2304" s="170"/>
      <c r="E2304" s="170"/>
      <c r="F2304" s="169"/>
      <c r="G2304" s="169"/>
      <c r="H2304" s="169"/>
      <c r="I2304" s="169"/>
      <c r="J2304" s="169"/>
      <c r="K2304" s="169"/>
    </row>
    <row r="2305" spans="2:11" ht="18">
      <c r="B2305" s="169"/>
      <c r="C2305" s="169"/>
      <c r="D2305" s="170"/>
      <c r="E2305" s="170"/>
      <c r="F2305" s="169"/>
      <c r="G2305" s="169"/>
      <c r="H2305" s="169"/>
      <c r="I2305" s="169"/>
      <c r="J2305" s="169"/>
      <c r="K2305" s="169"/>
    </row>
    <row r="2306" spans="2:11" ht="18">
      <c r="B2306" s="169"/>
      <c r="C2306" s="169"/>
      <c r="D2306" s="170"/>
      <c r="E2306" s="170"/>
      <c r="F2306" s="169"/>
      <c r="G2306" s="169"/>
      <c r="H2306" s="169"/>
      <c r="I2306" s="169"/>
      <c r="J2306" s="169"/>
      <c r="K2306" s="169"/>
    </row>
    <row r="2307" spans="2:11" ht="18">
      <c r="B2307" s="169"/>
      <c r="C2307" s="169"/>
      <c r="D2307" s="170"/>
      <c r="E2307" s="170"/>
      <c r="F2307" s="169"/>
      <c r="G2307" s="169"/>
      <c r="H2307" s="169"/>
      <c r="I2307" s="169"/>
      <c r="J2307" s="169"/>
      <c r="K2307" s="169"/>
    </row>
    <row r="2308" spans="2:11" ht="18">
      <c r="B2308" s="169"/>
      <c r="C2308" s="169"/>
      <c r="D2308" s="170"/>
      <c r="E2308" s="170"/>
      <c r="F2308" s="169"/>
      <c r="G2308" s="169"/>
      <c r="H2308" s="169"/>
      <c r="I2308" s="169"/>
      <c r="J2308" s="169"/>
      <c r="K2308" s="169"/>
    </row>
    <row r="2309" spans="2:11" ht="18">
      <c r="B2309" s="169"/>
      <c r="C2309" s="169"/>
      <c r="D2309" s="170"/>
      <c r="E2309" s="170"/>
      <c r="F2309" s="169"/>
      <c r="G2309" s="169"/>
      <c r="H2309" s="169"/>
      <c r="I2309" s="169"/>
      <c r="J2309" s="169"/>
      <c r="K2309" s="169"/>
    </row>
    <row r="2310" spans="2:11" ht="18">
      <c r="B2310" s="169"/>
      <c r="C2310" s="169"/>
      <c r="D2310" s="170"/>
      <c r="E2310" s="170"/>
      <c r="F2310" s="169"/>
      <c r="G2310" s="169"/>
      <c r="H2310" s="169"/>
      <c r="I2310" s="169"/>
      <c r="J2310" s="169"/>
      <c r="K2310" s="169"/>
    </row>
    <row r="2311" spans="2:11" ht="18">
      <c r="B2311" s="169"/>
      <c r="C2311" s="169"/>
      <c r="D2311" s="170"/>
      <c r="E2311" s="170"/>
      <c r="F2311" s="169"/>
      <c r="G2311" s="169"/>
      <c r="H2311" s="169"/>
      <c r="I2311" s="169"/>
      <c r="J2311" s="169"/>
      <c r="K2311" s="169"/>
    </row>
    <row r="2312" spans="2:11" ht="18">
      <c r="B2312" s="169"/>
      <c r="C2312" s="169"/>
      <c r="D2312" s="170"/>
      <c r="E2312" s="170"/>
      <c r="F2312" s="169"/>
      <c r="G2312" s="169"/>
      <c r="H2312" s="169"/>
      <c r="I2312" s="169"/>
      <c r="J2312" s="169"/>
      <c r="K2312" s="169"/>
    </row>
    <row r="2313" spans="2:11" ht="18">
      <c r="B2313" s="169"/>
      <c r="C2313" s="169"/>
      <c r="D2313" s="170"/>
      <c r="E2313" s="170"/>
      <c r="F2313" s="169"/>
      <c r="G2313" s="169"/>
      <c r="H2313" s="169"/>
      <c r="I2313" s="169"/>
      <c r="J2313" s="169"/>
      <c r="K2313" s="169"/>
    </row>
    <row r="2314" spans="2:11" ht="18">
      <c r="B2314" s="169"/>
      <c r="C2314" s="169"/>
      <c r="D2314" s="170"/>
      <c r="E2314" s="170"/>
      <c r="F2314" s="169"/>
      <c r="G2314" s="169"/>
      <c r="H2314" s="169"/>
      <c r="I2314" s="169"/>
      <c r="J2314" s="169"/>
      <c r="K2314" s="169"/>
    </row>
    <row r="2315" spans="2:11" ht="18">
      <c r="B2315" s="169"/>
      <c r="C2315" s="169"/>
      <c r="D2315" s="170"/>
      <c r="E2315" s="170"/>
      <c r="F2315" s="169"/>
      <c r="G2315" s="169"/>
      <c r="H2315" s="169"/>
      <c r="I2315" s="169"/>
      <c r="J2315" s="169"/>
      <c r="K2315" s="169"/>
    </row>
    <row r="2316" spans="2:11" ht="18">
      <c r="B2316" s="169"/>
      <c r="C2316" s="169"/>
      <c r="D2316" s="170"/>
      <c r="E2316" s="170"/>
      <c r="F2316" s="169"/>
      <c r="G2316" s="169"/>
      <c r="H2316" s="169"/>
      <c r="I2316" s="169"/>
      <c r="J2316" s="169"/>
      <c r="K2316" s="169"/>
    </row>
    <row r="2317" spans="2:11" ht="18">
      <c r="B2317" s="169"/>
      <c r="C2317" s="169"/>
      <c r="D2317" s="170"/>
      <c r="E2317" s="170"/>
      <c r="F2317" s="169"/>
      <c r="G2317" s="169"/>
      <c r="H2317" s="169"/>
      <c r="I2317" s="169"/>
      <c r="J2317" s="169"/>
      <c r="K2317" s="169"/>
    </row>
    <row r="2318" spans="2:11" ht="18">
      <c r="B2318" s="169"/>
      <c r="C2318" s="169"/>
      <c r="D2318" s="170"/>
      <c r="E2318" s="170"/>
      <c r="F2318" s="169"/>
      <c r="G2318" s="169"/>
      <c r="H2318" s="169"/>
      <c r="I2318" s="169"/>
      <c r="J2318" s="169"/>
      <c r="K2318" s="169"/>
    </row>
    <row r="2319" spans="2:11" ht="18">
      <c r="B2319" s="169"/>
      <c r="C2319" s="169"/>
      <c r="D2319" s="170"/>
      <c r="E2319" s="170"/>
      <c r="F2319" s="169"/>
      <c r="G2319" s="169"/>
      <c r="H2319" s="169"/>
      <c r="I2319" s="169"/>
      <c r="J2319" s="169"/>
      <c r="K2319" s="169"/>
    </row>
    <row r="2320" spans="2:11" ht="18">
      <c r="B2320" s="169"/>
      <c r="C2320" s="169"/>
      <c r="D2320" s="170"/>
      <c r="E2320" s="170"/>
      <c r="F2320" s="169"/>
      <c r="G2320" s="169"/>
      <c r="H2320" s="169"/>
      <c r="I2320" s="169"/>
      <c r="J2320" s="169"/>
      <c r="K2320" s="169"/>
    </row>
    <row r="2321" spans="2:11" ht="18">
      <c r="B2321" s="169"/>
      <c r="C2321" s="169"/>
      <c r="D2321" s="170"/>
      <c r="E2321" s="170"/>
      <c r="F2321" s="169"/>
      <c r="G2321" s="169"/>
      <c r="H2321" s="169"/>
      <c r="I2321" s="169"/>
      <c r="J2321" s="169"/>
      <c r="K2321" s="169"/>
    </row>
    <row r="2322" spans="2:11" ht="18">
      <c r="B2322" s="169"/>
      <c r="C2322" s="169"/>
      <c r="D2322" s="170"/>
      <c r="E2322" s="170"/>
      <c r="F2322" s="169"/>
      <c r="G2322" s="169"/>
      <c r="H2322" s="169"/>
      <c r="I2322" s="169"/>
      <c r="J2322" s="169"/>
      <c r="K2322" s="169"/>
    </row>
    <row r="2323" spans="2:11" ht="18">
      <c r="B2323" s="169"/>
      <c r="C2323" s="169"/>
      <c r="D2323" s="170"/>
      <c r="E2323" s="170"/>
      <c r="F2323" s="169"/>
      <c r="G2323" s="169"/>
      <c r="H2323" s="169"/>
      <c r="I2323" s="169"/>
      <c r="J2323" s="169"/>
      <c r="K2323" s="169"/>
    </row>
    <row r="2324" spans="2:11" ht="18">
      <c r="B2324" s="169"/>
      <c r="C2324" s="169"/>
      <c r="D2324" s="170"/>
      <c r="E2324" s="170"/>
      <c r="F2324" s="169"/>
      <c r="G2324" s="169"/>
      <c r="H2324" s="169"/>
      <c r="I2324" s="169"/>
      <c r="J2324" s="169"/>
      <c r="K2324" s="169"/>
    </row>
    <row r="2325" spans="2:11" ht="18">
      <c r="B2325" s="169"/>
      <c r="C2325" s="169"/>
      <c r="D2325" s="170"/>
      <c r="E2325" s="170"/>
      <c r="F2325" s="169"/>
      <c r="G2325" s="169"/>
      <c r="H2325" s="169"/>
      <c r="I2325" s="169"/>
      <c r="J2325" s="169"/>
      <c r="K2325" s="169"/>
    </row>
    <row r="2326" spans="2:11" ht="18">
      <c r="B2326" s="169"/>
      <c r="C2326" s="169"/>
      <c r="D2326" s="170"/>
      <c r="E2326" s="170"/>
      <c r="F2326" s="169"/>
      <c r="G2326" s="169"/>
      <c r="H2326" s="169"/>
      <c r="I2326" s="169"/>
      <c r="J2326" s="169"/>
      <c r="K2326" s="169"/>
    </row>
    <row r="2327" spans="2:11" ht="18">
      <c r="B2327" s="169"/>
      <c r="C2327" s="169"/>
      <c r="D2327" s="170"/>
      <c r="E2327" s="170"/>
      <c r="F2327" s="169"/>
      <c r="G2327" s="169"/>
      <c r="H2327" s="169"/>
      <c r="I2327" s="169"/>
      <c r="J2327" s="169"/>
      <c r="K2327" s="169"/>
    </row>
    <row r="2328" spans="2:11" ht="18">
      <c r="B2328" s="169"/>
      <c r="C2328" s="169"/>
      <c r="D2328" s="170"/>
      <c r="E2328" s="170"/>
      <c r="F2328" s="169"/>
      <c r="G2328" s="169"/>
      <c r="H2328" s="169"/>
      <c r="I2328" s="169"/>
      <c r="J2328" s="169"/>
      <c r="K2328" s="169"/>
    </row>
    <row r="2329" spans="2:11" ht="18">
      <c r="B2329" s="169"/>
      <c r="C2329" s="169"/>
      <c r="D2329" s="170"/>
      <c r="E2329" s="170"/>
      <c r="F2329" s="169"/>
      <c r="G2329" s="169"/>
      <c r="H2329" s="169"/>
      <c r="I2329" s="169"/>
      <c r="J2329" s="169"/>
      <c r="K2329" s="169"/>
    </row>
    <row r="2330" spans="2:11" ht="18">
      <c r="B2330" s="169"/>
      <c r="C2330" s="169"/>
      <c r="D2330" s="170"/>
      <c r="E2330" s="170"/>
      <c r="F2330" s="169"/>
      <c r="G2330" s="169"/>
      <c r="H2330" s="169"/>
      <c r="I2330" s="169"/>
      <c r="J2330" s="169"/>
      <c r="K2330" s="169"/>
    </row>
    <row r="2331" spans="2:11" ht="18">
      <c r="B2331" s="169"/>
      <c r="C2331" s="169"/>
      <c r="D2331" s="170"/>
      <c r="E2331" s="170"/>
      <c r="F2331" s="169"/>
      <c r="G2331" s="169"/>
      <c r="H2331" s="169"/>
      <c r="I2331" s="169"/>
      <c r="J2331" s="169"/>
      <c r="K2331" s="169"/>
    </row>
    <row r="2332" spans="2:11" ht="18">
      <c r="B2332" s="169"/>
      <c r="C2332" s="169"/>
      <c r="D2332" s="170"/>
      <c r="E2332" s="170"/>
      <c r="F2332" s="169"/>
      <c r="G2332" s="169"/>
      <c r="H2332" s="169"/>
      <c r="I2332" s="169"/>
      <c r="J2332" s="169"/>
      <c r="K2332" s="169"/>
    </row>
    <row r="2333" spans="2:11" ht="18">
      <c r="B2333" s="169"/>
      <c r="C2333" s="169"/>
      <c r="D2333" s="170"/>
      <c r="E2333" s="170"/>
      <c r="F2333" s="169"/>
      <c r="G2333" s="169"/>
      <c r="H2333" s="169"/>
      <c r="I2333" s="169"/>
      <c r="J2333" s="169"/>
      <c r="K2333" s="169"/>
    </row>
    <row r="2334" spans="2:11" ht="18">
      <c r="B2334" s="169"/>
      <c r="C2334" s="169"/>
      <c r="D2334" s="170"/>
      <c r="E2334" s="170"/>
      <c r="F2334" s="169"/>
      <c r="G2334" s="169"/>
      <c r="H2334" s="169"/>
      <c r="I2334" s="169"/>
      <c r="J2334" s="169"/>
      <c r="K2334" s="169"/>
    </row>
    <row r="2335" spans="2:11" ht="18">
      <c r="B2335" s="169"/>
      <c r="C2335" s="169"/>
      <c r="D2335" s="170"/>
      <c r="E2335" s="170"/>
      <c r="F2335" s="169"/>
      <c r="G2335" s="169"/>
      <c r="H2335" s="169"/>
      <c r="I2335" s="169"/>
      <c r="J2335" s="169"/>
      <c r="K2335" s="169"/>
    </row>
    <row r="2336" spans="2:11" ht="18">
      <c r="B2336" s="169"/>
      <c r="C2336" s="169"/>
      <c r="D2336" s="170"/>
      <c r="E2336" s="170"/>
      <c r="F2336" s="169"/>
      <c r="G2336" s="169"/>
      <c r="H2336" s="169"/>
      <c r="I2336" s="169"/>
      <c r="J2336" s="169"/>
      <c r="K2336" s="169"/>
    </row>
    <row r="2337" spans="2:11" ht="18">
      <c r="B2337" s="169"/>
      <c r="C2337" s="169"/>
      <c r="D2337" s="170"/>
      <c r="E2337" s="170"/>
      <c r="F2337" s="169"/>
      <c r="G2337" s="169"/>
      <c r="H2337" s="169"/>
      <c r="I2337" s="169"/>
      <c r="J2337" s="169"/>
      <c r="K2337" s="169"/>
    </row>
    <row r="2338" spans="2:11" ht="18">
      <c r="B2338" s="169"/>
      <c r="C2338" s="169"/>
      <c r="D2338" s="170"/>
      <c r="E2338" s="170"/>
      <c r="F2338" s="169"/>
      <c r="G2338" s="169"/>
      <c r="H2338" s="169"/>
      <c r="I2338" s="169"/>
      <c r="J2338" s="169"/>
      <c r="K2338" s="169"/>
    </row>
    <row r="2339" spans="2:11" ht="18">
      <c r="B2339" s="169"/>
      <c r="C2339" s="169"/>
      <c r="D2339" s="170"/>
      <c r="E2339" s="170"/>
      <c r="F2339" s="169"/>
      <c r="G2339" s="169"/>
      <c r="H2339" s="169"/>
      <c r="I2339" s="169"/>
      <c r="J2339" s="169"/>
      <c r="K2339" s="169"/>
    </row>
    <row r="2340" spans="2:11" ht="18">
      <c r="B2340" s="169"/>
      <c r="C2340" s="169"/>
      <c r="D2340" s="170"/>
      <c r="E2340" s="170"/>
      <c r="F2340" s="169"/>
      <c r="G2340" s="169"/>
      <c r="H2340" s="169"/>
      <c r="I2340" s="169"/>
      <c r="J2340" s="169"/>
      <c r="K2340" s="169"/>
    </row>
    <row r="2341" spans="2:11" ht="18">
      <c r="B2341" s="169"/>
      <c r="C2341" s="169"/>
      <c r="D2341" s="170"/>
      <c r="E2341" s="170"/>
      <c r="F2341" s="169"/>
      <c r="G2341" s="169"/>
      <c r="H2341" s="169"/>
      <c r="I2341" s="169"/>
      <c r="J2341" s="169"/>
      <c r="K2341" s="169"/>
    </row>
    <row r="2342" spans="2:11" ht="18">
      <c r="B2342" s="169"/>
      <c r="C2342" s="169"/>
      <c r="D2342" s="170"/>
      <c r="E2342" s="170"/>
      <c r="F2342" s="169"/>
      <c r="G2342" s="169"/>
      <c r="H2342" s="169"/>
      <c r="I2342" s="169"/>
      <c r="J2342" s="169"/>
      <c r="K2342" s="169"/>
    </row>
    <row r="2343" spans="2:11" ht="18">
      <c r="B2343" s="169"/>
      <c r="C2343" s="169"/>
      <c r="D2343" s="170"/>
      <c r="E2343" s="170"/>
      <c r="F2343" s="169"/>
      <c r="G2343" s="169"/>
      <c r="H2343" s="169"/>
      <c r="I2343" s="169"/>
      <c r="J2343" s="169"/>
      <c r="K2343" s="169"/>
    </row>
    <row r="2344" spans="2:11" ht="18">
      <c r="B2344" s="169"/>
      <c r="C2344" s="169"/>
      <c r="D2344" s="170"/>
      <c r="E2344" s="170"/>
      <c r="F2344" s="169"/>
      <c r="G2344" s="169"/>
      <c r="H2344" s="169"/>
      <c r="I2344" s="169"/>
      <c r="J2344" s="169"/>
      <c r="K2344" s="169"/>
    </row>
    <row r="2345" spans="2:11" ht="18">
      <c r="B2345" s="169"/>
      <c r="C2345" s="169"/>
      <c r="D2345" s="170"/>
      <c r="E2345" s="170"/>
      <c r="F2345" s="169"/>
      <c r="G2345" s="169"/>
      <c r="H2345" s="169"/>
      <c r="I2345" s="169"/>
      <c r="J2345" s="169"/>
      <c r="K2345" s="169"/>
    </row>
    <row r="2346" spans="2:11" ht="18">
      <c r="B2346" s="169"/>
      <c r="C2346" s="169"/>
      <c r="D2346" s="170"/>
      <c r="E2346" s="170"/>
      <c r="F2346" s="169"/>
      <c r="G2346" s="169"/>
      <c r="H2346" s="169"/>
      <c r="I2346" s="169"/>
      <c r="J2346" s="169"/>
      <c r="K2346" s="169"/>
    </row>
    <row r="2347" spans="2:11" ht="18">
      <c r="B2347" s="169"/>
      <c r="C2347" s="169"/>
      <c r="D2347" s="170"/>
      <c r="E2347" s="170"/>
      <c r="F2347" s="169"/>
      <c r="G2347" s="169"/>
      <c r="H2347" s="169"/>
      <c r="I2347" s="169"/>
      <c r="J2347" s="169"/>
      <c r="K2347" s="169"/>
    </row>
    <row r="2348" spans="2:11" ht="18">
      <c r="B2348" s="169"/>
      <c r="C2348" s="169"/>
      <c r="D2348" s="170"/>
      <c r="E2348" s="170"/>
      <c r="F2348" s="169"/>
      <c r="G2348" s="169"/>
      <c r="H2348" s="169"/>
      <c r="I2348" s="169"/>
      <c r="J2348" s="169"/>
      <c r="K2348" s="169"/>
    </row>
    <row r="2349" spans="2:11" ht="18">
      <c r="B2349" s="169"/>
      <c r="C2349" s="169"/>
      <c r="D2349" s="170"/>
      <c r="E2349" s="170"/>
      <c r="F2349" s="169"/>
      <c r="G2349" s="169"/>
      <c r="H2349" s="169"/>
      <c r="I2349" s="169"/>
      <c r="J2349" s="169"/>
      <c r="K2349" s="169"/>
    </row>
    <row r="2350" spans="2:11" ht="18">
      <c r="B2350" s="169"/>
      <c r="C2350" s="169"/>
      <c r="D2350" s="170"/>
      <c r="E2350" s="170"/>
      <c r="F2350" s="169"/>
      <c r="G2350" s="169"/>
      <c r="H2350" s="169"/>
      <c r="I2350" s="169"/>
      <c r="J2350" s="169"/>
      <c r="K2350" s="169"/>
    </row>
    <row r="2351" spans="2:11" ht="18">
      <c r="B2351" s="169"/>
      <c r="C2351" s="169"/>
      <c r="D2351" s="170"/>
      <c r="E2351" s="170"/>
      <c r="F2351" s="169"/>
      <c r="G2351" s="169"/>
      <c r="H2351" s="169"/>
      <c r="I2351" s="169"/>
      <c r="J2351" s="169"/>
      <c r="K2351" s="169"/>
    </row>
    <row r="2352" spans="2:11" ht="18">
      <c r="B2352" s="169"/>
      <c r="C2352" s="169"/>
      <c r="D2352" s="170"/>
      <c r="E2352" s="170"/>
      <c r="F2352" s="169"/>
      <c r="G2352" s="169"/>
      <c r="H2352" s="169"/>
      <c r="I2352" s="169"/>
      <c r="J2352" s="169"/>
      <c r="K2352" s="169"/>
    </row>
    <row r="2353" spans="2:11" ht="18">
      <c r="B2353" s="169"/>
      <c r="C2353" s="169"/>
      <c r="D2353" s="170"/>
      <c r="E2353" s="170"/>
      <c r="F2353" s="169"/>
      <c r="G2353" s="169"/>
      <c r="H2353" s="169"/>
      <c r="I2353" s="169"/>
      <c r="J2353" s="169"/>
      <c r="K2353" s="169"/>
    </row>
    <row r="2354" spans="2:11" ht="18">
      <c r="B2354" s="169"/>
      <c r="C2354" s="169"/>
      <c r="D2354" s="170"/>
      <c r="E2354" s="170"/>
      <c r="F2354" s="169"/>
      <c r="G2354" s="169"/>
      <c r="H2354" s="169"/>
      <c r="I2354" s="169"/>
      <c r="J2354" s="169"/>
      <c r="K2354" s="169"/>
    </row>
    <row r="2355" spans="2:11" ht="18">
      <c r="B2355" s="169"/>
      <c r="C2355" s="169"/>
      <c r="D2355" s="170"/>
      <c r="E2355" s="170"/>
      <c r="F2355" s="169"/>
      <c r="G2355" s="169"/>
      <c r="H2355" s="169"/>
      <c r="I2355" s="169"/>
      <c r="J2355" s="169"/>
      <c r="K2355" s="169"/>
    </row>
    <row r="2356" spans="2:11" ht="18">
      <c r="B2356" s="169"/>
      <c r="C2356" s="169"/>
      <c r="D2356" s="170"/>
      <c r="E2356" s="170"/>
      <c r="F2356" s="169"/>
      <c r="G2356" s="169"/>
      <c r="H2356" s="169"/>
      <c r="I2356" s="169"/>
      <c r="J2356" s="169"/>
      <c r="K2356" s="169"/>
    </row>
    <row r="2357" spans="2:11" ht="18">
      <c r="B2357" s="169"/>
      <c r="C2357" s="169"/>
      <c r="D2357" s="170"/>
      <c r="E2357" s="170"/>
      <c r="F2357" s="169"/>
      <c r="G2357" s="169"/>
      <c r="H2357" s="169"/>
      <c r="I2357" s="169"/>
      <c r="J2357" s="169"/>
      <c r="K2357" s="169"/>
    </row>
    <row r="2358" spans="2:11" ht="18">
      <c r="B2358" s="169"/>
      <c r="C2358" s="169"/>
      <c r="D2358" s="170"/>
      <c r="E2358" s="170"/>
      <c r="F2358" s="169"/>
      <c r="G2358" s="169"/>
      <c r="H2358" s="169"/>
      <c r="I2358" s="169"/>
      <c r="J2358" s="169"/>
      <c r="K2358" s="169"/>
    </row>
    <row r="2359" spans="2:11" ht="18">
      <c r="B2359" s="169"/>
      <c r="C2359" s="169"/>
      <c r="D2359" s="170"/>
      <c r="E2359" s="170"/>
      <c r="F2359" s="169"/>
      <c r="G2359" s="169"/>
      <c r="H2359" s="169"/>
      <c r="I2359" s="169"/>
      <c r="J2359" s="169"/>
      <c r="K2359" s="169"/>
    </row>
    <row r="2360" spans="2:11" ht="18">
      <c r="B2360" s="169"/>
      <c r="C2360" s="169"/>
      <c r="D2360" s="170"/>
      <c r="E2360" s="170"/>
      <c r="F2360" s="169"/>
      <c r="G2360" s="169"/>
      <c r="H2360" s="169"/>
      <c r="I2360" s="169"/>
      <c r="J2360" s="169"/>
      <c r="K2360" s="169"/>
    </row>
    <row r="2361" spans="2:11" ht="18">
      <c r="B2361" s="169"/>
      <c r="C2361" s="169"/>
      <c r="D2361" s="170"/>
      <c r="E2361" s="170"/>
      <c r="F2361" s="169"/>
      <c r="G2361" s="169"/>
      <c r="H2361" s="169"/>
      <c r="I2361" s="169"/>
      <c r="J2361" s="169"/>
      <c r="K2361" s="169"/>
    </row>
    <row r="2362" spans="2:11" ht="18">
      <c r="B2362" s="169"/>
      <c r="C2362" s="169"/>
      <c r="D2362" s="170"/>
      <c r="E2362" s="170"/>
      <c r="F2362" s="169"/>
      <c r="G2362" s="169"/>
      <c r="H2362" s="169"/>
      <c r="I2362" s="169"/>
      <c r="J2362" s="169"/>
      <c r="K2362" s="169"/>
    </row>
    <row r="2363" spans="2:11" ht="18">
      <c r="B2363" s="169"/>
      <c r="C2363" s="169"/>
      <c r="D2363" s="170"/>
      <c r="E2363" s="170"/>
      <c r="F2363" s="169"/>
      <c r="G2363" s="169"/>
      <c r="H2363" s="169"/>
      <c r="I2363" s="169"/>
      <c r="J2363" s="169"/>
      <c r="K2363" s="169"/>
    </row>
    <row r="2364" spans="2:11" ht="18">
      <c r="B2364" s="169"/>
      <c r="C2364" s="169"/>
      <c r="D2364" s="170"/>
      <c r="E2364" s="170"/>
      <c r="F2364" s="169"/>
      <c r="G2364" s="169"/>
      <c r="H2364" s="169"/>
      <c r="I2364" s="169"/>
      <c r="J2364" s="169"/>
      <c r="K2364" s="169"/>
    </row>
    <row r="2365" spans="2:11" ht="18">
      <c r="B2365" s="169"/>
      <c r="C2365" s="169"/>
      <c r="D2365" s="170"/>
      <c r="E2365" s="170"/>
      <c r="F2365" s="169"/>
      <c r="G2365" s="169"/>
      <c r="H2365" s="169"/>
      <c r="I2365" s="169"/>
      <c r="J2365" s="169"/>
      <c r="K2365" s="169"/>
    </row>
  </sheetData>
  <sheetProtection password="CD8E" sheet="1"/>
  <protectedRanges>
    <protectedRange sqref="B25:K1994" name="Intervalo1_1"/>
  </protectedRanges>
  <dataConsolidate/>
  <mergeCells count="28">
    <mergeCell ref="O18:P18"/>
    <mergeCell ref="R22:T22"/>
    <mergeCell ref="U22:W22"/>
    <mergeCell ref="Q21:W21"/>
    <mergeCell ref="B7:K7"/>
    <mergeCell ref="B16:K16"/>
    <mergeCell ref="B9:K9"/>
    <mergeCell ref="B18:C18"/>
    <mergeCell ref="J18:K18"/>
    <mergeCell ref="A17:B17"/>
    <mergeCell ref="O19:P19"/>
    <mergeCell ref="C11:F11"/>
    <mergeCell ref="C12:F12"/>
    <mergeCell ref="H11:I11"/>
    <mergeCell ref="H12:I12"/>
    <mergeCell ref="H13:I13"/>
    <mergeCell ref="F17:G17"/>
    <mergeCell ref="J17:K17"/>
    <mergeCell ref="M17:N17"/>
    <mergeCell ref="O17:P17"/>
    <mergeCell ref="L13:M13"/>
    <mergeCell ref="J11:K11"/>
    <mergeCell ref="B21:D21"/>
    <mergeCell ref="B19:C19"/>
    <mergeCell ref="J19:K19"/>
    <mergeCell ref="M19:N19"/>
    <mergeCell ref="M18:N18"/>
    <mergeCell ref="C17:D17"/>
  </mergeCells>
  <conditionalFormatting sqref="D18:E19 D22:E22">
    <cfRule type="containsText" dxfId="19" priority="31" stopIfTrue="1" operator="containsText" text="ok">
      <formula>NOT(ISERROR(SEARCH("ok",D18)))</formula>
    </cfRule>
  </conditionalFormatting>
  <conditionalFormatting sqref="E21">
    <cfRule type="containsText" dxfId="18" priority="28" stopIfTrue="1" operator="containsText" text="ERRO! POR FAVOR VERIFICAR ÁREA DE INFORMAÇÕES CADASTRAIS">
      <formula>NOT(ISERROR(SEARCH("ERRO! POR FAVOR VERIFICAR ÁREA DE INFORMAÇÕES CADASTRAIS",E21)))</formula>
    </cfRule>
  </conditionalFormatting>
  <conditionalFormatting sqref="F23">
    <cfRule type="containsText" dxfId="17" priority="27" stopIfTrue="1" operator="containsText" text="ok">
      <formula>NOT(ISERROR(SEARCH("ok",F23)))</formula>
    </cfRule>
  </conditionalFormatting>
  <conditionalFormatting sqref="B1995 B26:B391">
    <cfRule type="cellIs" dxfId="16" priority="24" stopIfTrue="1" operator="equal">
      <formula>0</formula>
    </cfRule>
  </conditionalFormatting>
  <conditionalFormatting sqref="B760 B1128 B1496 B1864">
    <cfRule type="cellIs" dxfId="15" priority="22" stopIfTrue="1" operator="equal">
      <formula>0</formula>
    </cfRule>
  </conditionalFormatting>
  <conditionalFormatting sqref="B393:B759 B761:B1127 B1129:B1495 B1497:B1863 B1865:B1994">
    <cfRule type="cellIs" dxfId="14" priority="21" stopIfTrue="1" operator="equal">
      <formula>0</formula>
    </cfRule>
  </conditionalFormatting>
  <conditionalFormatting sqref="B25">
    <cfRule type="cellIs" dxfId="13" priority="20" stopIfTrue="1" operator="equal">
      <formula>0</formula>
    </cfRule>
  </conditionalFormatting>
  <conditionalFormatting sqref="B392">
    <cfRule type="cellIs" dxfId="12" priority="18" stopIfTrue="1" operator="equal">
      <formula>0</formula>
    </cfRule>
  </conditionalFormatting>
  <conditionalFormatting sqref="T24:T29">
    <cfRule type="cellIs" dxfId="11" priority="13" stopIfTrue="1" operator="lessThan">
      <formula>0</formula>
    </cfRule>
    <cfRule type="cellIs" dxfId="10" priority="14" stopIfTrue="1" operator="greaterThan">
      <formula>0</formula>
    </cfRule>
    <cfRule type="cellIs" dxfId="9" priority="15" stopIfTrue="1" operator="greaterThan">
      <formula>0</formula>
    </cfRule>
  </conditionalFormatting>
  <conditionalFormatting sqref="W24:W29">
    <cfRule type="cellIs" dxfId="8" priority="7" stopIfTrue="1" operator="lessThan">
      <formula>0</formula>
    </cfRule>
    <cfRule type="cellIs" dxfId="7" priority="8" stopIfTrue="1" operator="greaterThan">
      <formula>0</formula>
    </cfRule>
    <cfRule type="cellIs" dxfId="6" priority="9" stopIfTrue="1" operator="greaterThan">
      <formula>0</formula>
    </cfRule>
  </conditionalFormatting>
  <conditionalFormatting sqref="T30:T35">
    <cfRule type="cellIs" dxfId="5" priority="4" stopIfTrue="1" operator="lessThan">
      <formula>0</formula>
    </cfRule>
    <cfRule type="cellIs" dxfId="4" priority="5" stopIfTrue="1" operator="greaterThan">
      <formula>0</formula>
    </cfRule>
    <cfRule type="cellIs" dxfId="3" priority="6" stopIfTrue="1" operator="greaterThan">
      <formula>0</formula>
    </cfRule>
  </conditionalFormatting>
  <conditionalFormatting sqref="W30:W35">
    <cfRule type="cellIs" dxfId="2" priority="1" stopIfTrue="1" operator="lessThan">
      <formula>0</formula>
    </cfRule>
    <cfRule type="cellIs" dxfId="1" priority="2" stopIfTrue="1" operator="greaterThan">
      <formula>0</formula>
    </cfRule>
    <cfRule type="cellIs" dxfId="0" priority="3" stopIfTrue="1" operator="greaterThan">
      <formula>0</formula>
    </cfRule>
  </conditionalFormatting>
  <dataValidations count="10">
    <dataValidation type="whole" operator="greaterThanOrEqual" allowBlank="1" showInputMessage="1" showErrorMessage="1" error="O Código do Fundo é composto apenas por números inteiros!" sqref="C25">
      <formula1>0</formula1>
    </dataValidation>
    <dataValidation type="whole" operator="greaterThanOrEqual" allowBlank="1" showInputMessage="1" showErrorMessage="1" error="O Código do Fundo é composto apenas por números!" sqref="C26:C1994">
      <formula1>0</formula1>
    </dataValidation>
    <dataValidation type="decimal" operator="greaterThanOrEqual" allowBlank="1" showInputMessage="1" showErrorMessage="1" error="A Taxa de Administração é composta apenas por números! Caso o Fundo não possua Taxa de Administração, preencher com zero (0)." sqref="F25:F1994">
      <formula1>0</formula1>
    </dataValidation>
    <dataValidation type="decimal" operator="greaterThanOrEqual" allowBlank="1" showInputMessage="1" showErrorMessage="1" error="O Ticket de Entrada é composto apenas por números! Caso o Fundo não possua Ticket de Entrada, preencher com zero (0)." sqref="G25:G1994">
      <formula1>0</formula1>
    </dataValidation>
    <dataValidation type="whole" operator="greaterThanOrEqual" allowBlank="1" showInputMessage="1" showErrorMessage="1" error="O N° de Clientes é composto apenas por números inteiros!_x000a_" sqref="H25:I1994">
      <formula1>0</formula1>
    </dataValidation>
    <dataValidation type="decimal" operator="greaterThanOrEqual" allowBlank="1" showInputMessage="1" showErrorMessage="1" error="O Patrimônio Líquido do Fundo é composto apenas por números!_x000a_" sqref="J25:K1994">
      <formula1>0</formula1>
    </dataValidation>
    <dataValidation type="whole" operator="greaterThanOrEqual" allowBlank="1" showInputMessage="1" showErrorMessage="1" error="O Código da Instituição é composto apenas por números inteiros!" sqref="B25:B1994">
      <formula1>0</formula1>
    </dataValidation>
    <dataValidation type="list" operator="lessThanOrEqual" allowBlank="1" showInputMessage="1" showErrorMessage="1" error="O Status do fundo deve ser somente FI ou FC." sqref="D25:D1994">
      <formula1>$L$24:$L$25</formula1>
    </dataValidation>
    <dataValidation type="list" operator="lessThanOrEqual" allowBlank="1" showInputMessage="1" showErrorMessage="1" error="O Status do Fundo é composto por apenas 2 caracteres!" sqref="B1995:K1995">
      <formula1>$Q$24:$Q$29</formula1>
    </dataValidation>
    <dataValidation type="list" allowBlank="1" showInputMessage="1" showErrorMessage="1" error="Verificar padrão de preenchimento na coluna Q" sqref="E25:E1994">
      <formula1>$Q$24:$Q$35</formula1>
    </dataValidation>
  </dataValidations>
  <pageMargins left="0.511811024" right="0.511811024" top="0.78740157499999996" bottom="0.78740157499999996" header="0.31496062000000002" footer="0.31496062000000002"/>
  <pageSetup paperSize="9" scale="47" fitToHeight="0" orientation="portrait" r:id="rId1"/>
  <ignoredErrors>
    <ignoredError sqref="K12:K1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76"/>
  <sheetViews>
    <sheetView zoomScale="80" zoomScaleNormal="80" workbookViewId="0">
      <pane xSplit="1" ySplit="7" topLeftCell="B36" activePane="bottomRight" state="frozen"/>
      <selection activeCell="A1077" sqref="A1077"/>
      <selection pane="topRight" activeCell="A1077" sqref="A1077"/>
      <selection pane="bottomLeft" activeCell="A1077" sqref="A1077"/>
      <selection pane="bottomRight" activeCell="D67" sqref="D67 D118"/>
    </sheetView>
  </sheetViews>
  <sheetFormatPr defaultRowHeight="15"/>
  <cols>
    <col min="1" max="1" width="77.140625" style="3" customWidth="1"/>
    <col min="2" max="3" width="20.7109375" style="3" customWidth="1"/>
    <col min="4" max="4" width="28.28515625" style="3" customWidth="1"/>
    <col min="5" max="12" width="20.7109375" style="3" customWidth="1"/>
    <col min="13" max="13" width="13.42578125" style="3" bestFit="1" customWidth="1"/>
    <col min="14" max="29" width="9.140625" style="3"/>
    <col min="30" max="40" width="13.42578125" style="3" bestFit="1" customWidth="1"/>
    <col min="41" max="16384" width="9.140625" style="3"/>
  </cols>
  <sheetData>
    <row r="1" spans="1:29" ht="30" customHeight="1">
      <c r="A1" s="285" t="s">
        <v>3018</v>
      </c>
      <c r="B1" s="286"/>
      <c r="C1" s="286"/>
      <c r="D1" s="286"/>
      <c r="E1" s="286"/>
      <c r="F1" s="286"/>
      <c r="G1" s="286"/>
      <c r="H1" s="286"/>
      <c r="I1" s="286"/>
      <c r="J1" s="286"/>
      <c r="K1" s="286"/>
      <c r="L1" s="286"/>
    </row>
    <row r="2" spans="1:29" ht="15" customHeight="1">
      <c r="A2" s="6"/>
      <c r="B2" s="6"/>
      <c r="C2" s="5"/>
      <c r="D2" s="5"/>
      <c r="E2" s="5"/>
    </row>
    <row r="3" spans="1:29" ht="27.75" customHeight="1">
      <c r="A3" s="89" t="s">
        <v>3019</v>
      </c>
      <c r="B3" s="8"/>
      <c r="C3" s="5"/>
      <c r="D3" s="5"/>
      <c r="E3" s="5"/>
    </row>
    <row r="4" spans="1:29" ht="15.75" customHeight="1">
      <c r="B4" s="9"/>
      <c r="C4" s="10"/>
      <c r="D4" s="10"/>
      <c r="E4" s="10"/>
      <c r="F4" s="11"/>
    </row>
    <row r="5" spans="1:29" ht="23.25" customHeight="1">
      <c r="A5" s="90" t="s">
        <v>3031</v>
      </c>
      <c r="B5" s="12"/>
      <c r="C5" s="13"/>
      <c r="D5" s="13"/>
      <c r="E5" s="13"/>
      <c r="H5" s="14"/>
      <c r="L5" s="91" t="e">
        <f>DATE(VALUE('Preenchimento Consolidado'!E18),VALUE('Preenchimento Consolidado'!E17),1)</f>
        <v>#NUM!</v>
      </c>
    </row>
    <row r="6" spans="1:29" ht="3" customHeight="1">
      <c r="A6" s="92"/>
      <c r="B6" s="93"/>
      <c r="C6" s="93"/>
      <c r="D6" s="93"/>
      <c r="E6" s="93"/>
      <c r="F6" s="93"/>
      <c r="G6" s="93"/>
      <c r="H6" s="93"/>
      <c r="I6" s="93"/>
      <c r="J6" s="93"/>
      <c r="K6" s="93"/>
      <c r="L6" s="93"/>
    </row>
    <row r="7" spans="1:29" ht="36.75" customHeight="1">
      <c r="A7" s="94"/>
      <c r="B7" s="95" t="s">
        <v>0</v>
      </c>
      <c r="C7" s="95" t="s">
        <v>1</v>
      </c>
      <c r="D7" s="96" t="s">
        <v>3316</v>
      </c>
      <c r="E7" s="96" t="s">
        <v>2163</v>
      </c>
      <c r="F7" s="95" t="s">
        <v>2</v>
      </c>
      <c r="G7" s="95" t="s">
        <v>3</v>
      </c>
      <c r="H7" s="95" t="s">
        <v>4</v>
      </c>
      <c r="I7" s="95" t="s">
        <v>5</v>
      </c>
      <c r="J7" s="95" t="s">
        <v>6</v>
      </c>
      <c r="K7" s="95" t="s">
        <v>7</v>
      </c>
      <c r="L7" s="95" t="s">
        <v>8</v>
      </c>
    </row>
    <row r="8" spans="1:29" ht="26.25" customHeight="1">
      <c r="A8" s="15" t="s">
        <v>3027</v>
      </c>
      <c r="B8" s="184">
        <f t="shared" ref="B8:L8" si="0">B63+B114</f>
        <v>0</v>
      </c>
      <c r="C8" s="184">
        <f t="shared" si="0"/>
        <v>0</v>
      </c>
      <c r="D8" s="184">
        <f t="shared" si="0"/>
        <v>0</v>
      </c>
      <c r="E8" s="184">
        <f t="shared" si="0"/>
        <v>0</v>
      </c>
      <c r="F8" s="184">
        <f t="shared" si="0"/>
        <v>0</v>
      </c>
      <c r="G8" s="184">
        <f t="shared" si="0"/>
        <v>0</v>
      </c>
      <c r="H8" s="184">
        <f t="shared" si="0"/>
        <v>0</v>
      </c>
      <c r="I8" s="184">
        <f t="shared" si="0"/>
        <v>0</v>
      </c>
      <c r="J8" s="184">
        <f t="shared" si="0"/>
        <v>0</v>
      </c>
      <c r="K8" s="184">
        <f t="shared" si="0"/>
        <v>0</v>
      </c>
      <c r="L8" s="184">
        <f t="shared" si="0"/>
        <v>0</v>
      </c>
      <c r="M8" s="185"/>
      <c r="N8" s="185"/>
      <c r="O8" s="185"/>
      <c r="P8" s="185"/>
      <c r="Q8" s="185"/>
      <c r="R8" s="185"/>
      <c r="S8" s="185"/>
      <c r="T8" s="185"/>
      <c r="U8" s="185"/>
      <c r="V8" s="185"/>
      <c r="W8" s="185"/>
      <c r="X8" s="185"/>
      <c r="Y8" s="185"/>
      <c r="Z8" s="185"/>
      <c r="AA8" s="185"/>
      <c r="AB8" s="185"/>
      <c r="AC8" s="185"/>
    </row>
    <row r="9" spans="1:29" ht="5.0999999999999996" customHeight="1">
      <c r="B9" s="46"/>
      <c r="C9" s="46"/>
      <c r="D9" s="46"/>
      <c r="E9" s="46"/>
      <c r="F9" s="46"/>
      <c r="G9" s="46"/>
      <c r="H9" s="46"/>
      <c r="I9" s="46"/>
      <c r="J9" s="46"/>
      <c r="K9" s="46"/>
      <c r="L9" s="46"/>
      <c r="M9" s="185"/>
      <c r="N9" s="185"/>
      <c r="O9" s="185"/>
      <c r="P9" s="185"/>
      <c r="Q9" s="185"/>
      <c r="R9" s="185"/>
      <c r="S9" s="185"/>
      <c r="T9" s="185"/>
      <c r="U9" s="185"/>
      <c r="V9" s="185"/>
      <c r="W9" s="185"/>
      <c r="X9" s="185"/>
      <c r="Y9" s="185"/>
      <c r="Z9" s="185"/>
      <c r="AA9" s="185"/>
      <c r="AB9" s="185"/>
      <c r="AC9" s="185"/>
    </row>
    <row r="10" spans="1:29" ht="21" customHeight="1">
      <c r="A10" s="17" t="s">
        <v>3025</v>
      </c>
      <c r="B10" s="97">
        <f t="shared" ref="B10:L10" si="1">B65+B116</f>
        <v>0</v>
      </c>
      <c r="C10" s="98">
        <f t="shared" si="1"/>
        <v>0</v>
      </c>
      <c r="D10" s="98">
        <f t="shared" si="1"/>
        <v>0</v>
      </c>
      <c r="E10" s="98">
        <f t="shared" si="1"/>
        <v>0</v>
      </c>
      <c r="F10" s="98">
        <f t="shared" si="1"/>
        <v>0</v>
      </c>
      <c r="G10" s="98">
        <f t="shared" si="1"/>
        <v>0</v>
      </c>
      <c r="H10" s="98">
        <f t="shared" si="1"/>
        <v>0</v>
      </c>
      <c r="I10" s="98">
        <f t="shared" si="1"/>
        <v>0</v>
      </c>
      <c r="J10" s="98">
        <f t="shared" si="1"/>
        <v>0</v>
      </c>
      <c r="K10" s="98">
        <f t="shared" si="1"/>
        <v>0</v>
      </c>
      <c r="L10" s="98">
        <f t="shared" si="1"/>
        <v>0</v>
      </c>
      <c r="M10" s="185"/>
      <c r="N10" s="185"/>
      <c r="O10" s="185"/>
      <c r="P10" s="185"/>
      <c r="Q10" s="185"/>
      <c r="R10" s="185"/>
      <c r="S10" s="185"/>
      <c r="T10" s="185"/>
      <c r="U10" s="185"/>
      <c r="V10" s="185"/>
      <c r="W10" s="185"/>
      <c r="X10" s="185"/>
      <c r="Y10" s="185"/>
      <c r="Z10" s="185"/>
      <c r="AA10" s="185"/>
      <c r="AB10" s="185"/>
      <c r="AC10" s="185"/>
    </row>
    <row r="11" spans="1:29" ht="5.0999999999999996" customHeight="1">
      <c r="A11" s="18"/>
      <c r="B11" s="44"/>
      <c r="C11" s="44"/>
      <c r="D11" s="44"/>
      <c r="E11" s="44"/>
      <c r="F11" s="44"/>
      <c r="G11" s="44"/>
      <c r="H11" s="44"/>
      <c r="I11" s="44"/>
      <c r="J11" s="44"/>
      <c r="K11" s="44"/>
      <c r="L11" s="44"/>
      <c r="M11" s="185"/>
      <c r="N11" s="185"/>
      <c r="O11" s="185"/>
      <c r="P11" s="185"/>
      <c r="Q11" s="185"/>
      <c r="R11" s="185"/>
      <c r="S11" s="185"/>
      <c r="T11" s="185"/>
      <c r="U11" s="185"/>
      <c r="V11" s="185"/>
      <c r="W11" s="185"/>
      <c r="X11" s="185"/>
      <c r="Y11" s="185"/>
      <c r="Z11" s="185"/>
      <c r="AA11" s="185"/>
      <c r="AB11" s="185"/>
      <c r="AC11" s="185"/>
    </row>
    <row r="12" spans="1:29" ht="18">
      <c r="A12" s="21" t="s">
        <v>2164</v>
      </c>
      <c r="B12" s="43">
        <f t="shared" ref="B12:L12" si="2">SUM(B67,B118)</f>
        <v>0</v>
      </c>
      <c r="C12" s="43">
        <f>SUM(C67,C118)</f>
        <v>0</v>
      </c>
      <c r="D12" s="43">
        <f t="shared" si="2"/>
        <v>0</v>
      </c>
      <c r="E12" s="43">
        <f t="shared" si="2"/>
        <v>0</v>
      </c>
      <c r="F12" s="43">
        <f t="shared" si="2"/>
        <v>0</v>
      </c>
      <c r="G12" s="43">
        <f t="shared" si="2"/>
        <v>0</v>
      </c>
      <c r="H12" s="43">
        <f t="shared" si="2"/>
        <v>0</v>
      </c>
      <c r="I12" s="43">
        <f t="shared" si="2"/>
        <v>0</v>
      </c>
      <c r="J12" s="43">
        <f t="shared" si="2"/>
        <v>0</v>
      </c>
      <c r="K12" s="43">
        <f t="shared" si="2"/>
        <v>0</v>
      </c>
      <c r="L12" s="43">
        <f t="shared" si="2"/>
        <v>0</v>
      </c>
      <c r="M12" s="185"/>
      <c r="N12" s="185"/>
      <c r="O12" s="185"/>
      <c r="P12" s="185"/>
      <c r="Q12" s="185"/>
      <c r="R12" s="185"/>
      <c r="S12" s="185"/>
      <c r="T12" s="185"/>
      <c r="U12" s="185"/>
      <c r="V12" s="185"/>
      <c r="W12" s="185"/>
      <c r="X12" s="185"/>
      <c r="Y12" s="185"/>
      <c r="Z12" s="185"/>
      <c r="AA12" s="185"/>
      <c r="AB12" s="185"/>
      <c r="AC12" s="185"/>
    </row>
    <row r="13" spans="1:29" ht="18">
      <c r="A13" s="19" t="s">
        <v>3313</v>
      </c>
      <c r="B13" s="43">
        <f t="shared" ref="B13:L13" si="3">SUM(B68,B119)</f>
        <v>0</v>
      </c>
      <c r="C13" s="43">
        <f t="shared" si="3"/>
        <v>0</v>
      </c>
      <c r="D13" s="43">
        <f t="shared" si="3"/>
        <v>0</v>
      </c>
      <c r="E13" s="43">
        <f t="shared" si="3"/>
        <v>0</v>
      </c>
      <c r="F13" s="43">
        <f t="shared" si="3"/>
        <v>0</v>
      </c>
      <c r="G13" s="43">
        <f t="shared" si="3"/>
        <v>0</v>
      </c>
      <c r="H13" s="43">
        <f t="shared" si="3"/>
        <v>0</v>
      </c>
      <c r="I13" s="43">
        <f t="shared" si="3"/>
        <v>0</v>
      </c>
      <c r="J13" s="43">
        <f t="shared" si="3"/>
        <v>0</v>
      </c>
      <c r="K13" s="43">
        <f t="shared" si="3"/>
        <v>0</v>
      </c>
      <c r="L13" s="43">
        <f t="shared" si="3"/>
        <v>0</v>
      </c>
      <c r="M13" s="185"/>
      <c r="N13" s="185"/>
      <c r="O13" s="185"/>
      <c r="P13" s="185"/>
      <c r="Q13" s="185"/>
      <c r="R13" s="185"/>
      <c r="S13" s="185"/>
      <c r="T13" s="185"/>
      <c r="U13" s="185"/>
      <c r="V13" s="185"/>
      <c r="W13" s="185"/>
      <c r="X13" s="185"/>
      <c r="Y13" s="185"/>
      <c r="Z13" s="185"/>
      <c r="AA13" s="185"/>
      <c r="AB13" s="185"/>
      <c r="AC13" s="185"/>
    </row>
    <row r="14" spans="1:29" ht="18">
      <c r="A14" s="19" t="s">
        <v>3314</v>
      </c>
      <c r="B14" s="43">
        <f t="shared" ref="B14:L14" si="4">SUM(B69,B120)</f>
        <v>0</v>
      </c>
      <c r="C14" s="43">
        <f t="shared" si="4"/>
        <v>0</v>
      </c>
      <c r="D14" s="43">
        <f t="shared" si="4"/>
        <v>0</v>
      </c>
      <c r="E14" s="43">
        <f t="shared" si="4"/>
        <v>0</v>
      </c>
      <c r="F14" s="43">
        <f t="shared" si="4"/>
        <v>0</v>
      </c>
      <c r="G14" s="43">
        <f t="shared" si="4"/>
        <v>0</v>
      </c>
      <c r="H14" s="43">
        <f t="shared" si="4"/>
        <v>0</v>
      </c>
      <c r="I14" s="43">
        <f t="shared" si="4"/>
        <v>0</v>
      </c>
      <c r="J14" s="43">
        <f t="shared" si="4"/>
        <v>0</v>
      </c>
      <c r="K14" s="43">
        <f t="shared" si="4"/>
        <v>0</v>
      </c>
      <c r="L14" s="43">
        <f t="shared" si="4"/>
        <v>0</v>
      </c>
      <c r="M14" s="185"/>
      <c r="N14" s="185"/>
      <c r="O14" s="185"/>
      <c r="P14" s="185"/>
      <c r="Q14" s="185"/>
      <c r="R14" s="185"/>
      <c r="S14" s="185"/>
      <c r="T14" s="185"/>
      <c r="U14" s="185"/>
      <c r="V14" s="185"/>
      <c r="W14" s="185"/>
      <c r="X14" s="185"/>
      <c r="Y14" s="185"/>
      <c r="Z14" s="185"/>
      <c r="AA14" s="185"/>
      <c r="AB14" s="185"/>
      <c r="AC14" s="185"/>
    </row>
    <row r="15" spans="1:29" ht="18">
      <c r="A15" s="21" t="s">
        <v>2165</v>
      </c>
      <c r="B15" s="43">
        <f t="shared" ref="B15:L15" si="5">SUM(B70,B121)</f>
        <v>0</v>
      </c>
      <c r="C15" s="43">
        <f t="shared" si="5"/>
        <v>0</v>
      </c>
      <c r="D15" s="43">
        <f t="shared" si="5"/>
        <v>0</v>
      </c>
      <c r="E15" s="43">
        <f t="shared" si="5"/>
        <v>0</v>
      </c>
      <c r="F15" s="43">
        <f t="shared" si="5"/>
        <v>0</v>
      </c>
      <c r="G15" s="43">
        <f t="shared" si="5"/>
        <v>0</v>
      </c>
      <c r="H15" s="43">
        <f t="shared" si="5"/>
        <v>0</v>
      </c>
      <c r="I15" s="43">
        <f t="shared" si="5"/>
        <v>0</v>
      </c>
      <c r="J15" s="43">
        <f t="shared" si="5"/>
        <v>0</v>
      </c>
      <c r="K15" s="43">
        <f t="shared" si="5"/>
        <v>0</v>
      </c>
      <c r="L15" s="43">
        <f t="shared" si="5"/>
        <v>0</v>
      </c>
      <c r="M15" s="185"/>
      <c r="N15" s="185"/>
      <c r="O15" s="185"/>
      <c r="P15" s="185"/>
      <c r="Q15" s="185"/>
      <c r="R15" s="185"/>
      <c r="S15" s="185"/>
      <c r="T15" s="185"/>
      <c r="U15" s="185"/>
      <c r="V15" s="185"/>
      <c r="W15" s="185"/>
      <c r="X15" s="185"/>
      <c r="Y15" s="185"/>
      <c r="Z15" s="185"/>
      <c r="AA15" s="185"/>
      <c r="AB15" s="185"/>
      <c r="AC15" s="185"/>
    </row>
    <row r="16" spans="1:29" ht="21">
      <c r="A16" s="21" t="s">
        <v>3020</v>
      </c>
      <c r="B16" s="43">
        <f t="shared" ref="B16:L16" si="6">SUM(B71,B122)</f>
        <v>0</v>
      </c>
      <c r="C16" s="43">
        <f t="shared" si="6"/>
        <v>0</v>
      </c>
      <c r="D16" s="43">
        <f t="shared" si="6"/>
        <v>0</v>
      </c>
      <c r="E16" s="43">
        <f t="shared" si="6"/>
        <v>0</v>
      </c>
      <c r="F16" s="43">
        <f t="shared" si="6"/>
        <v>0</v>
      </c>
      <c r="G16" s="43">
        <f t="shared" si="6"/>
        <v>0</v>
      </c>
      <c r="H16" s="43">
        <f t="shared" si="6"/>
        <v>0</v>
      </c>
      <c r="I16" s="43">
        <f t="shared" si="6"/>
        <v>0</v>
      </c>
      <c r="J16" s="43">
        <f t="shared" si="6"/>
        <v>0</v>
      </c>
      <c r="K16" s="43">
        <f t="shared" si="6"/>
        <v>0</v>
      </c>
      <c r="L16" s="43">
        <f t="shared" si="6"/>
        <v>0</v>
      </c>
      <c r="M16" s="185"/>
      <c r="N16" s="185"/>
      <c r="O16" s="185"/>
      <c r="P16" s="185"/>
      <c r="Q16" s="185"/>
      <c r="R16" s="185"/>
      <c r="S16" s="185"/>
      <c r="T16" s="185"/>
      <c r="U16" s="185"/>
      <c r="V16" s="185"/>
      <c r="W16" s="185"/>
      <c r="X16" s="185"/>
      <c r="Y16" s="185"/>
      <c r="Z16" s="185"/>
      <c r="AA16" s="185"/>
      <c r="AB16" s="185"/>
      <c r="AC16" s="185"/>
    </row>
    <row r="17" spans="1:29" ht="18">
      <c r="A17" s="21" t="s">
        <v>2166</v>
      </c>
      <c r="B17" s="43">
        <f t="shared" ref="B17:L17" si="7">SUM(B72,B123)</f>
        <v>0</v>
      </c>
      <c r="C17" s="43">
        <f t="shared" si="7"/>
        <v>0</v>
      </c>
      <c r="D17" s="43">
        <f t="shared" si="7"/>
        <v>0</v>
      </c>
      <c r="E17" s="43">
        <f t="shared" si="7"/>
        <v>0</v>
      </c>
      <c r="F17" s="43">
        <f t="shared" si="7"/>
        <v>0</v>
      </c>
      <c r="G17" s="43">
        <f t="shared" si="7"/>
        <v>0</v>
      </c>
      <c r="H17" s="43">
        <f t="shared" si="7"/>
        <v>0</v>
      </c>
      <c r="I17" s="43">
        <f t="shared" si="7"/>
        <v>0</v>
      </c>
      <c r="J17" s="43">
        <f t="shared" si="7"/>
        <v>0</v>
      </c>
      <c r="K17" s="43">
        <f t="shared" si="7"/>
        <v>0</v>
      </c>
      <c r="L17" s="43">
        <f t="shared" si="7"/>
        <v>0</v>
      </c>
      <c r="M17" s="185"/>
      <c r="N17" s="185"/>
      <c r="O17" s="185"/>
      <c r="P17" s="185"/>
      <c r="Q17" s="185"/>
      <c r="R17" s="185"/>
      <c r="S17" s="185"/>
      <c r="T17" s="185"/>
      <c r="U17" s="185"/>
      <c r="V17" s="185"/>
      <c r="W17" s="185"/>
      <c r="X17" s="185"/>
      <c r="Y17" s="185"/>
      <c r="Z17" s="185"/>
      <c r="AA17" s="185"/>
      <c r="AB17" s="185"/>
      <c r="AC17" s="185"/>
    </row>
    <row r="18" spans="1:29" ht="18">
      <c r="A18" s="21" t="s">
        <v>2819</v>
      </c>
      <c r="B18" s="24">
        <f t="shared" ref="B18:L18" si="8">SUM(B73,B124)</f>
        <v>0</v>
      </c>
      <c r="C18" s="24">
        <f t="shared" si="8"/>
        <v>0</v>
      </c>
      <c r="D18" s="24">
        <f t="shared" si="8"/>
        <v>0</v>
      </c>
      <c r="E18" s="24">
        <f t="shared" si="8"/>
        <v>0</v>
      </c>
      <c r="F18" s="24">
        <f t="shared" si="8"/>
        <v>0</v>
      </c>
      <c r="G18" s="24">
        <f t="shared" si="8"/>
        <v>0</v>
      </c>
      <c r="H18" s="24">
        <f t="shared" si="8"/>
        <v>0</v>
      </c>
      <c r="I18" s="24">
        <f t="shared" si="8"/>
        <v>0</v>
      </c>
      <c r="J18" s="24">
        <f t="shared" si="8"/>
        <v>0</v>
      </c>
      <c r="K18" s="24">
        <f t="shared" si="8"/>
        <v>0</v>
      </c>
      <c r="L18" s="24">
        <f t="shared" si="8"/>
        <v>0</v>
      </c>
      <c r="M18" s="185"/>
      <c r="N18" s="185"/>
      <c r="O18" s="185"/>
      <c r="P18" s="185"/>
      <c r="Q18" s="185"/>
      <c r="R18" s="185"/>
      <c r="S18" s="185"/>
      <c r="T18" s="185"/>
      <c r="U18" s="185"/>
      <c r="V18" s="185"/>
      <c r="W18" s="185"/>
      <c r="X18" s="185"/>
      <c r="Y18" s="185"/>
      <c r="Z18" s="185"/>
      <c r="AA18" s="185"/>
      <c r="AB18" s="185"/>
      <c r="AC18" s="185"/>
    </row>
    <row r="19" spans="1:29" ht="5.0999999999999996" customHeight="1">
      <c r="A19" s="21"/>
      <c r="B19" s="24"/>
      <c r="C19" s="24"/>
      <c r="D19" s="24"/>
      <c r="E19" s="24"/>
      <c r="F19" s="24"/>
      <c r="G19" s="24"/>
      <c r="H19" s="24"/>
      <c r="I19" s="24"/>
      <c r="J19" s="24"/>
      <c r="K19" s="24"/>
      <c r="L19" s="24"/>
      <c r="M19" s="185"/>
      <c r="N19" s="185"/>
      <c r="O19" s="185"/>
      <c r="P19" s="185"/>
      <c r="Q19" s="185"/>
      <c r="R19" s="185"/>
      <c r="S19" s="185"/>
      <c r="T19" s="185"/>
      <c r="U19" s="185"/>
      <c r="V19" s="185"/>
      <c r="W19" s="185"/>
      <c r="X19" s="185"/>
      <c r="Y19" s="185"/>
      <c r="Z19" s="185"/>
      <c r="AA19" s="185"/>
      <c r="AB19" s="185"/>
      <c r="AC19" s="185"/>
    </row>
    <row r="20" spans="1:29" ht="21" customHeight="1">
      <c r="A20" s="17" t="s">
        <v>2167</v>
      </c>
      <c r="B20" s="97">
        <f>SUM(B22:B26)</f>
        <v>0</v>
      </c>
      <c r="C20" s="98">
        <f t="shared" ref="C20:L20" si="9">SUM(C75,C126)</f>
        <v>0</v>
      </c>
      <c r="D20" s="98">
        <f t="shared" si="9"/>
        <v>0</v>
      </c>
      <c r="E20" s="98">
        <f t="shared" si="9"/>
        <v>0</v>
      </c>
      <c r="F20" s="98">
        <f t="shared" si="9"/>
        <v>0</v>
      </c>
      <c r="G20" s="98">
        <f t="shared" si="9"/>
        <v>0</v>
      </c>
      <c r="H20" s="98">
        <f t="shared" si="9"/>
        <v>0</v>
      </c>
      <c r="I20" s="98">
        <f t="shared" si="9"/>
        <v>0</v>
      </c>
      <c r="J20" s="98">
        <f t="shared" si="9"/>
        <v>0</v>
      </c>
      <c r="K20" s="98">
        <f t="shared" si="9"/>
        <v>0</v>
      </c>
      <c r="L20" s="98">
        <f t="shared" si="9"/>
        <v>0</v>
      </c>
      <c r="M20" s="185"/>
      <c r="N20" s="185"/>
      <c r="O20" s="185"/>
      <c r="P20" s="185"/>
      <c r="Q20" s="185"/>
      <c r="R20" s="185"/>
      <c r="S20" s="185"/>
      <c r="T20" s="185"/>
      <c r="U20" s="185"/>
      <c r="V20" s="185"/>
      <c r="W20" s="185"/>
      <c r="X20" s="185"/>
      <c r="Y20" s="185"/>
      <c r="Z20" s="185"/>
      <c r="AA20" s="185"/>
      <c r="AB20" s="185"/>
      <c r="AC20" s="185"/>
    </row>
    <row r="21" spans="1:29" ht="5.0999999999999996" customHeight="1">
      <c r="A21" s="23"/>
      <c r="B21" s="42"/>
      <c r="C21" s="42"/>
      <c r="D21" s="42"/>
      <c r="E21" s="42"/>
      <c r="F21" s="42"/>
      <c r="G21" s="42"/>
      <c r="H21" s="42"/>
      <c r="I21" s="42"/>
      <c r="J21" s="42"/>
      <c r="K21" s="42"/>
      <c r="L21" s="42"/>
      <c r="M21" s="185"/>
      <c r="N21" s="185"/>
      <c r="O21" s="185"/>
      <c r="P21" s="185"/>
      <c r="Q21" s="185"/>
      <c r="R21" s="185"/>
      <c r="S21" s="185"/>
      <c r="T21" s="185"/>
      <c r="U21" s="185"/>
      <c r="V21" s="185"/>
      <c r="W21" s="185"/>
      <c r="X21" s="185"/>
      <c r="Y21" s="185"/>
      <c r="Z21" s="185"/>
      <c r="AA21" s="185"/>
      <c r="AB21" s="185"/>
      <c r="AC21" s="185"/>
    </row>
    <row r="22" spans="1:29" ht="18">
      <c r="A22" s="21" t="s">
        <v>4493</v>
      </c>
      <c r="B22" s="24">
        <f t="shared" ref="B22:L22" si="10">B77+B128</f>
        <v>0</v>
      </c>
      <c r="C22" s="24">
        <f t="shared" si="10"/>
        <v>0</v>
      </c>
      <c r="D22" s="24">
        <f t="shared" si="10"/>
        <v>0</v>
      </c>
      <c r="E22" s="24">
        <f t="shared" si="10"/>
        <v>0</v>
      </c>
      <c r="F22" s="24">
        <f t="shared" si="10"/>
        <v>0</v>
      </c>
      <c r="G22" s="24">
        <f t="shared" si="10"/>
        <v>0</v>
      </c>
      <c r="H22" s="24">
        <f t="shared" si="10"/>
        <v>0</v>
      </c>
      <c r="I22" s="24">
        <f t="shared" si="10"/>
        <v>0</v>
      </c>
      <c r="J22" s="24">
        <f t="shared" si="10"/>
        <v>0</v>
      </c>
      <c r="K22" s="24">
        <f t="shared" si="10"/>
        <v>0</v>
      </c>
      <c r="L22" s="24">
        <f t="shared" si="10"/>
        <v>0</v>
      </c>
      <c r="M22" s="185"/>
      <c r="N22" s="185"/>
      <c r="O22" s="185"/>
      <c r="P22" s="185"/>
      <c r="Q22" s="185"/>
      <c r="R22" s="185"/>
      <c r="S22" s="185"/>
      <c r="T22" s="185"/>
      <c r="U22" s="185"/>
      <c r="V22" s="185"/>
      <c r="W22" s="185"/>
      <c r="X22" s="185"/>
      <c r="Y22" s="185"/>
      <c r="Z22" s="185"/>
      <c r="AA22" s="185"/>
      <c r="AB22" s="185"/>
      <c r="AC22" s="185"/>
    </row>
    <row r="23" spans="1:29" ht="18">
      <c r="A23" s="21" t="s">
        <v>4494</v>
      </c>
      <c r="B23" s="24">
        <f t="shared" ref="B23:L23" si="11">B78+B129</f>
        <v>0</v>
      </c>
      <c r="C23" s="24">
        <f t="shared" si="11"/>
        <v>0</v>
      </c>
      <c r="D23" s="24">
        <f t="shared" si="11"/>
        <v>0</v>
      </c>
      <c r="E23" s="24">
        <f t="shared" si="11"/>
        <v>0</v>
      </c>
      <c r="F23" s="24">
        <f t="shared" si="11"/>
        <v>0</v>
      </c>
      <c r="G23" s="24">
        <f t="shared" si="11"/>
        <v>0</v>
      </c>
      <c r="H23" s="24">
        <f t="shared" si="11"/>
        <v>0</v>
      </c>
      <c r="I23" s="24">
        <f t="shared" si="11"/>
        <v>0</v>
      </c>
      <c r="J23" s="24">
        <f t="shared" si="11"/>
        <v>0</v>
      </c>
      <c r="K23" s="24">
        <f t="shared" si="11"/>
        <v>0</v>
      </c>
      <c r="L23" s="24">
        <f t="shared" si="11"/>
        <v>0</v>
      </c>
      <c r="M23" s="185"/>
      <c r="N23" s="185"/>
      <c r="O23" s="185"/>
      <c r="P23" s="185"/>
      <c r="Q23" s="185"/>
      <c r="R23" s="185"/>
      <c r="S23" s="185"/>
      <c r="T23" s="185"/>
      <c r="U23" s="185"/>
      <c r="V23" s="185"/>
      <c r="W23" s="185"/>
      <c r="X23" s="185"/>
      <c r="Y23" s="185"/>
      <c r="Z23" s="185"/>
      <c r="AA23" s="185"/>
      <c r="AB23" s="185"/>
      <c r="AC23" s="185"/>
    </row>
    <row r="24" spans="1:29" ht="18">
      <c r="A24" s="21" t="s">
        <v>4495</v>
      </c>
      <c r="B24" s="24">
        <f t="shared" ref="B24:L24" si="12">B79+B130</f>
        <v>0</v>
      </c>
      <c r="C24" s="24">
        <f t="shared" si="12"/>
        <v>0</v>
      </c>
      <c r="D24" s="24">
        <f t="shared" si="12"/>
        <v>0</v>
      </c>
      <c r="E24" s="24">
        <f t="shared" si="12"/>
        <v>0</v>
      </c>
      <c r="F24" s="24">
        <f t="shared" si="12"/>
        <v>0</v>
      </c>
      <c r="G24" s="24">
        <f t="shared" si="12"/>
        <v>0</v>
      </c>
      <c r="H24" s="24">
        <f t="shared" si="12"/>
        <v>0</v>
      </c>
      <c r="I24" s="24">
        <f t="shared" si="12"/>
        <v>0</v>
      </c>
      <c r="J24" s="24">
        <f t="shared" si="12"/>
        <v>0</v>
      </c>
      <c r="K24" s="24">
        <f t="shared" si="12"/>
        <v>0</v>
      </c>
      <c r="L24" s="24">
        <f t="shared" si="12"/>
        <v>0</v>
      </c>
      <c r="M24" s="185"/>
      <c r="N24" s="185"/>
      <c r="O24" s="185"/>
      <c r="P24" s="185"/>
      <c r="Q24" s="185"/>
      <c r="R24" s="185"/>
      <c r="S24" s="185"/>
      <c r="T24" s="185"/>
      <c r="U24" s="185"/>
      <c r="V24" s="185"/>
      <c r="W24" s="185"/>
      <c r="X24" s="185"/>
      <c r="Y24" s="185"/>
      <c r="Z24" s="185"/>
      <c r="AA24" s="185"/>
      <c r="AB24" s="185"/>
      <c r="AC24" s="185"/>
    </row>
    <row r="25" spans="1:29" ht="18">
      <c r="A25" s="21" t="s">
        <v>4467</v>
      </c>
      <c r="B25" s="24">
        <f>B80+B131</f>
        <v>0</v>
      </c>
      <c r="C25" s="24">
        <f t="shared" ref="C25:L25" si="13">C81+C132</f>
        <v>0</v>
      </c>
      <c r="D25" s="24">
        <f t="shared" si="13"/>
        <v>0</v>
      </c>
      <c r="E25" s="24">
        <f t="shared" si="13"/>
        <v>0</v>
      </c>
      <c r="F25" s="24">
        <f t="shared" si="13"/>
        <v>0</v>
      </c>
      <c r="G25" s="24">
        <f t="shared" si="13"/>
        <v>0</v>
      </c>
      <c r="H25" s="24">
        <f t="shared" si="13"/>
        <v>0</v>
      </c>
      <c r="I25" s="24">
        <f t="shared" si="13"/>
        <v>0</v>
      </c>
      <c r="J25" s="24">
        <f t="shared" si="13"/>
        <v>0</v>
      </c>
      <c r="K25" s="24">
        <f t="shared" si="13"/>
        <v>0</v>
      </c>
      <c r="L25" s="24">
        <f t="shared" si="13"/>
        <v>0</v>
      </c>
      <c r="M25" s="185"/>
      <c r="N25" s="185"/>
      <c r="O25" s="185"/>
      <c r="P25" s="185"/>
      <c r="Q25" s="185"/>
      <c r="R25" s="185"/>
      <c r="S25" s="185"/>
      <c r="T25" s="185"/>
      <c r="U25" s="185"/>
      <c r="V25" s="185"/>
      <c r="W25" s="185"/>
      <c r="X25" s="185"/>
      <c r="Y25" s="185"/>
      <c r="Z25" s="185"/>
      <c r="AA25" s="185"/>
      <c r="AB25" s="185"/>
      <c r="AC25" s="185"/>
    </row>
    <row r="26" spans="1:29" ht="18">
      <c r="A26" s="21" t="s">
        <v>4468</v>
      </c>
      <c r="B26" s="24">
        <f>B81+B132</f>
        <v>0</v>
      </c>
      <c r="C26" s="24">
        <f t="shared" ref="C26:L26" si="14">C81+C132</f>
        <v>0</v>
      </c>
      <c r="D26" s="24">
        <f t="shared" si="14"/>
        <v>0</v>
      </c>
      <c r="E26" s="24">
        <f t="shared" si="14"/>
        <v>0</v>
      </c>
      <c r="F26" s="24">
        <f t="shared" si="14"/>
        <v>0</v>
      </c>
      <c r="G26" s="24">
        <f t="shared" si="14"/>
        <v>0</v>
      </c>
      <c r="H26" s="24">
        <f t="shared" si="14"/>
        <v>0</v>
      </c>
      <c r="I26" s="24">
        <f t="shared" si="14"/>
        <v>0</v>
      </c>
      <c r="J26" s="24">
        <f t="shared" si="14"/>
        <v>0</v>
      </c>
      <c r="K26" s="24">
        <f t="shared" si="14"/>
        <v>0</v>
      </c>
      <c r="L26" s="24">
        <f t="shared" si="14"/>
        <v>0</v>
      </c>
      <c r="M26" s="185"/>
      <c r="N26" s="185"/>
      <c r="O26" s="185"/>
      <c r="P26" s="185"/>
      <c r="Q26" s="185"/>
      <c r="R26" s="185"/>
      <c r="S26" s="185"/>
      <c r="T26" s="185"/>
      <c r="U26" s="185"/>
      <c r="V26" s="185"/>
      <c r="W26" s="185"/>
      <c r="X26" s="185"/>
      <c r="Y26" s="185"/>
      <c r="Z26" s="185"/>
      <c r="AA26" s="185"/>
      <c r="AB26" s="185"/>
      <c r="AC26" s="185"/>
    </row>
    <row r="27" spans="1:29" ht="5.0999999999999996" customHeight="1">
      <c r="A27" s="25"/>
      <c r="B27" s="24"/>
      <c r="C27" s="24"/>
      <c r="D27" s="24"/>
      <c r="E27" s="24"/>
      <c r="F27" s="24"/>
      <c r="G27" s="24"/>
      <c r="H27" s="24"/>
      <c r="I27" s="24"/>
      <c r="J27" s="24"/>
      <c r="K27" s="24"/>
      <c r="L27" s="24"/>
      <c r="M27" s="185"/>
      <c r="N27" s="185"/>
      <c r="O27" s="185"/>
      <c r="P27" s="185"/>
      <c r="Q27" s="185"/>
      <c r="R27" s="185"/>
      <c r="S27" s="185"/>
      <c r="T27" s="185"/>
      <c r="U27" s="185"/>
      <c r="V27" s="185"/>
      <c r="W27" s="185"/>
      <c r="X27" s="185"/>
      <c r="Y27" s="185"/>
      <c r="Z27" s="185"/>
      <c r="AA27" s="185"/>
      <c r="AB27" s="185"/>
      <c r="AC27" s="185"/>
    </row>
    <row r="28" spans="1:29" ht="21" customHeight="1">
      <c r="A28" s="17" t="s">
        <v>2168</v>
      </c>
      <c r="B28" s="97">
        <f t="shared" ref="B28:L28" si="15">SUM(B83,B134)</f>
        <v>0</v>
      </c>
      <c r="C28" s="97">
        <f t="shared" si="15"/>
        <v>0</v>
      </c>
      <c r="D28" s="97">
        <f t="shared" si="15"/>
        <v>0</v>
      </c>
      <c r="E28" s="97">
        <f t="shared" si="15"/>
        <v>0</v>
      </c>
      <c r="F28" s="97">
        <f t="shared" si="15"/>
        <v>0</v>
      </c>
      <c r="G28" s="97">
        <f t="shared" si="15"/>
        <v>0</v>
      </c>
      <c r="H28" s="97">
        <f t="shared" si="15"/>
        <v>0</v>
      </c>
      <c r="I28" s="97">
        <f t="shared" si="15"/>
        <v>0</v>
      </c>
      <c r="J28" s="97">
        <f t="shared" si="15"/>
        <v>0</v>
      </c>
      <c r="K28" s="97">
        <f t="shared" si="15"/>
        <v>0</v>
      </c>
      <c r="L28" s="97">
        <f t="shared" si="15"/>
        <v>0</v>
      </c>
      <c r="M28" s="185"/>
      <c r="N28" s="185"/>
      <c r="O28" s="185"/>
      <c r="P28" s="185"/>
      <c r="Q28" s="185"/>
      <c r="R28" s="185"/>
      <c r="S28" s="185"/>
      <c r="T28" s="185"/>
      <c r="U28" s="185"/>
      <c r="V28" s="185"/>
      <c r="W28" s="185"/>
      <c r="X28" s="185"/>
      <c r="Y28" s="185"/>
      <c r="Z28" s="185"/>
      <c r="AA28" s="185"/>
      <c r="AB28" s="185"/>
      <c r="AC28" s="185"/>
    </row>
    <row r="29" spans="1:29" ht="5.0999999999999996" customHeight="1">
      <c r="A29" s="99"/>
      <c r="B29" s="43"/>
      <c r="C29" s="43"/>
      <c r="D29" s="43"/>
      <c r="E29" s="43"/>
      <c r="F29" s="43"/>
      <c r="G29" s="43"/>
      <c r="H29" s="43"/>
      <c r="I29" s="43"/>
      <c r="J29" s="43"/>
      <c r="K29" s="43"/>
      <c r="L29" s="43"/>
      <c r="M29" s="185"/>
      <c r="N29" s="185"/>
      <c r="O29" s="185"/>
      <c r="P29" s="185"/>
      <c r="Q29" s="185"/>
      <c r="R29" s="185"/>
      <c r="S29" s="185"/>
      <c r="T29" s="185"/>
      <c r="U29" s="185"/>
      <c r="V29" s="185"/>
      <c r="W29" s="185"/>
      <c r="X29" s="185"/>
      <c r="Y29" s="185"/>
      <c r="Z29" s="185"/>
      <c r="AA29" s="185"/>
      <c r="AB29" s="185"/>
      <c r="AC29" s="185"/>
    </row>
    <row r="30" spans="1:29" ht="18">
      <c r="A30" s="23" t="s">
        <v>2169</v>
      </c>
      <c r="B30" s="42">
        <f>SUM(B31)</f>
        <v>0</v>
      </c>
      <c r="C30" s="42">
        <f>SUM(C31)</f>
        <v>0</v>
      </c>
      <c r="D30" s="42">
        <f t="shared" ref="D30:L30" si="16">SUM(D31)</f>
        <v>0</v>
      </c>
      <c r="E30" s="42">
        <f t="shared" si="16"/>
        <v>0</v>
      </c>
      <c r="F30" s="42">
        <f t="shared" si="16"/>
        <v>0</v>
      </c>
      <c r="G30" s="42">
        <f t="shared" si="16"/>
        <v>0</v>
      </c>
      <c r="H30" s="42">
        <f t="shared" si="16"/>
        <v>0</v>
      </c>
      <c r="I30" s="42">
        <f t="shared" si="16"/>
        <v>0</v>
      </c>
      <c r="J30" s="42">
        <f t="shared" si="16"/>
        <v>0</v>
      </c>
      <c r="K30" s="42">
        <f t="shared" si="16"/>
        <v>0</v>
      </c>
      <c r="L30" s="42">
        <f t="shared" si="16"/>
        <v>0</v>
      </c>
      <c r="M30" s="185"/>
      <c r="N30" s="185"/>
      <c r="O30" s="185"/>
      <c r="P30" s="185"/>
      <c r="Q30" s="185"/>
      <c r="R30" s="185"/>
      <c r="S30" s="185"/>
      <c r="T30" s="185"/>
      <c r="U30" s="185"/>
      <c r="V30" s="185"/>
      <c r="W30" s="185"/>
      <c r="X30" s="185"/>
      <c r="Y30" s="185"/>
      <c r="Z30" s="185"/>
      <c r="AA30" s="185"/>
      <c r="AB30" s="185"/>
      <c r="AC30" s="185"/>
    </row>
    <row r="31" spans="1:29" ht="18">
      <c r="A31" s="21" t="s">
        <v>2170</v>
      </c>
      <c r="B31" s="42">
        <f t="shared" ref="B31:L31" si="17">SUM(B86,B137)</f>
        <v>0</v>
      </c>
      <c r="C31" s="42">
        <f t="shared" si="17"/>
        <v>0</v>
      </c>
      <c r="D31" s="42">
        <f t="shared" si="17"/>
        <v>0</v>
      </c>
      <c r="E31" s="42">
        <f t="shared" si="17"/>
        <v>0</v>
      </c>
      <c r="F31" s="42">
        <f t="shared" si="17"/>
        <v>0</v>
      </c>
      <c r="G31" s="42">
        <f t="shared" si="17"/>
        <v>0</v>
      </c>
      <c r="H31" s="42">
        <f t="shared" si="17"/>
        <v>0</v>
      </c>
      <c r="I31" s="42">
        <f t="shared" si="17"/>
        <v>0</v>
      </c>
      <c r="J31" s="42">
        <f t="shared" si="17"/>
        <v>0</v>
      </c>
      <c r="K31" s="42">
        <f t="shared" si="17"/>
        <v>0</v>
      </c>
      <c r="L31" s="42">
        <f t="shared" si="17"/>
        <v>0</v>
      </c>
      <c r="M31" s="185"/>
      <c r="N31" s="185"/>
      <c r="O31" s="185"/>
      <c r="P31" s="185"/>
      <c r="Q31" s="185"/>
      <c r="R31" s="185"/>
      <c r="S31" s="185"/>
      <c r="T31" s="185"/>
      <c r="U31" s="185"/>
      <c r="V31" s="185"/>
      <c r="W31" s="185"/>
      <c r="X31" s="185"/>
      <c r="Y31" s="185"/>
      <c r="Z31" s="185"/>
      <c r="AA31" s="185"/>
      <c r="AB31" s="185"/>
      <c r="AC31" s="185"/>
    </row>
    <row r="32" spans="1:29" ht="18">
      <c r="A32" s="23" t="s">
        <v>2171</v>
      </c>
      <c r="B32" s="42">
        <f t="shared" ref="B32:L32" si="18">SUM(B87,B138)</f>
        <v>0</v>
      </c>
      <c r="C32" s="42">
        <f t="shared" si="18"/>
        <v>0</v>
      </c>
      <c r="D32" s="42">
        <f t="shared" si="18"/>
        <v>0</v>
      </c>
      <c r="E32" s="42">
        <f t="shared" si="18"/>
        <v>0</v>
      </c>
      <c r="F32" s="42">
        <f t="shared" si="18"/>
        <v>0</v>
      </c>
      <c r="G32" s="42">
        <f t="shared" si="18"/>
        <v>0</v>
      </c>
      <c r="H32" s="42">
        <f t="shared" si="18"/>
        <v>0</v>
      </c>
      <c r="I32" s="42">
        <f t="shared" si="18"/>
        <v>0</v>
      </c>
      <c r="J32" s="42">
        <f t="shared" si="18"/>
        <v>0</v>
      </c>
      <c r="K32" s="42">
        <f t="shared" si="18"/>
        <v>0</v>
      </c>
      <c r="L32" s="42">
        <f t="shared" si="18"/>
        <v>0</v>
      </c>
      <c r="M32" s="185"/>
      <c r="N32" s="185"/>
      <c r="O32" s="185"/>
      <c r="P32" s="185"/>
      <c r="Q32" s="185"/>
      <c r="R32" s="185"/>
      <c r="S32" s="185"/>
      <c r="T32" s="185"/>
      <c r="U32" s="185"/>
      <c r="V32" s="185"/>
      <c r="W32" s="185"/>
      <c r="X32" s="185"/>
      <c r="Y32" s="185"/>
      <c r="Z32" s="185"/>
      <c r="AA32" s="185"/>
      <c r="AB32" s="185"/>
      <c r="AC32" s="185"/>
    </row>
    <row r="33" spans="1:29" ht="18">
      <c r="A33" s="23" t="s">
        <v>2172</v>
      </c>
      <c r="B33" s="42">
        <f t="shared" ref="B33:L33" si="19">SUM(B88,B139)</f>
        <v>0</v>
      </c>
      <c r="C33" s="42">
        <f t="shared" si="19"/>
        <v>0</v>
      </c>
      <c r="D33" s="42">
        <f t="shared" si="19"/>
        <v>0</v>
      </c>
      <c r="E33" s="42">
        <f t="shared" si="19"/>
        <v>0</v>
      </c>
      <c r="F33" s="42">
        <f t="shared" si="19"/>
        <v>0</v>
      </c>
      <c r="G33" s="42">
        <f t="shared" si="19"/>
        <v>0</v>
      </c>
      <c r="H33" s="42">
        <f t="shared" si="19"/>
        <v>0</v>
      </c>
      <c r="I33" s="42">
        <f t="shared" si="19"/>
        <v>0</v>
      </c>
      <c r="J33" s="42">
        <f t="shared" si="19"/>
        <v>0</v>
      </c>
      <c r="K33" s="42">
        <f t="shared" si="19"/>
        <v>0</v>
      </c>
      <c r="L33" s="42">
        <f t="shared" si="19"/>
        <v>0</v>
      </c>
      <c r="M33" s="185"/>
      <c r="N33" s="185"/>
      <c r="O33" s="185"/>
      <c r="P33" s="185"/>
      <c r="Q33" s="185"/>
      <c r="R33" s="185"/>
      <c r="S33" s="185"/>
      <c r="T33" s="185"/>
      <c r="U33" s="185"/>
      <c r="V33" s="185"/>
      <c r="W33" s="185"/>
      <c r="X33" s="185"/>
      <c r="Y33" s="185"/>
      <c r="Z33" s="185"/>
      <c r="AA33" s="185"/>
      <c r="AB33" s="185"/>
      <c r="AC33" s="185"/>
    </row>
    <row r="34" spans="1:29" ht="18">
      <c r="A34" s="21" t="s">
        <v>4474</v>
      </c>
      <c r="B34" s="42">
        <f t="shared" ref="B34:L34" si="20">SUM(B89,B140)</f>
        <v>0</v>
      </c>
      <c r="C34" s="42">
        <f t="shared" si="20"/>
        <v>0</v>
      </c>
      <c r="D34" s="42">
        <f t="shared" si="20"/>
        <v>0</v>
      </c>
      <c r="E34" s="42">
        <f t="shared" si="20"/>
        <v>0</v>
      </c>
      <c r="F34" s="42">
        <f t="shared" si="20"/>
        <v>0</v>
      </c>
      <c r="G34" s="42">
        <f t="shared" si="20"/>
        <v>0</v>
      </c>
      <c r="H34" s="42">
        <f t="shared" si="20"/>
        <v>0</v>
      </c>
      <c r="I34" s="42">
        <f t="shared" si="20"/>
        <v>0</v>
      </c>
      <c r="J34" s="42">
        <f t="shared" si="20"/>
        <v>0</v>
      </c>
      <c r="K34" s="42">
        <f t="shared" si="20"/>
        <v>0</v>
      </c>
      <c r="L34" s="42">
        <f t="shared" si="20"/>
        <v>0</v>
      </c>
      <c r="M34" s="185"/>
      <c r="N34" s="185"/>
      <c r="O34" s="185"/>
      <c r="P34" s="185"/>
      <c r="Q34" s="185"/>
      <c r="R34" s="185"/>
      <c r="S34" s="185"/>
      <c r="T34" s="185"/>
      <c r="U34" s="185"/>
      <c r="V34" s="185"/>
      <c r="W34" s="185"/>
      <c r="X34" s="185"/>
      <c r="Y34" s="185"/>
      <c r="Z34" s="185"/>
      <c r="AA34" s="185"/>
      <c r="AB34" s="185"/>
      <c r="AC34" s="185"/>
    </row>
    <row r="35" spans="1:29" ht="18">
      <c r="A35" s="21" t="s">
        <v>4472</v>
      </c>
      <c r="B35" s="42">
        <f t="shared" ref="B35:L35" si="21">SUM(B90,B141)</f>
        <v>0</v>
      </c>
      <c r="C35" s="42">
        <f t="shared" si="21"/>
        <v>0</v>
      </c>
      <c r="D35" s="42">
        <f t="shared" si="21"/>
        <v>0</v>
      </c>
      <c r="E35" s="42">
        <f t="shared" si="21"/>
        <v>0</v>
      </c>
      <c r="F35" s="42">
        <f t="shared" si="21"/>
        <v>0</v>
      </c>
      <c r="G35" s="42">
        <f t="shared" si="21"/>
        <v>0</v>
      </c>
      <c r="H35" s="42">
        <f t="shared" si="21"/>
        <v>0</v>
      </c>
      <c r="I35" s="42">
        <f t="shared" si="21"/>
        <v>0</v>
      </c>
      <c r="J35" s="42">
        <f t="shared" si="21"/>
        <v>0</v>
      </c>
      <c r="K35" s="42">
        <f t="shared" si="21"/>
        <v>0</v>
      </c>
      <c r="L35" s="42">
        <f t="shared" si="21"/>
        <v>0</v>
      </c>
      <c r="M35" s="185"/>
      <c r="N35" s="185"/>
      <c r="O35" s="185"/>
      <c r="P35" s="185"/>
      <c r="Q35" s="185"/>
      <c r="R35" s="185"/>
      <c r="S35" s="185"/>
      <c r="T35" s="185"/>
      <c r="U35" s="185"/>
      <c r="V35" s="185"/>
      <c r="W35" s="185"/>
      <c r="X35" s="185"/>
      <c r="Y35" s="185"/>
      <c r="Z35" s="185"/>
      <c r="AA35" s="185"/>
      <c r="AB35" s="185"/>
      <c r="AC35" s="185"/>
    </row>
    <row r="36" spans="1:29" ht="18">
      <c r="A36" s="21" t="s">
        <v>4487</v>
      </c>
      <c r="B36" s="42">
        <f t="shared" ref="B36:L36" si="22">SUM(B91,B142)</f>
        <v>0</v>
      </c>
      <c r="C36" s="42">
        <f t="shared" si="22"/>
        <v>0</v>
      </c>
      <c r="D36" s="42">
        <f t="shared" si="22"/>
        <v>0</v>
      </c>
      <c r="E36" s="42">
        <f t="shared" si="22"/>
        <v>0</v>
      </c>
      <c r="F36" s="42">
        <f t="shared" si="22"/>
        <v>0</v>
      </c>
      <c r="G36" s="42">
        <f t="shared" si="22"/>
        <v>0</v>
      </c>
      <c r="H36" s="42">
        <f t="shared" si="22"/>
        <v>0</v>
      </c>
      <c r="I36" s="42">
        <f t="shared" si="22"/>
        <v>0</v>
      </c>
      <c r="J36" s="42">
        <f t="shared" si="22"/>
        <v>0</v>
      </c>
      <c r="K36" s="42">
        <f t="shared" si="22"/>
        <v>0</v>
      </c>
      <c r="L36" s="42">
        <f t="shared" si="22"/>
        <v>0</v>
      </c>
      <c r="M36" s="185"/>
      <c r="N36" s="185"/>
      <c r="O36" s="185"/>
      <c r="P36" s="185"/>
      <c r="Q36" s="185"/>
      <c r="R36" s="185"/>
      <c r="S36" s="185"/>
      <c r="T36" s="185"/>
      <c r="U36" s="185"/>
      <c r="V36" s="185"/>
      <c r="W36" s="185"/>
      <c r="X36" s="185"/>
      <c r="Y36" s="185"/>
      <c r="Z36" s="185"/>
      <c r="AA36" s="185"/>
      <c r="AB36" s="185"/>
      <c r="AC36" s="185"/>
    </row>
    <row r="37" spans="1:29" ht="18">
      <c r="A37" s="23" t="s">
        <v>2173</v>
      </c>
      <c r="B37" s="42">
        <f t="shared" ref="B37:L37" si="23">SUM(B92,B143)</f>
        <v>0</v>
      </c>
      <c r="C37" s="42">
        <f t="shared" si="23"/>
        <v>0</v>
      </c>
      <c r="D37" s="42">
        <f t="shared" si="23"/>
        <v>0</v>
      </c>
      <c r="E37" s="42">
        <f t="shared" si="23"/>
        <v>0</v>
      </c>
      <c r="F37" s="42">
        <f t="shared" si="23"/>
        <v>0</v>
      </c>
      <c r="G37" s="42">
        <f t="shared" si="23"/>
        <v>0</v>
      </c>
      <c r="H37" s="42">
        <f t="shared" si="23"/>
        <v>0</v>
      </c>
      <c r="I37" s="42">
        <f t="shared" si="23"/>
        <v>0</v>
      </c>
      <c r="J37" s="42">
        <f t="shared" si="23"/>
        <v>0</v>
      </c>
      <c r="K37" s="42">
        <f t="shared" si="23"/>
        <v>0</v>
      </c>
      <c r="L37" s="42">
        <f t="shared" si="23"/>
        <v>0</v>
      </c>
      <c r="M37" s="185"/>
      <c r="N37" s="185"/>
      <c r="O37" s="185"/>
      <c r="P37" s="185"/>
      <c r="Q37" s="185"/>
      <c r="R37" s="185"/>
      <c r="S37" s="185"/>
      <c r="T37" s="185"/>
      <c r="U37" s="185"/>
      <c r="V37" s="185"/>
      <c r="W37" s="185"/>
      <c r="X37" s="185"/>
      <c r="Y37" s="185"/>
      <c r="Z37" s="185"/>
      <c r="AA37" s="185"/>
      <c r="AB37" s="185"/>
      <c r="AC37" s="185"/>
    </row>
    <row r="38" spans="1:29" ht="18">
      <c r="A38" s="21" t="s">
        <v>3021</v>
      </c>
      <c r="B38" s="42">
        <f t="shared" ref="B38:L38" si="24">SUM(B93,B144)</f>
        <v>0</v>
      </c>
      <c r="C38" s="42">
        <f t="shared" si="24"/>
        <v>0</v>
      </c>
      <c r="D38" s="42">
        <f t="shared" si="24"/>
        <v>0</v>
      </c>
      <c r="E38" s="42">
        <f t="shared" si="24"/>
        <v>0</v>
      </c>
      <c r="F38" s="42">
        <f t="shared" si="24"/>
        <v>0</v>
      </c>
      <c r="G38" s="42">
        <f t="shared" si="24"/>
        <v>0</v>
      </c>
      <c r="H38" s="42">
        <f t="shared" si="24"/>
        <v>0</v>
      </c>
      <c r="I38" s="42">
        <f t="shared" si="24"/>
        <v>0</v>
      </c>
      <c r="J38" s="42">
        <f t="shared" si="24"/>
        <v>0</v>
      </c>
      <c r="K38" s="42">
        <f t="shared" si="24"/>
        <v>0</v>
      </c>
      <c r="L38" s="42">
        <f t="shared" si="24"/>
        <v>0</v>
      </c>
      <c r="M38" s="185"/>
      <c r="N38" s="185"/>
      <c r="O38" s="185"/>
      <c r="P38" s="185"/>
      <c r="Q38" s="185"/>
      <c r="R38" s="185"/>
      <c r="S38" s="185"/>
      <c r="T38" s="185"/>
      <c r="U38" s="185"/>
      <c r="V38" s="185"/>
      <c r="W38" s="185"/>
      <c r="X38" s="185"/>
      <c r="Y38" s="185"/>
      <c r="Z38" s="185"/>
      <c r="AA38" s="185"/>
      <c r="AB38" s="185"/>
      <c r="AC38" s="185"/>
    </row>
    <row r="39" spans="1:29" ht="18">
      <c r="A39" s="21" t="s">
        <v>2175</v>
      </c>
      <c r="B39" s="42">
        <f t="shared" ref="B39:L39" si="25">SUM(B94,B145)</f>
        <v>0</v>
      </c>
      <c r="C39" s="42">
        <f t="shared" si="25"/>
        <v>0</v>
      </c>
      <c r="D39" s="42">
        <f t="shared" si="25"/>
        <v>0</v>
      </c>
      <c r="E39" s="42">
        <f t="shared" si="25"/>
        <v>0</v>
      </c>
      <c r="F39" s="42">
        <f t="shared" si="25"/>
        <v>0</v>
      </c>
      <c r="G39" s="42">
        <f t="shared" si="25"/>
        <v>0</v>
      </c>
      <c r="H39" s="42">
        <f t="shared" si="25"/>
        <v>0</v>
      </c>
      <c r="I39" s="42">
        <f t="shared" si="25"/>
        <v>0</v>
      </c>
      <c r="J39" s="42">
        <f t="shared" si="25"/>
        <v>0</v>
      </c>
      <c r="K39" s="42">
        <f t="shared" si="25"/>
        <v>0</v>
      </c>
      <c r="L39" s="42">
        <f t="shared" si="25"/>
        <v>0</v>
      </c>
      <c r="M39" s="185"/>
      <c r="N39" s="185"/>
      <c r="O39" s="185"/>
      <c r="P39" s="185"/>
      <c r="Q39" s="185"/>
      <c r="R39" s="185"/>
      <c r="S39" s="185"/>
      <c r="T39" s="185"/>
      <c r="U39" s="185"/>
      <c r="V39" s="185"/>
      <c r="W39" s="185"/>
      <c r="X39" s="185"/>
      <c r="Y39" s="185"/>
      <c r="Z39" s="185"/>
      <c r="AA39" s="185"/>
      <c r="AB39" s="185"/>
      <c r="AC39" s="185"/>
    </row>
    <row r="40" spans="1:29" ht="18">
      <c r="A40" s="21" t="s">
        <v>4496</v>
      </c>
      <c r="B40" s="42">
        <f t="shared" ref="B40:L40" si="26">SUM(B95,B146)</f>
        <v>0</v>
      </c>
      <c r="C40" s="42">
        <f t="shared" si="26"/>
        <v>0</v>
      </c>
      <c r="D40" s="42">
        <f t="shared" si="26"/>
        <v>0</v>
      </c>
      <c r="E40" s="42">
        <f t="shared" si="26"/>
        <v>0</v>
      </c>
      <c r="F40" s="42">
        <f t="shared" si="26"/>
        <v>0</v>
      </c>
      <c r="G40" s="42">
        <f t="shared" si="26"/>
        <v>0</v>
      </c>
      <c r="H40" s="42">
        <f t="shared" si="26"/>
        <v>0</v>
      </c>
      <c r="I40" s="42">
        <f t="shared" si="26"/>
        <v>0</v>
      </c>
      <c r="J40" s="42">
        <f t="shared" si="26"/>
        <v>0</v>
      </c>
      <c r="K40" s="42">
        <f t="shared" si="26"/>
        <v>0</v>
      </c>
      <c r="L40" s="42">
        <f t="shared" si="26"/>
        <v>0</v>
      </c>
      <c r="M40" s="185"/>
      <c r="N40" s="185"/>
      <c r="O40" s="185"/>
      <c r="P40" s="185"/>
      <c r="Q40" s="185"/>
      <c r="R40" s="185"/>
      <c r="S40" s="185"/>
      <c r="T40" s="185"/>
      <c r="U40" s="185"/>
      <c r="V40" s="185"/>
      <c r="W40" s="185"/>
      <c r="X40" s="185"/>
      <c r="Y40" s="185"/>
      <c r="Z40" s="185"/>
      <c r="AA40" s="185"/>
      <c r="AB40" s="185"/>
      <c r="AC40" s="185"/>
    </row>
    <row r="41" spans="1:29" ht="18">
      <c r="A41" s="106" t="s">
        <v>4497</v>
      </c>
      <c r="B41" s="42">
        <f t="shared" ref="B41:L41" si="27">SUM(B96,B147)</f>
        <v>0</v>
      </c>
      <c r="C41" s="42">
        <f t="shared" si="27"/>
        <v>0</v>
      </c>
      <c r="D41" s="42">
        <f t="shared" si="27"/>
        <v>0</v>
      </c>
      <c r="E41" s="42">
        <f t="shared" si="27"/>
        <v>0</v>
      </c>
      <c r="F41" s="42">
        <f t="shared" si="27"/>
        <v>0</v>
      </c>
      <c r="G41" s="42">
        <f t="shared" si="27"/>
        <v>0</v>
      </c>
      <c r="H41" s="42">
        <f t="shared" si="27"/>
        <v>0</v>
      </c>
      <c r="I41" s="42">
        <f t="shared" si="27"/>
        <v>0</v>
      </c>
      <c r="J41" s="42">
        <f t="shared" si="27"/>
        <v>0</v>
      </c>
      <c r="K41" s="42">
        <f t="shared" si="27"/>
        <v>0</v>
      </c>
      <c r="L41" s="42">
        <f t="shared" si="27"/>
        <v>0</v>
      </c>
      <c r="M41" s="185"/>
      <c r="N41" s="185"/>
      <c r="O41" s="185"/>
      <c r="P41" s="185"/>
      <c r="Q41" s="185"/>
      <c r="R41" s="185"/>
      <c r="S41" s="185"/>
      <c r="T41" s="185"/>
      <c r="U41" s="185"/>
      <c r="V41" s="185"/>
      <c r="W41" s="185"/>
      <c r="X41" s="185"/>
      <c r="Y41" s="185"/>
      <c r="Z41" s="185"/>
      <c r="AA41" s="185"/>
      <c r="AB41" s="185"/>
      <c r="AC41" s="185"/>
    </row>
    <row r="42" spans="1:29" ht="18">
      <c r="A42" s="21" t="s">
        <v>4498</v>
      </c>
      <c r="B42" s="42">
        <f t="shared" ref="B42:L42" si="28">SUM(B97,B148)</f>
        <v>0</v>
      </c>
      <c r="C42" s="42">
        <f t="shared" si="28"/>
        <v>0</v>
      </c>
      <c r="D42" s="42">
        <f t="shared" si="28"/>
        <v>0</v>
      </c>
      <c r="E42" s="42">
        <f t="shared" si="28"/>
        <v>0</v>
      </c>
      <c r="F42" s="42">
        <f t="shared" si="28"/>
        <v>0</v>
      </c>
      <c r="G42" s="42">
        <f t="shared" si="28"/>
        <v>0</v>
      </c>
      <c r="H42" s="42">
        <f t="shared" si="28"/>
        <v>0</v>
      </c>
      <c r="I42" s="42">
        <f t="shared" si="28"/>
        <v>0</v>
      </c>
      <c r="J42" s="42">
        <f t="shared" si="28"/>
        <v>0</v>
      </c>
      <c r="K42" s="42">
        <f t="shared" si="28"/>
        <v>0</v>
      </c>
      <c r="L42" s="42">
        <f t="shared" si="28"/>
        <v>0</v>
      </c>
      <c r="M42" s="185"/>
      <c r="N42" s="185"/>
      <c r="O42" s="185"/>
      <c r="P42" s="185"/>
      <c r="Q42" s="185"/>
      <c r="R42" s="185"/>
      <c r="S42" s="185"/>
      <c r="T42" s="185"/>
      <c r="U42" s="185"/>
      <c r="V42" s="185"/>
      <c r="W42" s="185"/>
      <c r="X42" s="185"/>
      <c r="Y42" s="185"/>
      <c r="Z42" s="185"/>
      <c r="AA42" s="185"/>
      <c r="AB42" s="185"/>
      <c r="AC42" s="185"/>
    </row>
    <row r="43" spans="1:29" ht="18">
      <c r="A43" s="21" t="s">
        <v>4499</v>
      </c>
      <c r="B43" s="42">
        <f t="shared" ref="B43:L43" si="29">SUM(B98,B149)</f>
        <v>0</v>
      </c>
      <c r="C43" s="42">
        <f t="shared" si="29"/>
        <v>0</v>
      </c>
      <c r="D43" s="42">
        <f t="shared" si="29"/>
        <v>0</v>
      </c>
      <c r="E43" s="42">
        <f t="shared" si="29"/>
        <v>0</v>
      </c>
      <c r="F43" s="42">
        <f t="shared" si="29"/>
        <v>0</v>
      </c>
      <c r="G43" s="42">
        <f t="shared" si="29"/>
        <v>0</v>
      </c>
      <c r="H43" s="42">
        <f t="shared" si="29"/>
        <v>0</v>
      </c>
      <c r="I43" s="42">
        <f t="shared" si="29"/>
        <v>0</v>
      </c>
      <c r="J43" s="42">
        <f t="shared" si="29"/>
        <v>0</v>
      </c>
      <c r="K43" s="42">
        <f t="shared" si="29"/>
        <v>0</v>
      </c>
      <c r="L43" s="42">
        <f t="shared" si="29"/>
        <v>0</v>
      </c>
      <c r="M43" s="185"/>
      <c r="N43" s="185"/>
      <c r="O43" s="185"/>
      <c r="P43" s="185"/>
      <c r="Q43" s="185"/>
      <c r="R43" s="185"/>
      <c r="S43" s="185"/>
      <c r="T43" s="185"/>
      <c r="U43" s="185"/>
      <c r="V43" s="185"/>
      <c r="W43" s="185"/>
      <c r="X43" s="185"/>
      <c r="Y43" s="185"/>
      <c r="Z43" s="185"/>
      <c r="AA43" s="185"/>
      <c r="AB43" s="185"/>
      <c r="AC43" s="185"/>
    </row>
    <row r="44" spans="1:29" ht="18">
      <c r="A44" s="21" t="s">
        <v>4500</v>
      </c>
      <c r="B44" s="42">
        <f t="shared" ref="B44:L44" si="30">SUM(B99,B150)</f>
        <v>0</v>
      </c>
      <c r="C44" s="42">
        <f t="shared" si="30"/>
        <v>0</v>
      </c>
      <c r="D44" s="42">
        <f t="shared" si="30"/>
        <v>0</v>
      </c>
      <c r="E44" s="42">
        <f t="shared" si="30"/>
        <v>0</v>
      </c>
      <c r="F44" s="42">
        <f t="shared" si="30"/>
        <v>0</v>
      </c>
      <c r="G44" s="42">
        <f t="shared" si="30"/>
        <v>0</v>
      </c>
      <c r="H44" s="42">
        <f t="shared" si="30"/>
        <v>0</v>
      </c>
      <c r="I44" s="42">
        <f t="shared" si="30"/>
        <v>0</v>
      </c>
      <c r="J44" s="42">
        <f t="shared" si="30"/>
        <v>0</v>
      </c>
      <c r="K44" s="42">
        <f t="shared" si="30"/>
        <v>0</v>
      </c>
      <c r="L44" s="42">
        <f t="shared" si="30"/>
        <v>0</v>
      </c>
      <c r="M44" s="185"/>
      <c r="N44" s="185"/>
      <c r="O44" s="185"/>
      <c r="P44" s="185"/>
      <c r="Q44" s="185"/>
      <c r="R44" s="185"/>
      <c r="S44" s="185"/>
      <c r="T44" s="185"/>
      <c r="U44" s="185"/>
      <c r="V44" s="185"/>
      <c r="W44" s="185"/>
      <c r="X44" s="185"/>
      <c r="Y44" s="185"/>
      <c r="Z44" s="185"/>
      <c r="AA44" s="185"/>
      <c r="AB44" s="185"/>
      <c r="AC44" s="185"/>
    </row>
    <row r="45" spans="1:29" ht="18">
      <c r="A45" s="21" t="s">
        <v>4501</v>
      </c>
      <c r="B45" s="42">
        <f t="shared" ref="B45:L45" si="31">SUM(B100,B151)</f>
        <v>0</v>
      </c>
      <c r="C45" s="42">
        <f t="shared" si="31"/>
        <v>0</v>
      </c>
      <c r="D45" s="42">
        <f t="shared" si="31"/>
        <v>0</v>
      </c>
      <c r="E45" s="42">
        <f t="shared" si="31"/>
        <v>0</v>
      </c>
      <c r="F45" s="42">
        <f t="shared" si="31"/>
        <v>0</v>
      </c>
      <c r="G45" s="42">
        <f t="shared" si="31"/>
        <v>0</v>
      </c>
      <c r="H45" s="42">
        <f t="shared" si="31"/>
        <v>0</v>
      </c>
      <c r="I45" s="42">
        <f t="shared" si="31"/>
        <v>0</v>
      </c>
      <c r="J45" s="42">
        <f t="shared" si="31"/>
        <v>0</v>
      </c>
      <c r="K45" s="42">
        <f t="shared" si="31"/>
        <v>0</v>
      </c>
      <c r="L45" s="42">
        <f t="shared" si="31"/>
        <v>0</v>
      </c>
      <c r="M45" s="185"/>
      <c r="N45" s="185"/>
      <c r="O45" s="185"/>
      <c r="P45" s="185"/>
      <c r="Q45" s="185"/>
      <c r="R45" s="185"/>
      <c r="S45" s="185"/>
      <c r="T45" s="185"/>
      <c r="U45" s="185"/>
      <c r="V45" s="185"/>
      <c r="W45" s="185"/>
      <c r="X45" s="185"/>
      <c r="Y45" s="185"/>
      <c r="Z45" s="185"/>
      <c r="AA45" s="185"/>
      <c r="AB45" s="185"/>
      <c r="AC45" s="185"/>
    </row>
    <row r="46" spans="1:29" ht="18">
      <c r="A46" s="21" t="s">
        <v>2176</v>
      </c>
      <c r="B46" s="42">
        <f t="shared" ref="B46:L46" si="32">SUM(B101,B152)</f>
        <v>0</v>
      </c>
      <c r="C46" s="42">
        <f t="shared" si="32"/>
        <v>0</v>
      </c>
      <c r="D46" s="42">
        <f t="shared" si="32"/>
        <v>0</v>
      </c>
      <c r="E46" s="42">
        <f t="shared" si="32"/>
        <v>0</v>
      </c>
      <c r="F46" s="42">
        <f t="shared" si="32"/>
        <v>0</v>
      </c>
      <c r="G46" s="42">
        <f t="shared" si="32"/>
        <v>0</v>
      </c>
      <c r="H46" s="42">
        <f t="shared" si="32"/>
        <v>0</v>
      </c>
      <c r="I46" s="42">
        <f t="shared" si="32"/>
        <v>0</v>
      </c>
      <c r="J46" s="42">
        <f t="shared" si="32"/>
        <v>0</v>
      </c>
      <c r="K46" s="42">
        <f t="shared" si="32"/>
        <v>0</v>
      </c>
      <c r="L46" s="42">
        <f t="shared" si="32"/>
        <v>0</v>
      </c>
      <c r="M46" s="185"/>
      <c r="N46" s="185"/>
      <c r="O46" s="185"/>
      <c r="P46" s="185"/>
      <c r="Q46" s="185"/>
      <c r="R46" s="185"/>
      <c r="S46" s="185"/>
      <c r="T46" s="185"/>
      <c r="U46" s="185"/>
      <c r="V46" s="185"/>
      <c r="W46" s="185"/>
      <c r="X46" s="185"/>
      <c r="Y46" s="185"/>
      <c r="Z46" s="185"/>
      <c r="AA46" s="185"/>
      <c r="AB46" s="185"/>
      <c r="AC46" s="185"/>
    </row>
    <row r="47" spans="1:29" ht="18">
      <c r="A47" s="21" t="s">
        <v>4475</v>
      </c>
      <c r="B47" s="42">
        <f t="shared" ref="B47:L47" si="33">SUM(B102,B153)</f>
        <v>0</v>
      </c>
      <c r="C47" s="42">
        <f t="shared" si="33"/>
        <v>0</v>
      </c>
      <c r="D47" s="42">
        <f t="shared" si="33"/>
        <v>0</v>
      </c>
      <c r="E47" s="42">
        <f t="shared" si="33"/>
        <v>0</v>
      </c>
      <c r="F47" s="42">
        <f t="shared" si="33"/>
        <v>0</v>
      </c>
      <c r="G47" s="42">
        <f t="shared" si="33"/>
        <v>0</v>
      </c>
      <c r="H47" s="42">
        <f t="shared" si="33"/>
        <v>0</v>
      </c>
      <c r="I47" s="42">
        <f t="shared" si="33"/>
        <v>0</v>
      </c>
      <c r="J47" s="42">
        <f t="shared" si="33"/>
        <v>0</v>
      </c>
      <c r="K47" s="42">
        <f t="shared" si="33"/>
        <v>0</v>
      </c>
      <c r="L47" s="42">
        <f t="shared" si="33"/>
        <v>0</v>
      </c>
      <c r="M47" s="185"/>
      <c r="N47" s="185"/>
      <c r="O47" s="185"/>
      <c r="P47" s="185"/>
      <c r="Q47" s="185"/>
      <c r="R47" s="185"/>
      <c r="S47" s="185"/>
      <c r="T47" s="185"/>
      <c r="U47" s="185"/>
      <c r="V47" s="185"/>
      <c r="W47" s="185"/>
      <c r="X47" s="185"/>
      <c r="Y47" s="185"/>
      <c r="Z47" s="185"/>
      <c r="AA47" s="185"/>
      <c r="AB47" s="185"/>
      <c r="AC47" s="185"/>
    </row>
    <row r="48" spans="1:29" ht="18">
      <c r="A48" s="21" t="s">
        <v>4476</v>
      </c>
      <c r="B48" s="42">
        <f t="shared" ref="B48:L48" si="34">SUM(B103,B154)</f>
        <v>0</v>
      </c>
      <c r="C48" s="42">
        <f t="shared" si="34"/>
        <v>0</v>
      </c>
      <c r="D48" s="42">
        <f t="shared" si="34"/>
        <v>0</v>
      </c>
      <c r="E48" s="42">
        <f t="shared" si="34"/>
        <v>0</v>
      </c>
      <c r="F48" s="42">
        <f t="shared" si="34"/>
        <v>0</v>
      </c>
      <c r="G48" s="42">
        <f t="shared" si="34"/>
        <v>0</v>
      </c>
      <c r="H48" s="42">
        <f t="shared" si="34"/>
        <v>0</v>
      </c>
      <c r="I48" s="42">
        <f t="shared" si="34"/>
        <v>0</v>
      </c>
      <c r="J48" s="42">
        <f t="shared" si="34"/>
        <v>0</v>
      </c>
      <c r="K48" s="42">
        <f t="shared" si="34"/>
        <v>0</v>
      </c>
      <c r="L48" s="42">
        <f t="shared" si="34"/>
        <v>0</v>
      </c>
      <c r="M48" s="185"/>
      <c r="N48" s="185"/>
      <c r="O48" s="185"/>
      <c r="P48" s="185"/>
      <c r="Q48" s="185"/>
      <c r="R48" s="185"/>
      <c r="S48" s="185"/>
      <c r="T48" s="185"/>
      <c r="U48" s="185"/>
      <c r="V48" s="185"/>
      <c r="W48" s="185"/>
      <c r="X48" s="185"/>
      <c r="Y48" s="185"/>
      <c r="Z48" s="185"/>
      <c r="AA48" s="185"/>
      <c r="AB48" s="185"/>
      <c r="AC48" s="185"/>
    </row>
    <row r="49" spans="1:29" ht="18">
      <c r="A49" s="19" t="s">
        <v>2821</v>
      </c>
      <c r="B49" s="42">
        <f t="shared" ref="B49:L49" si="35">SUM(B104,B155)</f>
        <v>0</v>
      </c>
      <c r="C49" s="42">
        <f t="shared" si="35"/>
        <v>0</v>
      </c>
      <c r="D49" s="42">
        <f t="shared" si="35"/>
        <v>0</v>
      </c>
      <c r="E49" s="42">
        <f t="shared" si="35"/>
        <v>0</v>
      </c>
      <c r="F49" s="42">
        <f t="shared" si="35"/>
        <v>0</v>
      </c>
      <c r="G49" s="42">
        <f t="shared" si="35"/>
        <v>0</v>
      </c>
      <c r="H49" s="42">
        <f t="shared" si="35"/>
        <v>0</v>
      </c>
      <c r="I49" s="42">
        <f t="shared" si="35"/>
        <v>0</v>
      </c>
      <c r="J49" s="42">
        <f t="shared" si="35"/>
        <v>0</v>
      </c>
      <c r="K49" s="42">
        <f t="shared" si="35"/>
        <v>0</v>
      </c>
      <c r="L49" s="42">
        <f t="shared" si="35"/>
        <v>0</v>
      </c>
      <c r="M49" s="185"/>
      <c r="N49" s="185"/>
      <c r="O49" s="185"/>
      <c r="P49" s="185"/>
      <c r="Q49" s="185"/>
      <c r="R49" s="185"/>
      <c r="S49" s="185"/>
      <c r="T49" s="185"/>
      <c r="U49" s="185"/>
      <c r="V49" s="185"/>
      <c r="W49" s="185"/>
      <c r="X49" s="185"/>
      <c r="Y49" s="185"/>
      <c r="Z49" s="185"/>
      <c r="AA49" s="185"/>
      <c r="AB49" s="185"/>
      <c r="AC49" s="185"/>
    </row>
    <row r="50" spans="1:29" ht="18">
      <c r="A50" s="19" t="s">
        <v>4469</v>
      </c>
      <c r="B50" s="42">
        <f t="shared" ref="B50:L50" si="36">SUM(B105,B156)</f>
        <v>0</v>
      </c>
      <c r="C50" s="42">
        <f t="shared" si="36"/>
        <v>0</v>
      </c>
      <c r="D50" s="42">
        <f t="shared" si="36"/>
        <v>0</v>
      </c>
      <c r="E50" s="42">
        <f t="shared" si="36"/>
        <v>0</v>
      </c>
      <c r="F50" s="42">
        <f t="shared" si="36"/>
        <v>0</v>
      </c>
      <c r="G50" s="42">
        <f t="shared" si="36"/>
        <v>0</v>
      </c>
      <c r="H50" s="42">
        <f t="shared" si="36"/>
        <v>0</v>
      </c>
      <c r="I50" s="42">
        <f t="shared" si="36"/>
        <v>0</v>
      </c>
      <c r="J50" s="42">
        <f t="shared" si="36"/>
        <v>0</v>
      </c>
      <c r="K50" s="42">
        <f t="shared" si="36"/>
        <v>0</v>
      </c>
      <c r="L50" s="42">
        <f t="shared" si="36"/>
        <v>0</v>
      </c>
      <c r="M50" s="185"/>
      <c r="N50" s="185"/>
      <c r="O50" s="185"/>
      <c r="P50" s="185"/>
      <c r="Q50" s="185"/>
      <c r="R50" s="185"/>
      <c r="S50" s="185"/>
      <c r="T50" s="185"/>
      <c r="U50" s="185"/>
      <c r="V50" s="185"/>
      <c r="W50" s="185"/>
      <c r="X50" s="185"/>
      <c r="Y50" s="185"/>
      <c r="Z50" s="185"/>
      <c r="AA50" s="185"/>
      <c r="AB50" s="185"/>
      <c r="AC50" s="185"/>
    </row>
    <row r="51" spans="1:29" ht="18">
      <c r="A51" s="19" t="s">
        <v>4470</v>
      </c>
      <c r="B51" s="42">
        <f t="shared" ref="B51:L51" si="37">SUM(B106,B157)</f>
        <v>0</v>
      </c>
      <c r="C51" s="42">
        <f t="shared" si="37"/>
        <v>0</v>
      </c>
      <c r="D51" s="42">
        <f t="shared" si="37"/>
        <v>0</v>
      </c>
      <c r="E51" s="42">
        <f t="shared" si="37"/>
        <v>0</v>
      </c>
      <c r="F51" s="42">
        <f t="shared" si="37"/>
        <v>0</v>
      </c>
      <c r="G51" s="42">
        <f t="shared" si="37"/>
        <v>0</v>
      </c>
      <c r="H51" s="42">
        <f t="shared" si="37"/>
        <v>0</v>
      </c>
      <c r="I51" s="42">
        <f t="shared" si="37"/>
        <v>0</v>
      </c>
      <c r="J51" s="42">
        <f t="shared" si="37"/>
        <v>0</v>
      </c>
      <c r="K51" s="42">
        <f t="shared" si="37"/>
        <v>0</v>
      </c>
      <c r="L51" s="42">
        <f t="shared" si="37"/>
        <v>0</v>
      </c>
      <c r="M51" s="185"/>
      <c r="N51" s="185"/>
      <c r="O51" s="185"/>
      <c r="P51" s="185"/>
      <c r="Q51" s="185"/>
      <c r="R51" s="185"/>
      <c r="S51" s="185"/>
      <c r="T51" s="185"/>
      <c r="U51" s="185"/>
      <c r="V51" s="185"/>
      <c r="W51" s="185"/>
      <c r="X51" s="185"/>
      <c r="Y51" s="185"/>
      <c r="Z51" s="185"/>
      <c r="AA51" s="185"/>
      <c r="AB51" s="185"/>
      <c r="AC51" s="185"/>
    </row>
    <row r="52" spans="1:29" ht="18">
      <c r="A52" s="19" t="s">
        <v>4471</v>
      </c>
      <c r="B52" s="42">
        <f t="shared" ref="B52:L52" si="38">SUM(B107,B158)</f>
        <v>0</v>
      </c>
      <c r="C52" s="42">
        <f t="shared" si="38"/>
        <v>0</v>
      </c>
      <c r="D52" s="42">
        <f t="shared" si="38"/>
        <v>0</v>
      </c>
      <c r="E52" s="42">
        <f t="shared" si="38"/>
        <v>0</v>
      </c>
      <c r="F52" s="42">
        <f t="shared" si="38"/>
        <v>0</v>
      </c>
      <c r="G52" s="42">
        <f t="shared" si="38"/>
        <v>0</v>
      </c>
      <c r="H52" s="42">
        <f t="shared" si="38"/>
        <v>0</v>
      </c>
      <c r="I52" s="42">
        <f t="shared" si="38"/>
        <v>0</v>
      </c>
      <c r="J52" s="42">
        <f t="shared" si="38"/>
        <v>0</v>
      </c>
      <c r="K52" s="42">
        <f t="shared" si="38"/>
        <v>0</v>
      </c>
      <c r="L52" s="42">
        <f t="shared" si="38"/>
        <v>0</v>
      </c>
      <c r="M52" s="185"/>
      <c r="N52" s="185"/>
      <c r="O52" s="185"/>
      <c r="P52" s="185"/>
      <c r="Q52" s="185"/>
      <c r="R52" s="185"/>
      <c r="S52" s="185"/>
      <c r="T52" s="185"/>
      <c r="U52" s="185"/>
      <c r="V52" s="185"/>
      <c r="W52" s="185"/>
      <c r="X52" s="185"/>
      <c r="Y52" s="185"/>
      <c r="Z52" s="185"/>
      <c r="AA52" s="185"/>
      <c r="AB52" s="185"/>
      <c r="AC52" s="185"/>
    </row>
    <row r="53" spans="1:29" ht="18">
      <c r="A53" s="19" t="s">
        <v>2823</v>
      </c>
      <c r="B53" s="42">
        <f t="shared" ref="B53:L53" si="39">SUM(B108,B159)</f>
        <v>0</v>
      </c>
      <c r="C53" s="42">
        <f t="shared" si="39"/>
        <v>0</v>
      </c>
      <c r="D53" s="42">
        <f t="shared" si="39"/>
        <v>0</v>
      </c>
      <c r="E53" s="42">
        <f t="shared" si="39"/>
        <v>0</v>
      </c>
      <c r="F53" s="42">
        <f t="shared" si="39"/>
        <v>0</v>
      </c>
      <c r="G53" s="42">
        <f t="shared" si="39"/>
        <v>0</v>
      </c>
      <c r="H53" s="42">
        <f t="shared" si="39"/>
        <v>0</v>
      </c>
      <c r="I53" s="42">
        <f t="shared" si="39"/>
        <v>0</v>
      </c>
      <c r="J53" s="42">
        <f t="shared" si="39"/>
        <v>0</v>
      </c>
      <c r="K53" s="42">
        <f t="shared" si="39"/>
        <v>0</v>
      </c>
      <c r="L53" s="42">
        <f t="shared" si="39"/>
        <v>0</v>
      </c>
      <c r="M53" s="185"/>
      <c r="N53" s="185"/>
      <c r="O53" s="185"/>
      <c r="P53" s="185"/>
      <c r="Q53" s="185"/>
      <c r="R53" s="185"/>
      <c r="S53" s="185"/>
      <c r="T53" s="185"/>
      <c r="U53" s="185"/>
      <c r="V53" s="185"/>
      <c r="W53" s="185"/>
      <c r="X53" s="185"/>
      <c r="Y53" s="185"/>
      <c r="Z53" s="185"/>
      <c r="AA53" s="185"/>
      <c r="AB53" s="185"/>
      <c r="AC53" s="185"/>
    </row>
    <row r="54" spans="1:29" ht="18">
      <c r="A54" s="23" t="s">
        <v>3042</v>
      </c>
      <c r="B54" s="42">
        <f t="shared" ref="B54:L54" si="40">SUM(B109,B160)</f>
        <v>0</v>
      </c>
      <c r="C54" s="42">
        <f t="shared" si="40"/>
        <v>0</v>
      </c>
      <c r="D54" s="42">
        <f t="shared" si="40"/>
        <v>0</v>
      </c>
      <c r="E54" s="42">
        <f t="shared" si="40"/>
        <v>0</v>
      </c>
      <c r="F54" s="42">
        <f t="shared" si="40"/>
        <v>0</v>
      </c>
      <c r="G54" s="42">
        <f t="shared" si="40"/>
        <v>0</v>
      </c>
      <c r="H54" s="42">
        <f t="shared" si="40"/>
        <v>0</v>
      </c>
      <c r="I54" s="42">
        <f t="shared" si="40"/>
        <v>0</v>
      </c>
      <c r="J54" s="42">
        <f t="shared" si="40"/>
        <v>0</v>
      </c>
      <c r="K54" s="42">
        <f t="shared" si="40"/>
        <v>0</v>
      </c>
      <c r="L54" s="42">
        <f t="shared" si="40"/>
        <v>0</v>
      </c>
      <c r="M54" s="185"/>
      <c r="N54" s="185"/>
      <c r="O54" s="185"/>
      <c r="P54" s="185"/>
      <c r="Q54" s="185"/>
      <c r="R54" s="185"/>
      <c r="S54" s="185"/>
      <c r="T54" s="185"/>
      <c r="U54" s="185"/>
      <c r="V54" s="185"/>
      <c r="W54" s="185"/>
      <c r="X54" s="185"/>
      <c r="Y54" s="185"/>
      <c r="Z54" s="185"/>
      <c r="AA54" s="185"/>
      <c r="AB54" s="185"/>
      <c r="AC54" s="185"/>
    </row>
    <row r="55" spans="1:29" ht="18">
      <c r="A55" s="19" t="s">
        <v>2820</v>
      </c>
      <c r="B55" s="42">
        <f t="shared" ref="B55:L55" si="41">SUM(B110,B161)</f>
        <v>0</v>
      </c>
      <c r="C55" s="42">
        <f t="shared" si="41"/>
        <v>0</v>
      </c>
      <c r="D55" s="42">
        <f t="shared" si="41"/>
        <v>0</v>
      </c>
      <c r="E55" s="42">
        <f t="shared" si="41"/>
        <v>0</v>
      </c>
      <c r="F55" s="42">
        <f t="shared" si="41"/>
        <v>0</v>
      </c>
      <c r="G55" s="42">
        <f t="shared" si="41"/>
        <v>0</v>
      </c>
      <c r="H55" s="42">
        <f t="shared" si="41"/>
        <v>0</v>
      </c>
      <c r="I55" s="42">
        <f t="shared" si="41"/>
        <v>0</v>
      </c>
      <c r="J55" s="42">
        <f t="shared" si="41"/>
        <v>0</v>
      </c>
      <c r="K55" s="42">
        <f t="shared" si="41"/>
        <v>0</v>
      </c>
      <c r="L55" s="42">
        <f t="shared" si="41"/>
        <v>0</v>
      </c>
      <c r="M55" s="185"/>
      <c r="N55" s="185"/>
      <c r="O55" s="185"/>
      <c r="P55" s="185"/>
      <c r="Q55" s="185"/>
      <c r="R55" s="185"/>
      <c r="S55" s="185"/>
      <c r="T55" s="185"/>
      <c r="U55" s="185"/>
      <c r="V55" s="185"/>
      <c r="W55" s="185"/>
      <c r="X55" s="185"/>
      <c r="Y55" s="185"/>
      <c r="Z55" s="185"/>
      <c r="AA55" s="185"/>
      <c r="AB55" s="185"/>
      <c r="AC55" s="185"/>
    </row>
    <row r="56" spans="1:29" ht="5.0999999999999996" customHeight="1">
      <c r="A56" s="26"/>
      <c r="B56" s="43"/>
      <c r="C56" s="43"/>
      <c r="D56" s="43"/>
      <c r="E56" s="43"/>
      <c r="F56" s="43"/>
      <c r="G56" s="43"/>
      <c r="H56" s="43"/>
      <c r="I56" s="43"/>
      <c r="J56" s="43"/>
      <c r="K56" s="43"/>
      <c r="L56" s="43"/>
      <c r="M56" s="185"/>
      <c r="N56" s="185"/>
      <c r="O56" s="185"/>
      <c r="P56" s="185"/>
      <c r="Q56" s="185"/>
      <c r="R56" s="185"/>
      <c r="S56" s="185"/>
      <c r="T56" s="185"/>
      <c r="U56" s="185"/>
      <c r="V56" s="185"/>
      <c r="W56" s="185"/>
      <c r="X56" s="185"/>
      <c r="Y56" s="185"/>
      <c r="Z56" s="185"/>
      <c r="AA56" s="185"/>
      <c r="AB56" s="185"/>
      <c r="AC56" s="185"/>
    </row>
    <row r="57" spans="1:29" ht="21" customHeight="1">
      <c r="A57" s="17" t="s">
        <v>3022</v>
      </c>
      <c r="B57" s="97">
        <f t="shared" ref="B57:L57" si="42">SUM(B112,B163)</f>
        <v>0</v>
      </c>
      <c r="C57" s="97">
        <f t="shared" si="42"/>
        <v>0</v>
      </c>
      <c r="D57" s="97">
        <f t="shared" si="42"/>
        <v>0</v>
      </c>
      <c r="E57" s="97">
        <f t="shared" si="42"/>
        <v>0</v>
      </c>
      <c r="F57" s="97">
        <f t="shared" si="42"/>
        <v>0</v>
      </c>
      <c r="G57" s="97">
        <f t="shared" si="42"/>
        <v>0</v>
      </c>
      <c r="H57" s="97">
        <f t="shared" si="42"/>
        <v>0</v>
      </c>
      <c r="I57" s="97">
        <f t="shared" si="42"/>
        <v>0</v>
      </c>
      <c r="J57" s="97">
        <f t="shared" si="42"/>
        <v>0</v>
      </c>
      <c r="K57" s="97">
        <f t="shared" si="42"/>
        <v>0</v>
      </c>
      <c r="L57" s="97">
        <f t="shared" si="42"/>
        <v>0</v>
      </c>
      <c r="M57" s="185"/>
      <c r="N57" s="185"/>
      <c r="O57" s="185"/>
      <c r="P57" s="185"/>
      <c r="Q57" s="185"/>
      <c r="R57" s="185"/>
      <c r="S57" s="185"/>
      <c r="T57" s="185"/>
      <c r="U57" s="185"/>
      <c r="V57" s="185"/>
      <c r="W57" s="185"/>
      <c r="X57" s="185"/>
      <c r="Y57" s="185"/>
      <c r="Z57" s="185"/>
      <c r="AA57" s="185"/>
      <c r="AB57" s="185"/>
      <c r="AC57" s="185"/>
    </row>
    <row r="58" spans="1:29" ht="5.0999999999999996" customHeight="1">
      <c r="A58" s="26"/>
      <c r="B58" s="42"/>
      <c r="C58" s="42"/>
      <c r="D58" s="42"/>
      <c r="E58" s="42"/>
      <c r="F58" s="42"/>
      <c r="G58" s="42"/>
      <c r="H58" s="42"/>
      <c r="I58" s="42"/>
      <c r="J58" s="42"/>
      <c r="K58" s="42"/>
      <c r="L58" s="42"/>
      <c r="M58" s="185"/>
      <c r="N58" s="185"/>
      <c r="O58" s="185"/>
      <c r="P58" s="185"/>
      <c r="Q58" s="185"/>
      <c r="R58" s="185"/>
      <c r="S58" s="185"/>
      <c r="T58" s="185"/>
      <c r="U58" s="185"/>
      <c r="V58" s="185"/>
      <c r="W58" s="185"/>
      <c r="X58" s="185"/>
      <c r="Y58" s="185"/>
      <c r="Z58" s="185"/>
      <c r="AA58" s="185"/>
      <c r="AB58" s="185"/>
      <c r="AC58" s="185"/>
    </row>
    <row r="59" spans="1:29" ht="5.0999999999999996" customHeight="1">
      <c r="A59" s="27"/>
      <c r="B59" s="45"/>
      <c r="C59" s="45"/>
      <c r="D59" s="45"/>
      <c r="E59" s="45"/>
      <c r="F59" s="45"/>
      <c r="G59" s="45"/>
      <c r="H59" s="45"/>
      <c r="I59" s="45"/>
      <c r="J59" s="45"/>
      <c r="K59" s="45"/>
      <c r="L59" s="45"/>
      <c r="M59" s="185"/>
      <c r="N59" s="185"/>
      <c r="O59" s="185"/>
      <c r="P59" s="185"/>
      <c r="Q59" s="185"/>
      <c r="R59" s="185"/>
      <c r="S59" s="185"/>
      <c r="T59" s="185"/>
      <c r="U59" s="185"/>
      <c r="V59" s="185"/>
      <c r="W59" s="185"/>
      <c r="X59" s="185"/>
      <c r="Y59" s="185"/>
      <c r="Z59" s="185"/>
      <c r="AA59" s="185"/>
      <c r="AB59" s="185"/>
      <c r="AC59" s="185"/>
    </row>
    <row r="60" spans="1:29" ht="18.95" customHeight="1">
      <c r="A60" s="28" t="s">
        <v>3023</v>
      </c>
      <c r="B60" s="29">
        <f>'Preenchimento Consolidado'!D150/1000</f>
        <v>0</v>
      </c>
      <c r="C60" s="29"/>
      <c r="D60" s="29"/>
      <c r="E60" s="29"/>
      <c r="F60" s="29"/>
      <c r="G60" s="29"/>
      <c r="H60" s="29"/>
      <c r="I60" s="29"/>
      <c r="J60" s="29"/>
      <c r="K60" s="29"/>
      <c r="L60" s="29"/>
      <c r="M60" s="185"/>
      <c r="N60" s="185"/>
      <c r="O60" s="185"/>
      <c r="P60" s="185"/>
      <c r="Q60" s="185"/>
      <c r="R60" s="185"/>
      <c r="S60" s="185"/>
      <c r="T60" s="185"/>
      <c r="U60" s="185"/>
      <c r="V60" s="185"/>
      <c r="W60" s="185"/>
      <c r="X60" s="185"/>
      <c r="Y60" s="185"/>
      <c r="Z60" s="185"/>
      <c r="AA60" s="185"/>
      <c r="AB60" s="185"/>
      <c r="AC60" s="185"/>
    </row>
    <row r="61" spans="1:29" ht="18.95" customHeight="1">
      <c r="A61" s="30" t="s">
        <v>3024</v>
      </c>
      <c r="B61" s="24">
        <f>SUM('Preenchimento Consolidado'!D982,'Preenchimento Consolidado'!D2003)/1000</f>
        <v>0</v>
      </c>
      <c r="C61" s="24"/>
      <c r="D61" s="24"/>
      <c r="E61" s="24"/>
      <c r="F61" s="24"/>
      <c r="G61" s="24"/>
      <c r="H61" s="24"/>
      <c r="I61" s="24"/>
      <c r="J61" s="24"/>
      <c r="K61" s="24"/>
      <c r="L61" s="24"/>
      <c r="M61" s="185"/>
      <c r="N61" s="185"/>
      <c r="O61" s="185"/>
      <c r="P61" s="185"/>
      <c r="Q61" s="185"/>
      <c r="R61" s="185"/>
      <c r="S61" s="185"/>
      <c r="T61" s="185"/>
      <c r="U61" s="185"/>
      <c r="V61" s="185"/>
      <c r="W61" s="185"/>
      <c r="X61" s="185"/>
      <c r="Y61" s="185"/>
      <c r="Z61" s="185"/>
      <c r="AA61" s="185"/>
      <c r="AB61" s="185"/>
      <c r="AC61" s="185"/>
    </row>
    <row r="62" spans="1:29" ht="5.0999999999999996" customHeight="1">
      <c r="A62" s="18"/>
      <c r="B62" s="47"/>
      <c r="C62" s="47"/>
      <c r="D62" s="47"/>
      <c r="E62" s="47"/>
      <c r="F62" s="47"/>
      <c r="G62" s="47"/>
      <c r="H62" s="47"/>
      <c r="I62" s="47"/>
      <c r="J62" s="47"/>
      <c r="K62" s="47"/>
      <c r="L62" s="47"/>
      <c r="M62" s="185"/>
      <c r="N62" s="185"/>
      <c r="O62" s="185"/>
      <c r="P62" s="185"/>
      <c r="Q62" s="185"/>
      <c r="R62" s="185"/>
      <c r="S62" s="185"/>
      <c r="T62" s="185"/>
      <c r="U62" s="185"/>
      <c r="V62" s="185"/>
      <c r="W62" s="185"/>
      <c r="X62" s="185"/>
      <c r="Y62" s="185"/>
      <c r="Z62" s="185"/>
      <c r="AA62" s="185"/>
      <c r="AB62" s="185"/>
      <c r="AC62" s="185"/>
    </row>
    <row r="63" spans="1:29" ht="23.25" customHeight="1">
      <c r="A63" s="31" t="s">
        <v>3299</v>
      </c>
      <c r="B63" s="32">
        <f t="shared" ref="B63:L63" si="43">SUM(B65,B75,B83,B112)</f>
        <v>0</v>
      </c>
      <c r="C63" s="32">
        <f t="shared" si="43"/>
        <v>0</v>
      </c>
      <c r="D63" s="32">
        <f t="shared" si="43"/>
        <v>0</v>
      </c>
      <c r="E63" s="32">
        <f t="shared" si="43"/>
        <v>0</v>
      </c>
      <c r="F63" s="32">
        <f t="shared" si="43"/>
        <v>0</v>
      </c>
      <c r="G63" s="32">
        <f t="shared" si="43"/>
        <v>0</v>
      </c>
      <c r="H63" s="32">
        <f t="shared" si="43"/>
        <v>0</v>
      </c>
      <c r="I63" s="32">
        <f t="shared" si="43"/>
        <v>0</v>
      </c>
      <c r="J63" s="32">
        <f t="shared" si="43"/>
        <v>0</v>
      </c>
      <c r="K63" s="32">
        <f t="shared" si="43"/>
        <v>0</v>
      </c>
      <c r="L63" s="32">
        <f t="shared" si="43"/>
        <v>0</v>
      </c>
      <c r="M63" s="185"/>
      <c r="N63" s="185"/>
      <c r="O63" s="185"/>
      <c r="P63" s="185"/>
      <c r="Q63" s="185"/>
      <c r="R63" s="185"/>
      <c r="S63" s="185"/>
      <c r="T63" s="185"/>
      <c r="U63" s="185"/>
      <c r="V63" s="185"/>
      <c r="W63" s="185"/>
      <c r="X63" s="185"/>
      <c r="Y63" s="185"/>
      <c r="Z63" s="185"/>
      <c r="AA63" s="185"/>
      <c r="AB63" s="185"/>
      <c r="AC63" s="185"/>
    </row>
    <row r="64" spans="1:29" ht="5.0999999999999996" customHeight="1">
      <c r="A64" s="18"/>
      <c r="B64" s="47"/>
      <c r="C64" s="47"/>
      <c r="D64" s="47"/>
      <c r="E64" s="47"/>
      <c r="F64" s="47"/>
      <c r="G64" s="47"/>
      <c r="H64" s="47"/>
      <c r="I64" s="47"/>
      <c r="J64" s="47"/>
      <c r="K64" s="47"/>
      <c r="L64" s="47"/>
      <c r="M64" s="185"/>
      <c r="N64" s="185"/>
      <c r="O64" s="185"/>
      <c r="P64" s="185"/>
      <c r="Q64" s="185"/>
      <c r="R64" s="185"/>
      <c r="S64" s="185"/>
      <c r="T64" s="185"/>
      <c r="U64" s="185"/>
      <c r="V64" s="185"/>
      <c r="W64" s="185"/>
      <c r="X64" s="185"/>
      <c r="Y64" s="185"/>
      <c r="Z64" s="185"/>
      <c r="AA64" s="185"/>
      <c r="AB64" s="185"/>
      <c r="AC64" s="185"/>
    </row>
    <row r="65" spans="1:29" ht="21" customHeight="1">
      <c r="A65" s="17" t="s">
        <v>3025</v>
      </c>
      <c r="B65" s="97">
        <f>SUM(B67,B70:B73)</f>
        <v>0</v>
      </c>
      <c r="C65" s="97">
        <f t="shared" ref="C65:L65" si="44">SUM(C67,C70:C73)</f>
        <v>0</v>
      </c>
      <c r="D65" s="97">
        <f t="shared" si="44"/>
        <v>0</v>
      </c>
      <c r="E65" s="97">
        <f t="shared" si="44"/>
        <v>0</v>
      </c>
      <c r="F65" s="97">
        <f t="shared" si="44"/>
        <v>0</v>
      </c>
      <c r="G65" s="97">
        <f t="shared" si="44"/>
        <v>0</v>
      </c>
      <c r="H65" s="97">
        <f t="shared" si="44"/>
        <v>0</v>
      </c>
      <c r="I65" s="97">
        <f t="shared" si="44"/>
        <v>0</v>
      </c>
      <c r="J65" s="97">
        <f t="shared" si="44"/>
        <v>0</v>
      </c>
      <c r="K65" s="97">
        <f t="shared" si="44"/>
        <v>0</v>
      </c>
      <c r="L65" s="97">
        <f t="shared" si="44"/>
        <v>0</v>
      </c>
      <c r="M65" s="185"/>
      <c r="N65" s="185"/>
      <c r="O65" s="185"/>
      <c r="P65" s="185"/>
      <c r="Q65" s="185"/>
      <c r="R65" s="185"/>
      <c r="S65" s="185"/>
      <c r="T65" s="185"/>
      <c r="U65" s="185"/>
      <c r="V65" s="185"/>
      <c r="W65" s="185"/>
      <c r="X65" s="185"/>
      <c r="Y65" s="185"/>
      <c r="Z65" s="185"/>
      <c r="AA65" s="185"/>
      <c r="AB65" s="185"/>
      <c r="AC65" s="185"/>
    </row>
    <row r="66" spans="1:29" ht="5.0999999999999996" customHeight="1">
      <c r="A66" s="18"/>
      <c r="B66" s="44"/>
      <c r="C66" s="44"/>
      <c r="D66" s="44"/>
      <c r="E66" s="44"/>
      <c r="F66" s="44"/>
      <c r="G66" s="44"/>
      <c r="H66" s="44"/>
      <c r="I66" s="44"/>
      <c r="J66" s="44"/>
      <c r="K66" s="44"/>
      <c r="L66" s="44"/>
      <c r="M66" s="185"/>
      <c r="N66" s="185"/>
      <c r="O66" s="185"/>
      <c r="P66" s="185"/>
      <c r="Q66" s="185"/>
      <c r="R66" s="185"/>
      <c r="S66" s="185"/>
      <c r="T66" s="185"/>
      <c r="U66" s="185"/>
      <c r="V66" s="185"/>
      <c r="W66" s="185"/>
      <c r="X66" s="185"/>
      <c r="Y66" s="185"/>
      <c r="Z66" s="185"/>
      <c r="AA66" s="185"/>
      <c r="AB66" s="185"/>
      <c r="AC66" s="185"/>
    </row>
    <row r="67" spans="1:29" ht="18">
      <c r="A67" s="21" t="s">
        <v>2164</v>
      </c>
      <c r="B67" s="43">
        <f>SUM(B68:B69)</f>
        <v>0</v>
      </c>
      <c r="C67" s="43">
        <f t="shared" ref="C67:L67" si="45">SUM(C68:C69)</f>
        <v>0</v>
      </c>
      <c r="D67" s="43">
        <f t="shared" si="45"/>
        <v>0</v>
      </c>
      <c r="E67" s="43">
        <f t="shared" si="45"/>
        <v>0</v>
      </c>
      <c r="F67" s="43">
        <f t="shared" si="45"/>
        <v>0</v>
      </c>
      <c r="G67" s="43">
        <f t="shared" si="45"/>
        <v>0</v>
      </c>
      <c r="H67" s="43">
        <f t="shared" si="45"/>
        <v>0</v>
      </c>
      <c r="I67" s="43">
        <f t="shared" si="45"/>
        <v>0</v>
      </c>
      <c r="J67" s="43">
        <f t="shared" si="45"/>
        <v>0</v>
      </c>
      <c r="K67" s="43">
        <f t="shared" si="45"/>
        <v>0</v>
      </c>
      <c r="L67" s="43">
        <f t="shared" si="45"/>
        <v>0</v>
      </c>
      <c r="M67" s="185"/>
      <c r="N67" s="185"/>
      <c r="O67" s="185"/>
      <c r="P67" s="185"/>
      <c r="Q67" s="185"/>
      <c r="R67" s="185"/>
      <c r="S67" s="185"/>
      <c r="T67" s="185"/>
      <c r="U67" s="185"/>
      <c r="V67" s="185"/>
      <c r="W67" s="185"/>
      <c r="X67" s="185"/>
      <c r="Y67" s="185"/>
      <c r="Z67" s="185"/>
      <c r="AA67" s="185"/>
      <c r="AB67" s="185"/>
      <c r="AC67" s="185"/>
    </row>
    <row r="68" spans="1:29" ht="18">
      <c r="A68" s="19" t="s">
        <v>3313</v>
      </c>
      <c r="B68" s="43">
        <f t="shared" ref="B68:B73" si="46">SUM(C68,F68:L68)</f>
        <v>0</v>
      </c>
      <c r="C68" s="43">
        <f>('Preenchimento Consolidado'!D78)/1000</f>
        <v>0</v>
      </c>
      <c r="D68" s="43">
        <f>('Preenchimento Consolidado'!D79)/1000</f>
        <v>0</v>
      </c>
      <c r="E68" s="43">
        <f>('Preenchimento Consolidado'!D80)/1000</f>
        <v>0</v>
      </c>
      <c r="F68" s="43">
        <f>('Preenchimento Consolidado'!D77)/1000</f>
        <v>0</v>
      </c>
      <c r="G68" s="43">
        <f>('Preenchimento Consolidado'!D75)/1000</f>
        <v>0</v>
      </c>
      <c r="H68" s="43">
        <f>('Preenchimento Consolidado'!D76)/1000</f>
        <v>0</v>
      </c>
      <c r="I68" s="43">
        <f>SUM('Preenchimento Consolidado'!D81:D83)/1000</f>
        <v>0</v>
      </c>
      <c r="J68" s="43">
        <f>SUM('Preenchimento Consolidado'!D84:D87)/1000</f>
        <v>0</v>
      </c>
      <c r="K68" s="43">
        <f>SUM('Preenchimento Consolidado'!D66:D74)/1000</f>
        <v>0</v>
      </c>
      <c r="L68" s="43">
        <f>SUM('Preenchimento Consolidado'!D59:D65)/1000</f>
        <v>0</v>
      </c>
      <c r="M68" s="185"/>
      <c r="N68" s="185"/>
      <c r="O68" s="185"/>
      <c r="P68" s="185"/>
      <c r="Q68" s="185"/>
      <c r="R68" s="185"/>
      <c r="S68" s="185"/>
      <c r="T68" s="185"/>
      <c r="U68" s="185"/>
      <c r="V68" s="185"/>
      <c r="W68" s="185"/>
      <c r="X68" s="185"/>
      <c r="Y68" s="185"/>
      <c r="Z68" s="185"/>
      <c r="AA68" s="185"/>
      <c r="AB68" s="185"/>
      <c r="AC68" s="185"/>
    </row>
    <row r="69" spans="1:29" ht="18">
      <c r="A69" s="19" t="s">
        <v>3314</v>
      </c>
      <c r="B69" s="43">
        <f t="shared" si="46"/>
        <v>0</v>
      </c>
      <c r="C69" s="43">
        <f>('Preenchimento Consolidado'!D48)/1000</f>
        <v>0</v>
      </c>
      <c r="D69" s="43">
        <f>('Preenchimento Consolidado'!D49)/1000</f>
        <v>0</v>
      </c>
      <c r="E69" s="43">
        <f>('Preenchimento Consolidado'!D50)/1000</f>
        <v>0</v>
      </c>
      <c r="F69" s="43">
        <f>('Preenchimento Consolidado'!D47)/1000</f>
        <v>0</v>
      </c>
      <c r="G69" s="43">
        <f>('Preenchimento Consolidado'!D45)/1000</f>
        <v>0</v>
      </c>
      <c r="H69" s="43">
        <f>('Preenchimento Consolidado'!D46)/1000</f>
        <v>0</v>
      </c>
      <c r="I69" s="43">
        <f>SUM('Preenchimento Consolidado'!D51:D53)/1000</f>
        <v>0</v>
      </c>
      <c r="J69" s="43">
        <f>SUM('Preenchimento Consolidado'!D54:D57)/1000</f>
        <v>0</v>
      </c>
      <c r="K69" s="43">
        <f>SUM('Preenchimento Consolidado'!D36:D44)/1000</f>
        <v>0</v>
      </c>
      <c r="L69" s="43">
        <f>SUM('Preenchimento Consolidado'!D29:D35)/1000</f>
        <v>0</v>
      </c>
      <c r="M69" s="185"/>
      <c r="N69" s="185"/>
      <c r="O69" s="185"/>
      <c r="P69" s="185"/>
      <c r="Q69" s="185"/>
      <c r="R69" s="185"/>
      <c r="S69" s="185"/>
      <c r="T69" s="185"/>
      <c r="U69" s="185"/>
      <c r="V69" s="185"/>
      <c r="W69" s="185"/>
      <c r="X69" s="185"/>
      <c r="Y69" s="185"/>
      <c r="Z69" s="185"/>
      <c r="AA69" s="185"/>
      <c r="AB69" s="185"/>
      <c r="AC69" s="185"/>
    </row>
    <row r="70" spans="1:29" ht="18">
      <c r="A70" s="21" t="s">
        <v>2165</v>
      </c>
      <c r="B70" s="43">
        <f t="shared" si="46"/>
        <v>0</v>
      </c>
      <c r="C70" s="43">
        <f>('Preenchimento Consolidado'!D109)/1000</f>
        <v>0</v>
      </c>
      <c r="D70" s="43">
        <f>('Preenchimento Consolidado'!D110)/1000</f>
        <v>0</v>
      </c>
      <c r="E70" s="43">
        <f>('Preenchimento Consolidado'!D111)/1000</f>
        <v>0</v>
      </c>
      <c r="F70" s="43">
        <f>('Preenchimento Consolidado'!D108)/1000</f>
        <v>0</v>
      </c>
      <c r="G70" s="43">
        <f>('Preenchimento Consolidado'!D106)/1000</f>
        <v>0</v>
      </c>
      <c r="H70" s="43">
        <f>('Preenchimento Consolidado'!D107)/1000</f>
        <v>0</v>
      </c>
      <c r="I70" s="43">
        <f>(SUM('Preenchimento Consolidado'!D112:D114))/1000</f>
        <v>0</v>
      </c>
      <c r="J70" s="43">
        <f>(SUM('Preenchimento Consolidado'!D115:D118))/1000</f>
        <v>0</v>
      </c>
      <c r="K70" s="43">
        <f>(SUM('Preenchimento Consolidado'!D97:D105))/1000</f>
        <v>0</v>
      </c>
      <c r="L70" s="43">
        <f>(SUM('Preenchimento Consolidado'!D90:D96))/1000</f>
        <v>0</v>
      </c>
      <c r="M70" s="185"/>
      <c r="N70" s="185"/>
      <c r="O70" s="185"/>
      <c r="P70" s="185"/>
      <c r="Q70" s="185"/>
      <c r="R70" s="185"/>
      <c r="S70" s="185"/>
      <c r="T70" s="185"/>
      <c r="U70" s="185"/>
      <c r="V70" s="185"/>
      <c r="W70" s="185"/>
      <c r="X70" s="185"/>
      <c r="Y70" s="185"/>
      <c r="Z70" s="185"/>
      <c r="AA70" s="185"/>
      <c r="AB70" s="185"/>
      <c r="AC70" s="185"/>
    </row>
    <row r="71" spans="1:29" ht="21">
      <c r="A71" s="21" t="s">
        <v>3020</v>
      </c>
      <c r="B71" s="43">
        <f t="shared" si="46"/>
        <v>0</v>
      </c>
      <c r="C71" s="43">
        <f>('Preenchimento Consolidado'!D140)/1000</f>
        <v>0</v>
      </c>
      <c r="D71" s="43">
        <f>('Preenchimento Consolidado'!D141)/1000</f>
        <v>0</v>
      </c>
      <c r="E71" s="43">
        <f>('Preenchimento Consolidado'!D142)/1000</f>
        <v>0</v>
      </c>
      <c r="F71" s="43">
        <f>('Preenchimento Consolidado'!D139)/1000</f>
        <v>0</v>
      </c>
      <c r="G71" s="43">
        <f>('Preenchimento Consolidado'!D137)/1000</f>
        <v>0</v>
      </c>
      <c r="H71" s="43">
        <f>('Preenchimento Consolidado'!D138)/1000</f>
        <v>0</v>
      </c>
      <c r="I71" s="43">
        <f>(SUM('Preenchimento Consolidado'!D143:D145))/1000</f>
        <v>0</v>
      </c>
      <c r="J71" s="43">
        <f>(SUM('Preenchimento Consolidado'!D146:D149))/1000</f>
        <v>0</v>
      </c>
      <c r="K71" s="43">
        <f>(SUM('Preenchimento Consolidado'!D128:D136))/1000</f>
        <v>0</v>
      </c>
      <c r="L71" s="43">
        <f>(SUM('Preenchimento Consolidado'!D121:D127))/1000</f>
        <v>0</v>
      </c>
      <c r="M71" s="185"/>
      <c r="N71" s="185"/>
      <c r="O71" s="185"/>
      <c r="P71" s="185"/>
      <c r="Q71" s="185"/>
      <c r="R71" s="185"/>
      <c r="S71" s="185"/>
      <c r="T71" s="185"/>
      <c r="U71" s="185"/>
      <c r="V71" s="185"/>
      <c r="W71" s="185"/>
      <c r="X71" s="185"/>
      <c r="Y71" s="185"/>
      <c r="Z71" s="185"/>
      <c r="AA71" s="185"/>
      <c r="AB71" s="185"/>
      <c r="AC71" s="185"/>
    </row>
    <row r="72" spans="1:29" ht="18">
      <c r="A72" s="21" t="s">
        <v>2166</v>
      </c>
      <c r="B72" s="43">
        <f t="shared" si="46"/>
        <v>0</v>
      </c>
      <c r="C72" s="43">
        <f>('Preenchimento Consolidado'!D201)/1000</f>
        <v>0</v>
      </c>
      <c r="D72" s="43">
        <f>('Preenchimento Consolidado'!D202)/1000</f>
        <v>0</v>
      </c>
      <c r="E72" s="43">
        <f>('Preenchimento Consolidado'!D203)/1000</f>
        <v>0</v>
      </c>
      <c r="F72" s="43">
        <f>('Preenchimento Consolidado'!D200)/1000</f>
        <v>0</v>
      </c>
      <c r="G72" s="43">
        <f>('Preenchimento Consolidado'!D198)/1000</f>
        <v>0</v>
      </c>
      <c r="H72" s="43">
        <f>('Preenchimento Consolidado'!D199)/1000</f>
        <v>0</v>
      </c>
      <c r="I72" s="43">
        <f>(SUM('Preenchimento Consolidado'!D204:D206))/1000</f>
        <v>0</v>
      </c>
      <c r="J72" s="43">
        <f>(SUM('Preenchimento Consolidado'!D207:D210))/1000</f>
        <v>0</v>
      </c>
      <c r="K72" s="43">
        <f>(SUM('Preenchimento Consolidado'!D189:D197))/1000</f>
        <v>0</v>
      </c>
      <c r="L72" s="43">
        <f>(SUM('Preenchimento Consolidado'!D182:D188))/1000</f>
        <v>0</v>
      </c>
      <c r="M72" s="185"/>
      <c r="N72" s="185"/>
      <c r="O72" s="185"/>
      <c r="P72" s="185"/>
      <c r="Q72" s="185"/>
      <c r="R72" s="185"/>
      <c r="S72" s="185"/>
      <c r="T72" s="185"/>
      <c r="U72" s="185"/>
      <c r="V72" s="185"/>
      <c r="W72" s="185"/>
      <c r="X72" s="185"/>
      <c r="Y72" s="185"/>
      <c r="Z72" s="185"/>
      <c r="AA72" s="185"/>
      <c r="AB72" s="185"/>
      <c r="AC72" s="185"/>
    </row>
    <row r="73" spans="1:29" ht="18">
      <c r="A73" s="21" t="s">
        <v>2819</v>
      </c>
      <c r="B73" s="43">
        <f t="shared" si="46"/>
        <v>0</v>
      </c>
      <c r="C73" s="43">
        <f>('Preenchimento Consolidado'!D232)/1000</f>
        <v>0</v>
      </c>
      <c r="D73" s="43">
        <f>('Preenchimento Consolidado'!D233)/1000</f>
        <v>0</v>
      </c>
      <c r="E73" s="43">
        <f>('Preenchimento Consolidado'!D234)/1000</f>
        <v>0</v>
      </c>
      <c r="F73" s="24">
        <f>('Preenchimento Consolidado'!D231)/1000</f>
        <v>0</v>
      </c>
      <c r="G73" s="24">
        <f>('Preenchimento Consolidado'!D229)/1000</f>
        <v>0</v>
      </c>
      <c r="H73" s="24">
        <f>('Preenchimento Consolidado'!D230)/1000</f>
        <v>0</v>
      </c>
      <c r="I73" s="24">
        <f>SUM('Preenchimento Consolidado'!D235:D237)/1000</f>
        <v>0</v>
      </c>
      <c r="J73" s="24">
        <f>SUM('Preenchimento Consolidado'!D238:D241)/1000</f>
        <v>0</v>
      </c>
      <c r="K73" s="24">
        <f>SUM('Preenchimento Consolidado'!D220:D228)/1000</f>
        <v>0</v>
      </c>
      <c r="L73" s="24">
        <f>SUM('Preenchimento Consolidado'!D213:D219)/1000</f>
        <v>0</v>
      </c>
      <c r="M73" s="185"/>
      <c r="N73" s="185"/>
      <c r="O73" s="185"/>
      <c r="P73" s="185"/>
      <c r="Q73" s="185"/>
      <c r="R73" s="185"/>
      <c r="S73" s="185"/>
      <c r="T73" s="185"/>
      <c r="U73" s="185"/>
      <c r="V73" s="185"/>
      <c r="W73" s="185"/>
      <c r="X73" s="185"/>
      <c r="Y73" s="185"/>
      <c r="Z73" s="185"/>
      <c r="AA73" s="185"/>
      <c r="AB73" s="185"/>
      <c r="AC73" s="185"/>
    </row>
    <row r="74" spans="1:29" ht="5.0999999999999996" customHeight="1">
      <c r="A74" s="21"/>
      <c r="B74" s="24"/>
      <c r="C74" s="24"/>
      <c r="D74" s="24"/>
      <c r="E74" s="24"/>
      <c r="F74" s="24"/>
      <c r="G74" s="24"/>
      <c r="H74" s="24"/>
      <c r="I74" s="24"/>
      <c r="J74" s="24"/>
      <c r="K74" s="24"/>
      <c r="L74" s="24"/>
      <c r="M74" s="185"/>
      <c r="N74" s="185"/>
      <c r="O74" s="185"/>
      <c r="P74" s="185"/>
      <c r="Q74" s="185"/>
      <c r="R74" s="185"/>
      <c r="S74" s="185"/>
      <c r="T74" s="185"/>
      <c r="U74" s="185"/>
      <c r="V74" s="185"/>
      <c r="W74" s="185"/>
      <c r="X74" s="185"/>
      <c r="Y74" s="185"/>
      <c r="Z74" s="185"/>
      <c r="AA74" s="185"/>
      <c r="AB74" s="185"/>
      <c r="AC74" s="185"/>
    </row>
    <row r="75" spans="1:29" ht="21" customHeight="1">
      <c r="A75" s="17" t="s">
        <v>2167</v>
      </c>
      <c r="B75" s="97">
        <f>SUM(B77:B81)</f>
        <v>0</v>
      </c>
      <c r="C75" s="97">
        <f t="shared" ref="C75:L75" si="47">SUM(C77:C81)</f>
        <v>0</v>
      </c>
      <c r="D75" s="97">
        <f t="shared" si="47"/>
        <v>0</v>
      </c>
      <c r="E75" s="97">
        <f t="shared" si="47"/>
        <v>0</v>
      </c>
      <c r="F75" s="97">
        <f t="shared" si="47"/>
        <v>0</v>
      </c>
      <c r="G75" s="97">
        <f t="shared" si="47"/>
        <v>0</v>
      </c>
      <c r="H75" s="97">
        <f t="shared" si="47"/>
        <v>0</v>
      </c>
      <c r="I75" s="97">
        <f t="shared" si="47"/>
        <v>0</v>
      </c>
      <c r="J75" s="97">
        <f t="shared" si="47"/>
        <v>0</v>
      </c>
      <c r="K75" s="97">
        <f t="shared" si="47"/>
        <v>0</v>
      </c>
      <c r="L75" s="97">
        <f t="shared" si="47"/>
        <v>0</v>
      </c>
      <c r="M75" s="185"/>
      <c r="N75" s="185"/>
      <c r="O75" s="185"/>
      <c r="P75" s="185"/>
      <c r="Q75" s="185"/>
      <c r="R75" s="185"/>
      <c r="S75" s="185"/>
      <c r="T75" s="185"/>
      <c r="U75" s="185"/>
      <c r="V75" s="185"/>
      <c r="W75" s="185"/>
      <c r="X75" s="185"/>
      <c r="Y75" s="185"/>
      <c r="Z75" s="185"/>
      <c r="AA75" s="185"/>
      <c r="AB75" s="185"/>
      <c r="AC75" s="185"/>
    </row>
    <row r="76" spans="1:29" ht="5.0999999999999996" customHeight="1">
      <c r="A76" s="23"/>
      <c r="B76" s="42"/>
      <c r="C76" s="42"/>
      <c r="D76" s="42"/>
      <c r="E76" s="42"/>
      <c r="F76" s="42"/>
      <c r="G76" s="42"/>
      <c r="H76" s="42"/>
      <c r="I76" s="42"/>
      <c r="J76" s="42"/>
      <c r="K76" s="42"/>
      <c r="L76" s="42"/>
      <c r="M76" s="185"/>
      <c r="N76" s="185"/>
      <c r="O76" s="185"/>
      <c r="P76" s="185"/>
      <c r="Q76" s="185"/>
      <c r="R76" s="185"/>
      <c r="S76" s="185"/>
      <c r="T76" s="185"/>
      <c r="U76" s="185"/>
      <c r="V76" s="185"/>
      <c r="W76" s="185"/>
      <c r="X76" s="185"/>
      <c r="Y76" s="185"/>
      <c r="Z76" s="185"/>
      <c r="AA76" s="185"/>
      <c r="AB76" s="185"/>
      <c r="AC76" s="185"/>
    </row>
    <row r="77" spans="1:29" ht="18">
      <c r="A77" s="21" t="s">
        <v>4493</v>
      </c>
      <c r="B77" s="24">
        <f>SUM(C77,F77:L77)</f>
        <v>0</v>
      </c>
      <c r="C77" s="24">
        <f>'Preenchimento Consolidado'!D636/1000</f>
        <v>0</v>
      </c>
      <c r="D77" s="24">
        <f>'Preenchimento Consolidado'!D637/1000</f>
        <v>0</v>
      </c>
      <c r="E77" s="24">
        <f>'Preenchimento Consolidado'!D638/1000</f>
        <v>0</v>
      </c>
      <c r="F77" s="24">
        <f>'Preenchimento Consolidado'!D635/1000</f>
        <v>0</v>
      </c>
      <c r="G77" s="24">
        <f>'Preenchimento Consolidado'!D633/1000</f>
        <v>0</v>
      </c>
      <c r="H77" s="24">
        <f>'Preenchimento Consolidado'!D634/1000</f>
        <v>0</v>
      </c>
      <c r="I77" s="24">
        <f>SUM('Preenchimento Consolidado'!D639:D641)/1000</f>
        <v>0</v>
      </c>
      <c r="J77" s="24">
        <f>SUM('Preenchimento Consolidado'!D642:D645)/1000</f>
        <v>0</v>
      </c>
      <c r="K77" s="24">
        <f>SUM('Preenchimento Consolidado'!D624:D632)/1000</f>
        <v>0</v>
      </c>
      <c r="L77" s="24">
        <f>SUM('Preenchimento Consolidado'!D617:D623)/1000</f>
        <v>0</v>
      </c>
      <c r="M77" s="185"/>
      <c r="N77" s="185"/>
      <c r="O77" s="185"/>
      <c r="P77" s="185"/>
      <c r="Q77" s="185"/>
      <c r="R77" s="185"/>
      <c r="S77" s="185"/>
      <c r="T77" s="185"/>
      <c r="U77" s="185"/>
      <c r="V77" s="185"/>
      <c r="W77" s="185"/>
      <c r="X77" s="185"/>
      <c r="Y77" s="185"/>
      <c r="Z77" s="185"/>
      <c r="AA77" s="185"/>
      <c r="AB77" s="185"/>
      <c r="AC77" s="185"/>
    </row>
    <row r="78" spans="1:29" ht="18">
      <c r="A78" s="21" t="s">
        <v>4494</v>
      </c>
      <c r="B78" s="24">
        <f>SUM(C78,F78:L78)</f>
        <v>0</v>
      </c>
      <c r="C78" s="24">
        <f>(('Preenchimento Consolidado'!D666)/1000)</f>
        <v>0</v>
      </c>
      <c r="D78" s="24">
        <f>'Preenchimento Consolidado'!D667/1000</f>
        <v>0</v>
      </c>
      <c r="E78" s="24">
        <f>'Preenchimento Consolidado'!D668/1000</f>
        <v>0</v>
      </c>
      <c r="F78" s="24">
        <f>(('Preenchimento Consolidado'!D665)/1000)</f>
        <v>0</v>
      </c>
      <c r="G78" s="24">
        <f>(('Preenchimento Consolidado'!D663)/1000)</f>
        <v>0</v>
      </c>
      <c r="H78" s="24">
        <f>(('Preenchimento Consolidado'!D664)/1000)</f>
        <v>0</v>
      </c>
      <c r="I78" s="24">
        <f>((SUM('Preenchimento Consolidado'!D669:D671))/1000)</f>
        <v>0</v>
      </c>
      <c r="J78" s="24">
        <f>((SUM('Preenchimento Consolidado'!D672:D675))/1000)</f>
        <v>0</v>
      </c>
      <c r="K78" s="24">
        <f>((SUM('Preenchimento Consolidado'!D654:D662))/1000)</f>
        <v>0</v>
      </c>
      <c r="L78" s="24">
        <f>((SUM('Preenchimento Consolidado'!D647:D653))/1000)</f>
        <v>0</v>
      </c>
      <c r="M78" s="185"/>
      <c r="N78" s="185"/>
      <c r="O78" s="185"/>
      <c r="P78" s="185"/>
      <c r="Q78" s="185"/>
      <c r="R78" s="185"/>
      <c r="S78" s="185"/>
      <c r="T78" s="185"/>
      <c r="U78" s="185"/>
      <c r="V78" s="185"/>
      <c r="W78" s="185"/>
      <c r="X78" s="185"/>
      <c r="Y78" s="185"/>
      <c r="Z78" s="185"/>
      <c r="AA78" s="185"/>
      <c r="AB78" s="185"/>
      <c r="AC78" s="185"/>
    </row>
    <row r="79" spans="1:29" ht="18">
      <c r="A79" s="21" t="s">
        <v>4495</v>
      </c>
      <c r="B79" s="24">
        <f>SUM(C79,F79:L79)</f>
        <v>0</v>
      </c>
      <c r="C79" s="24">
        <f>(('Preenchimento Consolidado'!D696)/1000)</f>
        <v>0</v>
      </c>
      <c r="D79" s="24">
        <f>(('Preenchimento Consolidado'!D697)/1000)</f>
        <v>0</v>
      </c>
      <c r="E79" s="24">
        <f>(('Preenchimento Consolidado'!D698)/1000)</f>
        <v>0</v>
      </c>
      <c r="F79" s="24">
        <f>(('Preenchimento Consolidado'!D695)/1000)</f>
        <v>0</v>
      </c>
      <c r="G79" s="24">
        <f>(('Preenchimento Consolidado'!D693)/1000)</f>
        <v>0</v>
      </c>
      <c r="H79" s="24">
        <f>(('Preenchimento Consolidado'!D694)/1000)</f>
        <v>0</v>
      </c>
      <c r="I79" s="24">
        <f>((SUM('Preenchimento Consolidado'!D699:D701))/1000)</f>
        <v>0</v>
      </c>
      <c r="J79" s="24">
        <f>((SUM('Preenchimento Consolidado'!D702:D705))/1000)</f>
        <v>0</v>
      </c>
      <c r="K79" s="24">
        <f>((SUM('Preenchimento Consolidado'!D684:D692))/1000)</f>
        <v>0</v>
      </c>
      <c r="L79" s="24">
        <f>((SUM('Preenchimento Consolidado'!D677:D683))/1000)</f>
        <v>0</v>
      </c>
      <c r="M79" s="185"/>
      <c r="N79" s="185"/>
      <c r="O79" s="185"/>
      <c r="P79" s="185"/>
      <c r="Q79" s="185"/>
      <c r="R79" s="185"/>
      <c r="S79" s="185"/>
      <c r="T79" s="185"/>
      <c r="U79" s="185"/>
      <c r="V79" s="185"/>
      <c r="W79" s="185"/>
      <c r="X79" s="185"/>
      <c r="Y79" s="185"/>
      <c r="Z79" s="185"/>
      <c r="AA79" s="185"/>
      <c r="AB79" s="185"/>
      <c r="AC79" s="185"/>
    </row>
    <row r="80" spans="1:29" ht="18">
      <c r="A80" s="21" t="s">
        <v>4467</v>
      </c>
      <c r="B80" s="43">
        <f>SUM(C80,F80:L80)</f>
        <v>0</v>
      </c>
      <c r="C80" s="24">
        <f>'Preenchimento Consolidado'!D575/1000</f>
        <v>0</v>
      </c>
      <c r="D80" s="24">
        <f>'Preenchimento Consolidado'!D576/1000</f>
        <v>0</v>
      </c>
      <c r="E80" s="24">
        <f>'Preenchimento Consolidado'!D577/1000</f>
        <v>0</v>
      </c>
      <c r="F80" s="24">
        <f>'Preenchimento Consolidado'!D574/1000</f>
        <v>0</v>
      </c>
      <c r="G80" s="24">
        <f>'Preenchimento Consolidado'!D572/1000</f>
        <v>0</v>
      </c>
      <c r="H80" s="24">
        <f>'Preenchimento Consolidado'!D573/1000</f>
        <v>0</v>
      </c>
      <c r="I80" s="24">
        <f>SUM('Preenchimento Consolidado'!D578:D580)/1000</f>
        <v>0</v>
      </c>
      <c r="J80" s="24">
        <f>SUM('Preenchimento Consolidado'!D581:D584)/1000</f>
        <v>0</v>
      </c>
      <c r="K80" s="24">
        <f>SUM('Preenchimento Consolidado'!D563:D571)/1000</f>
        <v>0</v>
      </c>
      <c r="L80" s="24">
        <f>SUM('Preenchimento Consolidado'!D556:D562)/1000</f>
        <v>0</v>
      </c>
      <c r="M80" s="185"/>
      <c r="N80" s="185"/>
      <c r="O80" s="185"/>
      <c r="P80" s="185"/>
      <c r="Q80" s="185"/>
      <c r="R80" s="185"/>
      <c r="S80" s="185"/>
      <c r="T80" s="185"/>
      <c r="U80" s="185"/>
      <c r="V80" s="185"/>
      <c r="W80" s="185"/>
      <c r="X80" s="185"/>
      <c r="Y80" s="185"/>
      <c r="Z80" s="185"/>
      <c r="AA80" s="185"/>
      <c r="AB80" s="185"/>
      <c r="AC80" s="185"/>
    </row>
    <row r="81" spans="1:29" ht="18">
      <c r="A81" s="21" t="s">
        <v>4468</v>
      </c>
      <c r="B81" s="43">
        <f>SUM(C81,F81:L81)</f>
        <v>0</v>
      </c>
      <c r="C81" s="24">
        <f>'Preenchimento Consolidado'!D605/1000</f>
        <v>0</v>
      </c>
      <c r="D81" s="24">
        <f>'Preenchimento Consolidado'!D606/1000</f>
        <v>0</v>
      </c>
      <c r="E81" s="24">
        <f>'Preenchimento Consolidado'!D607/1000</f>
        <v>0</v>
      </c>
      <c r="F81" s="24">
        <f>'Preenchimento Consolidado'!D604/1000</f>
        <v>0</v>
      </c>
      <c r="G81" s="24">
        <f>'Preenchimento Consolidado'!D602/1000</f>
        <v>0</v>
      </c>
      <c r="H81" s="24">
        <f>'Preenchimento Consolidado'!D603/1000</f>
        <v>0</v>
      </c>
      <c r="I81" s="24">
        <f>SUM('Preenchimento Consolidado'!D608:D610)/1000</f>
        <v>0</v>
      </c>
      <c r="J81" s="24">
        <f>SUM('Preenchimento Consolidado'!D611:D614)/1000</f>
        <v>0</v>
      </c>
      <c r="K81" s="24">
        <f>SUM('Preenchimento Consolidado'!D593:D601)/1000</f>
        <v>0</v>
      </c>
      <c r="L81" s="24">
        <f>SUM('Preenchimento Consolidado'!D586:D592)/1000</f>
        <v>0</v>
      </c>
      <c r="M81" s="185"/>
      <c r="N81" s="185"/>
      <c r="O81" s="185"/>
      <c r="P81" s="185"/>
      <c r="Q81" s="185"/>
      <c r="R81" s="185"/>
      <c r="S81" s="185"/>
      <c r="T81" s="185"/>
      <c r="U81" s="185"/>
      <c r="V81" s="185"/>
      <c r="W81" s="185"/>
      <c r="X81" s="185"/>
      <c r="Y81" s="185"/>
      <c r="Z81" s="185"/>
      <c r="AA81" s="185"/>
      <c r="AB81" s="185"/>
      <c r="AC81" s="185"/>
    </row>
    <row r="82" spans="1:29" ht="5.0999999999999996" customHeight="1">
      <c r="A82" s="25"/>
      <c r="B82" s="24"/>
      <c r="C82" s="24"/>
      <c r="D82" s="24"/>
      <c r="E82" s="24"/>
      <c r="F82" s="24"/>
      <c r="G82" s="24"/>
      <c r="H82" s="24"/>
      <c r="I82" s="24"/>
      <c r="J82" s="24"/>
      <c r="K82" s="24"/>
      <c r="L82" s="24"/>
      <c r="M82" s="185"/>
      <c r="N82" s="185"/>
      <c r="O82" s="185"/>
      <c r="P82" s="185"/>
      <c r="Q82" s="185"/>
      <c r="R82" s="185"/>
      <c r="S82" s="185"/>
      <c r="T82" s="185"/>
      <c r="U82" s="185"/>
      <c r="V82" s="185"/>
      <c r="W82" s="185"/>
      <c r="X82" s="185"/>
      <c r="Y82" s="185"/>
      <c r="Z82" s="185"/>
      <c r="AA82" s="185"/>
      <c r="AB82" s="185"/>
      <c r="AC82" s="185"/>
    </row>
    <row r="83" spans="1:29" ht="21" customHeight="1">
      <c r="A83" s="17" t="s">
        <v>2168</v>
      </c>
      <c r="B83" s="98">
        <f>SUM(B85,B87,B109)</f>
        <v>0</v>
      </c>
      <c r="C83" s="98">
        <f t="shared" ref="C83:L83" si="48">SUM(C85,C87,C109)</f>
        <v>0</v>
      </c>
      <c r="D83" s="98">
        <f t="shared" si="48"/>
        <v>0</v>
      </c>
      <c r="E83" s="98">
        <f t="shared" si="48"/>
        <v>0</v>
      </c>
      <c r="F83" s="98">
        <f t="shared" si="48"/>
        <v>0</v>
      </c>
      <c r="G83" s="98">
        <f t="shared" si="48"/>
        <v>0</v>
      </c>
      <c r="H83" s="98">
        <f t="shared" si="48"/>
        <v>0</v>
      </c>
      <c r="I83" s="98">
        <f t="shared" si="48"/>
        <v>0</v>
      </c>
      <c r="J83" s="98">
        <f t="shared" si="48"/>
        <v>0</v>
      </c>
      <c r="K83" s="98">
        <f t="shared" si="48"/>
        <v>0</v>
      </c>
      <c r="L83" s="98">
        <f t="shared" si="48"/>
        <v>0</v>
      </c>
      <c r="M83" s="185"/>
      <c r="N83" s="185"/>
      <c r="O83" s="185"/>
      <c r="P83" s="185"/>
      <c r="Q83" s="185"/>
      <c r="R83" s="185"/>
      <c r="S83" s="185"/>
      <c r="T83" s="185"/>
      <c r="U83" s="185"/>
      <c r="V83" s="185"/>
      <c r="W83" s="185"/>
      <c r="X83" s="185"/>
      <c r="Y83" s="185"/>
      <c r="Z83" s="185"/>
      <c r="AA83" s="185"/>
      <c r="AB83" s="185"/>
      <c r="AC83" s="185"/>
    </row>
    <row r="84" spans="1:29" ht="5.0999999999999996" customHeight="1">
      <c r="A84" s="99"/>
      <c r="B84" s="43"/>
      <c r="C84" s="43"/>
      <c r="D84" s="43"/>
      <c r="E84" s="43"/>
      <c r="F84" s="43"/>
      <c r="G84" s="43"/>
      <c r="H84" s="43"/>
      <c r="I84" s="43"/>
      <c r="J84" s="43"/>
      <c r="K84" s="43"/>
      <c r="L84" s="43"/>
      <c r="M84" s="185"/>
      <c r="N84" s="185"/>
      <c r="O84" s="185"/>
      <c r="P84" s="185"/>
      <c r="Q84" s="185"/>
      <c r="R84" s="185"/>
      <c r="S84" s="185"/>
      <c r="T84" s="185"/>
      <c r="U84" s="185"/>
      <c r="V84" s="185"/>
      <c r="W84" s="185"/>
      <c r="X84" s="185"/>
      <c r="Y84" s="185"/>
      <c r="Z84" s="185"/>
      <c r="AA84" s="185"/>
      <c r="AB84" s="185"/>
      <c r="AC84" s="185"/>
    </row>
    <row r="85" spans="1:29" ht="18">
      <c r="A85" s="23" t="s">
        <v>2169</v>
      </c>
      <c r="B85" s="24">
        <f>SUM(C85,F85:L85)</f>
        <v>0</v>
      </c>
      <c r="C85" s="42">
        <f>SUM(C86)</f>
        <v>0</v>
      </c>
      <c r="D85" s="42">
        <f t="shared" ref="D85:L85" si="49">SUM(D86)</f>
        <v>0</v>
      </c>
      <c r="E85" s="42">
        <f t="shared" si="49"/>
        <v>0</v>
      </c>
      <c r="F85" s="42">
        <f t="shared" si="49"/>
        <v>0</v>
      </c>
      <c r="G85" s="42">
        <f t="shared" si="49"/>
        <v>0</v>
      </c>
      <c r="H85" s="42">
        <f t="shared" si="49"/>
        <v>0</v>
      </c>
      <c r="I85" s="42">
        <f t="shared" si="49"/>
        <v>0</v>
      </c>
      <c r="J85" s="42">
        <f t="shared" si="49"/>
        <v>0</v>
      </c>
      <c r="K85" s="42">
        <f t="shared" si="49"/>
        <v>0</v>
      </c>
      <c r="L85" s="42">
        <f t="shared" si="49"/>
        <v>0</v>
      </c>
      <c r="M85" s="185"/>
      <c r="N85" s="185"/>
      <c r="O85" s="185"/>
      <c r="P85" s="185"/>
      <c r="Q85" s="185"/>
      <c r="R85" s="185"/>
      <c r="S85" s="185"/>
      <c r="T85" s="185"/>
      <c r="U85" s="185"/>
      <c r="V85" s="185"/>
      <c r="W85" s="185"/>
      <c r="X85" s="185"/>
      <c r="Y85" s="185"/>
      <c r="Z85" s="185"/>
      <c r="AA85" s="185"/>
      <c r="AB85" s="185"/>
      <c r="AC85" s="185"/>
    </row>
    <row r="86" spans="1:29" ht="18">
      <c r="A86" s="21" t="s">
        <v>2170</v>
      </c>
      <c r="B86" s="43">
        <f>SUM(C86,F86:L86)</f>
        <v>0</v>
      </c>
      <c r="C86" s="43">
        <f>'Preenchimento Consolidado'!D544/1000</f>
        <v>0</v>
      </c>
      <c r="D86" s="43">
        <f>'Preenchimento Consolidado'!D545/1000</f>
        <v>0</v>
      </c>
      <c r="E86" s="43">
        <f>'Preenchimento Consolidado'!D546/1000</f>
        <v>0</v>
      </c>
      <c r="F86" s="43">
        <f>'Preenchimento Consolidado'!D543/1000</f>
        <v>0</v>
      </c>
      <c r="G86" s="43">
        <f>'Preenchimento Consolidado'!D541/1000</f>
        <v>0</v>
      </c>
      <c r="H86" s="43">
        <f>'Preenchimento Consolidado'!D542/1000</f>
        <v>0</v>
      </c>
      <c r="I86" s="43">
        <f>((SUM('Preenchimento Consolidado'!D547:D549))/1000)</f>
        <v>0</v>
      </c>
      <c r="J86" s="43">
        <f>((SUM('Preenchimento Consolidado'!D550:D553))/1000)</f>
        <v>0</v>
      </c>
      <c r="K86" s="43">
        <f>((SUM('Preenchimento Consolidado'!D532:D540))/1000)</f>
        <v>0</v>
      </c>
      <c r="L86" s="43">
        <f>((SUM('Preenchimento Consolidado'!D525:D531))/1000)</f>
        <v>0</v>
      </c>
      <c r="M86" s="185"/>
      <c r="N86" s="185"/>
      <c r="O86" s="185"/>
      <c r="P86" s="185"/>
      <c r="Q86" s="185"/>
      <c r="R86" s="185"/>
      <c r="S86" s="185"/>
      <c r="T86" s="185"/>
      <c r="U86" s="185"/>
      <c r="V86" s="185"/>
      <c r="W86" s="185"/>
      <c r="X86" s="185"/>
      <c r="Y86" s="185"/>
      <c r="Z86" s="185"/>
      <c r="AA86" s="185"/>
      <c r="AB86" s="185"/>
      <c r="AC86" s="185"/>
    </row>
    <row r="87" spans="1:29" ht="18">
      <c r="A87" s="23" t="s">
        <v>2171</v>
      </c>
      <c r="B87" s="24">
        <f>SUM(C87,F87:L87)</f>
        <v>0</v>
      </c>
      <c r="C87" s="24">
        <f>SUM(C88,C92)</f>
        <v>0</v>
      </c>
      <c r="D87" s="24">
        <f t="shared" ref="D87:L87" si="50">SUM(D88,D92)</f>
        <v>0</v>
      </c>
      <c r="E87" s="24">
        <f t="shared" si="50"/>
        <v>0</v>
      </c>
      <c r="F87" s="24">
        <f t="shared" si="50"/>
        <v>0</v>
      </c>
      <c r="G87" s="24">
        <f t="shared" si="50"/>
        <v>0</v>
      </c>
      <c r="H87" s="24">
        <f t="shared" si="50"/>
        <v>0</v>
      </c>
      <c r="I87" s="24">
        <f t="shared" si="50"/>
        <v>0</v>
      </c>
      <c r="J87" s="24">
        <f t="shared" si="50"/>
        <v>0</v>
      </c>
      <c r="K87" s="24">
        <f t="shared" si="50"/>
        <v>0</v>
      </c>
      <c r="L87" s="24">
        <f t="shared" si="50"/>
        <v>0</v>
      </c>
      <c r="M87" s="185"/>
      <c r="N87" s="185"/>
      <c r="O87" s="185"/>
      <c r="P87" s="185"/>
      <c r="Q87" s="185"/>
      <c r="R87" s="185"/>
      <c r="S87" s="185"/>
      <c r="T87" s="185"/>
      <c r="U87" s="185"/>
      <c r="V87" s="185"/>
      <c r="W87" s="185"/>
      <c r="X87" s="185"/>
      <c r="Y87" s="185"/>
      <c r="Z87" s="185"/>
      <c r="AA87" s="185"/>
      <c r="AB87" s="185"/>
      <c r="AC87" s="185"/>
    </row>
    <row r="88" spans="1:29" ht="18">
      <c r="A88" s="23" t="s">
        <v>2172</v>
      </c>
      <c r="B88" s="24">
        <f t="shared" ref="B88:B108" si="51">SUM(C88,F88:L88)</f>
        <v>0</v>
      </c>
      <c r="C88" s="24">
        <f>SUM(C89:C91)</f>
        <v>0</v>
      </c>
      <c r="D88" s="24">
        <f t="shared" ref="D88:L88" si="52">SUM(D89:D91)</f>
        <v>0</v>
      </c>
      <c r="E88" s="24">
        <f t="shared" si="52"/>
        <v>0</v>
      </c>
      <c r="F88" s="24">
        <f t="shared" si="52"/>
        <v>0</v>
      </c>
      <c r="G88" s="24">
        <f t="shared" si="52"/>
        <v>0</v>
      </c>
      <c r="H88" s="24">
        <f t="shared" si="52"/>
        <v>0</v>
      </c>
      <c r="I88" s="24">
        <f t="shared" si="52"/>
        <v>0</v>
      </c>
      <c r="J88" s="24">
        <f t="shared" si="52"/>
        <v>0</v>
      </c>
      <c r="K88" s="24">
        <f t="shared" si="52"/>
        <v>0</v>
      </c>
      <c r="L88" s="24">
        <f t="shared" si="52"/>
        <v>0</v>
      </c>
      <c r="M88" s="185"/>
      <c r="N88" s="185"/>
      <c r="O88" s="185"/>
      <c r="P88" s="185"/>
      <c r="Q88" s="185"/>
      <c r="R88" s="185"/>
      <c r="S88" s="185"/>
      <c r="T88" s="185"/>
      <c r="U88" s="185"/>
      <c r="V88" s="185"/>
      <c r="W88" s="185"/>
      <c r="X88" s="185"/>
      <c r="Y88" s="185"/>
      <c r="Z88" s="185"/>
      <c r="AA88" s="185"/>
      <c r="AB88" s="185"/>
      <c r="AC88" s="185"/>
    </row>
    <row r="89" spans="1:29" ht="18">
      <c r="A89" s="21" t="s">
        <v>4474</v>
      </c>
      <c r="B89" s="24">
        <f t="shared" si="51"/>
        <v>0</v>
      </c>
      <c r="C89" s="24">
        <f>'Preenchimento Consolidado'!D727/1000</f>
        <v>0</v>
      </c>
      <c r="D89" s="24">
        <f>'Preenchimento Consolidado'!D728/1000</f>
        <v>0</v>
      </c>
      <c r="E89" s="24">
        <f>'Preenchimento Consolidado'!D729/1000</f>
        <v>0</v>
      </c>
      <c r="F89" s="24">
        <f>'Preenchimento Consolidado'!D726/1000</f>
        <v>0</v>
      </c>
      <c r="G89" s="24">
        <f>'Preenchimento Consolidado'!D724/1000</f>
        <v>0</v>
      </c>
      <c r="H89" s="24">
        <f>'Preenchimento Consolidado'!D725/1000</f>
        <v>0</v>
      </c>
      <c r="I89" s="24">
        <f>SUM('Preenchimento Consolidado'!D730:D732)/1000</f>
        <v>0</v>
      </c>
      <c r="J89" s="24">
        <f>SUM('Preenchimento Consolidado'!D733:D736)/1000</f>
        <v>0</v>
      </c>
      <c r="K89" s="24">
        <f>SUM('Preenchimento Consolidado'!D715:D723)/1000</f>
        <v>0</v>
      </c>
      <c r="L89" s="24">
        <f>SUM('Preenchimento Consolidado'!D708:D714)/1000</f>
        <v>0</v>
      </c>
      <c r="M89" s="185"/>
      <c r="N89" s="185"/>
      <c r="O89" s="185"/>
      <c r="P89" s="185"/>
      <c r="Q89" s="185"/>
      <c r="R89" s="185"/>
      <c r="S89" s="185"/>
      <c r="T89" s="185"/>
      <c r="U89" s="185"/>
      <c r="V89" s="185"/>
      <c r="W89" s="185"/>
      <c r="X89" s="185"/>
      <c r="Y89" s="185"/>
      <c r="Z89" s="185"/>
      <c r="AA89" s="185"/>
      <c r="AB89" s="185"/>
      <c r="AC89" s="185"/>
    </row>
    <row r="90" spans="1:29" ht="18">
      <c r="A90" s="21" t="s">
        <v>4472</v>
      </c>
      <c r="B90" s="24">
        <f t="shared" si="51"/>
        <v>0</v>
      </c>
      <c r="C90" s="24">
        <f>'Preenchimento Consolidado'!D757/1000</f>
        <v>0</v>
      </c>
      <c r="D90" s="24">
        <f>'Preenchimento Consolidado'!D758/1000</f>
        <v>0</v>
      </c>
      <c r="E90" s="24">
        <f>'Preenchimento Consolidado'!D759/1000</f>
        <v>0</v>
      </c>
      <c r="F90" s="24">
        <f>'Preenchimento Consolidado'!D756/1000</f>
        <v>0</v>
      </c>
      <c r="G90" s="24">
        <f>'Preenchimento Consolidado'!D754/1000</f>
        <v>0</v>
      </c>
      <c r="H90" s="24">
        <f>'Preenchimento Consolidado'!D755/1000</f>
        <v>0</v>
      </c>
      <c r="I90" s="24">
        <f>SUM('Preenchimento Consolidado'!D760:D762)/1000</f>
        <v>0</v>
      </c>
      <c r="J90" s="24">
        <f>SUM('Preenchimento Consolidado'!D763:D766)/1000</f>
        <v>0</v>
      </c>
      <c r="K90" s="24">
        <f>SUM('Preenchimento Consolidado'!D745:D753)/1000</f>
        <v>0</v>
      </c>
      <c r="L90" s="24">
        <f>SUM('Preenchimento Consolidado'!D738:D744)/1000</f>
        <v>0</v>
      </c>
      <c r="M90" s="185"/>
      <c r="N90" s="185"/>
      <c r="O90" s="185"/>
      <c r="P90" s="185"/>
      <c r="Q90" s="185"/>
      <c r="R90" s="185"/>
      <c r="S90" s="185"/>
      <c r="T90" s="185"/>
      <c r="U90" s="185"/>
      <c r="V90" s="185"/>
      <c r="W90" s="185"/>
      <c r="X90" s="185"/>
      <c r="Y90" s="185"/>
      <c r="Z90" s="185"/>
      <c r="AA90" s="185"/>
      <c r="AB90" s="185"/>
      <c r="AC90" s="185"/>
    </row>
    <row r="91" spans="1:29" ht="18">
      <c r="A91" s="21" t="s">
        <v>4487</v>
      </c>
      <c r="B91" s="24">
        <f t="shared" si="51"/>
        <v>0</v>
      </c>
      <c r="C91" s="24">
        <f>'Preenchimento Consolidado'!D787/1000</f>
        <v>0</v>
      </c>
      <c r="D91" s="24">
        <f>'Preenchimento Consolidado'!D788/1000</f>
        <v>0</v>
      </c>
      <c r="E91" s="24">
        <f>'Preenchimento Consolidado'!D789/1000</f>
        <v>0</v>
      </c>
      <c r="F91" s="24">
        <f>'Preenchimento Consolidado'!D786/1000</f>
        <v>0</v>
      </c>
      <c r="G91" s="24">
        <f>'Preenchimento Consolidado'!D784/1000</f>
        <v>0</v>
      </c>
      <c r="H91" s="24">
        <f>'Preenchimento Consolidado'!D785/1000</f>
        <v>0</v>
      </c>
      <c r="I91" s="24">
        <f>SUM('Preenchimento Consolidado'!D790:D792)/1000</f>
        <v>0</v>
      </c>
      <c r="J91" s="24">
        <f>SUM('Preenchimento Consolidado'!D793:D796)/1000</f>
        <v>0</v>
      </c>
      <c r="K91" s="24">
        <f>SUM('Preenchimento Consolidado'!D775:D783)/1000</f>
        <v>0</v>
      </c>
      <c r="L91" s="24">
        <f>SUM('Preenchimento Consolidado'!D768:D774)/1000</f>
        <v>0</v>
      </c>
      <c r="M91" s="185"/>
      <c r="N91" s="185"/>
      <c r="O91" s="185"/>
      <c r="P91" s="185"/>
      <c r="Q91" s="185"/>
      <c r="R91" s="185"/>
      <c r="S91" s="185"/>
      <c r="T91" s="185"/>
      <c r="U91" s="185"/>
      <c r="V91" s="185"/>
      <c r="W91" s="185"/>
      <c r="X91" s="185"/>
      <c r="Y91" s="185"/>
      <c r="Z91" s="185"/>
      <c r="AA91" s="185"/>
      <c r="AB91" s="185"/>
      <c r="AC91" s="185"/>
    </row>
    <row r="92" spans="1:29" ht="18">
      <c r="A92" s="23" t="s">
        <v>2173</v>
      </c>
      <c r="B92" s="24">
        <f t="shared" si="51"/>
        <v>0</v>
      </c>
      <c r="C92" s="24">
        <f t="shared" ref="C92:L92" si="53">SUM(C93:C101,C104:C108)</f>
        <v>0</v>
      </c>
      <c r="D92" s="24">
        <f t="shared" si="53"/>
        <v>0</v>
      </c>
      <c r="E92" s="24">
        <f t="shared" si="53"/>
        <v>0</v>
      </c>
      <c r="F92" s="24">
        <f t="shared" si="53"/>
        <v>0</v>
      </c>
      <c r="G92" s="24">
        <f t="shared" si="53"/>
        <v>0</v>
      </c>
      <c r="H92" s="24">
        <f t="shared" si="53"/>
        <v>0</v>
      </c>
      <c r="I92" s="24">
        <f t="shared" si="53"/>
        <v>0</v>
      </c>
      <c r="J92" s="24">
        <f t="shared" si="53"/>
        <v>0</v>
      </c>
      <c r="K92" s="24">
        <f t="shared" si="53"/>
        <v>0</v>
      </c>
      <c r="L92" s="24">
        <f t="shared" si="53"/>
        <v>0</v>
      </c>
      <c r="M92" s="185"/>
      <c r="N92" s="185"/>
      <c r="O92" s="185"/>
      <c r="P92" s="185"/>
      <c r="Q92" s="185"/>
      <c r="R92" s="185"/>
      <c r="S92" s="185"/>
      <c r="T92" s="185"/>
      <c r="U92" s="185"/>
      <c r="V92" s="185"/>
      <c r="W92" s="185"/>
      <c r="X92" s="185"/>
      <c r="Y92" s="185"/>
      <c r="Z92" s="185"/>
      <c r="AA92" s="185"/>
      <c r="AB92" s="185"/>
      <c r="AC92" s="185"/>
    </row>
    <row r="93" spans="1:29" ht="18">
      <c r="A93" s="21" t="s">
        <v>3021</v>
      </c>
      <c r="B93" s="43">
        <f>SUM(C93,F93:L93)</f>
        <v>0</v>
      </c>
      <c r="C93" s="43">
        <f>(('Preenchimento Consolidado'!D264)/1000)</f>
        <v>0</v>
      </c>
      <c r="D93" s="43">
        <f>(('Preenchimento Consolidado'!D265)/1000)</f>
        <v>0</v>
      </c>
      <c r="E93" s="43">
        <f>(('Preenchimento Consolidado'!D266)/1000)</f>
        <v>0</v>
      </c>
      <c r="F93" s="43">
        <f>(('Preenchimento Consolidado'!D263)/1000)</f>
        <v>0</v>
      </c>
      <c r="G93" s="43">
        <f>(('Preenchimento Consolidado'!D261)/1000)</f>
        <v>0</v>
      </c>
      <c r="H93" s="43">
        <f>(('Preenchimento Consolidado'!D262)/1000)</f>
        <v>0</v>
      </c>
      <c r="I93" s="43">
        <f>((SUM('Preenchimento Consolidado'!D267:D269))/1000)</f>
        <v>0</v>
      </c>
      <c r="J93" s="43">
        <f>((SUM('Preenchimento Consolidado'!D270:D273))/1000)</f>
        <v>0</v>
      </c>
      <c r="K93" s="43">
        <f>((SUM('Preenchimento Consolidado'!D252:D260))/1000)</f>
        <v>0</v>
      </c>
      <c r="L93" s="43">
        <f>((SUM('Preenchimento Consolidado'!D245:D251))/1000)</f>
        <v>0</v>
      </c>
      <c r="M93" s="185"/>
      <c r="N93" s="185"/>
      <c r="O93" s="185"/>
      <c r="P93" s="185"/>
      <c r="Q93" s="185"/>
      <c r="R93" s="185"/>
      <c r="S93" s="185"/>
      <c r="T93" s="185"/>
      <c r="U93" s="185"/>
      <c r="V93" s="185"/>
      <c r="W93" s="185"/>
      <c r="X93" s="185"/>
      <c r="Y93" s="185"/>
      <c r="Z93" s="185"/>
      <c r="AA93" s="185"/>
      <c r="AB93" s="185"/>
      <c r="AC93" s="185"/>
    </row>
    <row r="94" spans="1:29" ht="18">
      <c r="A94" s="21" t="s">
        <v>2175</v>
      </c>
      <c r="B94" s="43">
        <f t="shared" si="51"/>
        <v>0</v>
      </c>
      <c r="C94" s="43">
        <f>(('Preenchimento Consolidado'!D295)/1000)</f>
        <v>0</v>
      </c>
      <c r="D94" s="43">
        <f>(('Preenchimento Consolidado'!D296)/1000)</f>
        <v>0</v>
      </c>
      <c r="E94" s="43">
        <f>(('Preenchimento Consolidado'!D297)/1000)</f>
        <v>0</v>
      </c>
      <c r="F94" s="43">
        <f>(('Preenchimento Consolidado'!D294)/1000)</f>
        <v>0</v>
      </c>
      <c r="G94" s="43">
        <f>(('Preenchimento Consolidado'!D292)/1000)</f>
        <v>0</v>
      </c>
      <c r="H94" s="43">
        <f>(('Preenchimento Consolidado'!D293)/1000)</f>
        <v>0</v>
      </c>
      <c r="I94" s="43">
        <f>((SUM('Preenchimento Consolidado'!D298:D300))/1000)</f>
        <v>0</v>
      </c>
      <c r="J94" s="43">
        <f>((SUM('Preenchimento Consolidado'!D301:D304))/1000)</f>
        <v>0</v>
      </c>
      <c r="K94" s="43">
        <f>((SUM('Preenchimento Consolidado'!D283:D291))/1000)</f>
        <v>0</v>
      </c>
      <c r="L94" s="43">
        <f>((SUM('Preenchimento Consolidado'!D276:D282))/1000)</f>
        <v>0</v>
      </c>
      <c r="M94" s="185"/>
      <c r="N94" s="185"/>
      <c r="O94" s="185"/>
      <c r="P94" s="185"/>
      <c r="Q94" s="185"/>
      <c r="R94" s="185"/>
      <c r="S94" s="185"/>
      <c r="T94" s="185"/>
      <c r="U94" s="185"/>
      <c r="V94" s="185"/>
      <c r="W94" s="185"/>
      <c r="X94" s="185"/>
      <c r="Y94" s="185"/>
      <c r="Z94" s="185"/>
      <c r="AA94" s="185"/>
      <c r="AB94" s="185"/>
      <c r="AC94" s="185"/>
    </row>
    <row r="95" spans="1:29" ht="18">
      <c r="A95" s="21" t="s">
        <v>4496</v>
      </c>
      <c r="B95" s="43">
        <f t="shared" si="51"/>
        <v>0</v>
      </c>
      <c r="C95" s="43">
        <f>(('Preenchimento Consolidado'!D326)/1000)</f>
        <v>0</v>
      </c>
      <c r="D95" s="43">
        <f>(('Preenchimento Consolidado'!D327)/1000)</f>
        <v>0</v>
      </c>
      <c r="E95" s="43">
        <f>(('Preenchimento Consolidado'!D328)/1000)</f>
        <v>0</v>
      </c>
      <c r="F95" s="43">
        <f>(('Preenchimento Consolidado'!D325)/1000)</f>
        <v>0</v>
      </c>
      <c r="G95" s="43">
        <f>(('Preenchimento Consolidado'!D323)/1000)</f>
        <v>0</v>
      </c>
      <c r="H95" s="43">
        <f>(('Preenchimento Consolidado'!D324)/1000)</f>
        <v>0</v>
      </c>
      <c r="I95" s="43">
        <f>((SUM('Preenchimento Consolidado'!D329:D331))/1000)</f>
        <v>0</v>
      </c>
      <c r="J95" s="43">
        <f>((SUM('Preenchimento Consolidado'!D332:D335))/1000)</f>
        <v>0</v>
      </c>
      <c r="K95" s="43">
        <f>((SUM('Preenchimento Consolidado'!D314:D322))/1000)</f>
        <v>0</v>
      </c>
      <c r="L95" s="43">
        <f>((SUM('Preenchimento Consolidado'!D307:D313))/1000)</f>
        <v>0</v>
      </c>
      <c r="M95" s="185"/>
      <c r="N95" s="185"/>
      <c r="O95" s="185"/>
      <c r="P95" s="185"/>
      <c r="Q95" s="185"/>
      <c r="R95" s="185"/>
      <c r="S95" s="185"/>
      <c r="T95" s="185"/>
      <c r="U95" s="185"/>
      <c r="V95" s="185"/>
      <c r="W95" s="185"/>
      <c r="X95" s="185"/>
      <c r="Y95" s="185"/>
      <c r="Z95" s="185"/>
      <c r="AA95" s="185"/>
      <c r="AB95" s="185"/>
      <c r="AC95" s="185"/>
    </row>
    <row r="96" spans="1:29" ht="18">
      <c r="A96" s="106" t="s">
        <v>4497</v>
      </c>
      <c r="B96" s="43">
        <f t="shared" si="51"/>
        <v>0</v>
      </c>
      <c r="C96" s="43">
        <f>'Preenchimento Consolidado'!D910/1000</f>
        <v>0</v>
      </c>
      <c r="D96" s="43">
        <f>'Preenchimento Consolidado'!D911/1000</f>
        <v>0</v>
      </c>
      <c r="E96" s="43">
        <f>'Preenchimento Consolidado'!D912/1000</f>
        <v>0</v>
      </c>
      <c r="F96" s="43">
        <f>'Preenchimento Consolidado'!D909/1000</f>
        <v>0</v>
      </c>
      <c r="G96" s="43">
        <f>'Preenchimento Consolidado'!D907/1000</f>
        <v>0</v>
      </c>
      <c r="H96" s="43">
        <f>'Preenchimento Consolidado'!D908/1000</f>
        <v>0</v>
      </c>
      <c r="I96" s="43">
        <f>SUM('Preenchimento Consolidado'!D913:D915)/1000</f>
        <v>0</v>
      </c>
      <c r="J96" s="43">
        <f>SUM('Preenchimento Consolidado'!D916:D919)/1000</f>
        <v>0</v>
      </c>
      <c r="K96" s="43">
        <f>SUM('Preenchimento Consolidado'!D898:D906)/1000</f>
        <v>0</v>
      </c>
      <c r="L96" s="43">
        <f>SUM('Preenchimento Consolidado'!D891:D897)/1000</f>
        <v>0</v>
      </c>
      <c r="M96" s="185"/>
      <c r="N96" s="185"/>
      <c r="O96" s="185"/>
      <c r="P96" s="185"/>
      <c r="Q96" s="185"/>
      <c r="R96" s="185"/>
      <c r="S96" s="185"/>
      <c r="T96" s="185"/>
      <c r="U96" s="185"/>
      <c r="V96" s="185"/>
      <c r="W96" s="185"/>
      <c r="X96" s="185"/>
      <c r="Y96" s="185"/>
      <c r="Z96" s="185"/>
      <c r="AA96" s="185"/>
      <c r="AB96" s="185"/>
      <c r="AC96" s="185"/>
    </row>
    <row r="97" spans="1:29" ht="18">
      <c r="A97" s="21" t="s">
        <v>4498</v>
      </c>
      <c r="B97" s="43">
        <f t="shared" si="51"/>
        <v>0</v>
      </c>
      <c r="C97" s="43">
        <f>(('Preenchimento Consolidado'!D357)/1000)</f>
        <v>0</v>
      </c>
      <c r="D97" s="43">
        <f>(('Preenchimento Consolidado'!D358)/1000)</f>
        <v>0</v>
      </c>
      <c r="E97" s="43">
        <f>(('Preenchimento Consolidado'!D359)/1000)</f>
        <v>0</v>
      </c>
      <c r="F97" s="43">
        <f>(('Preenchimento Consolidado'!D356)/1000)</f>
        <v>0</v>
      </c>
      <c r="G97" s="43">
        <f>(('Preenchimento Consolidado'!D354)/1000)</f>
        <v>0</v>
      </c>
      <c r="H97" s="43">
        <f>(('Preenchimento Consolidado'!D355)/1000)</f>
        <v>0</v>
      </c>
      <c r="I97" s="43">
        <f>((SUM('Preenchimento Consolidado'!D360:D362))/1000)</f>
        <v>0</v>
      </c>
      <c r="J97" s="43">
        <f>((SUM('Preenchimento Consolidado'!D363:D366))/1000)</f>
        <v>0</v>
      </c>
      <c r="K97" s="43">
        <f>((SUM('Preenchimento Consolidado'!D345:D353))/1000)</f>
        <v>0</v>
      </c>
      <c r="L97" s="43">
        <f>((SUM('Preenchimento Consolidado'!D338:D344))/1000)</f>
        <v>0</v>
      </c>
      <c r="M97" s="185"/>
      <c r="N97" s="185"/>
      <c r="O97" s="185"/>
      <c r="P97" s="185"/>
      <c r="Q97" s="185"/>
      <c r="R97" s="185"/>
      <c r="S97" s="185"/>
      <c r="T97" s="185"/>
      <c r="U97" s="185"/>
      <c r="V97" s="185"/>
      <c r="W97" s="185"/>
      <c r="X97" s="185"/>
      <c r="Y97" s="185"/>
      <c r="Z97" s="185"/>
      <c r="AA97" s="185"/>
      <c r="AB97" s="185"/>
      <c r="AC97" s="185"/>
    </row>
    <row r="98" spans="1:29" ht="18">
      <c r="A98" s="21" t="s">
        <v>4499</v>
      </c>
      <c r="B98" s="43">
        <f>SUM(C98,F98:L98)</f>
        <v>0</v>
      </c>
      <c r="C98" s="43">
        <f>(('Preenchimento Consolidado'!D388)/1000)</f>
        <v>0</v>
      </c>
      <c r="D98" s="43">
        <f>(('Preenchimento Consolidado'!D389)/1000)</f>
        <v>0</v>
      </c>
      <c r="E98" s="43">
        <f>(('Preenchimento Consolidado'!D390)/1000)</f>
        <v>0</v>
      </c>
      <c r="F98" s="43">
        <f>(('Preenchimento Consolidado'!D387)/1000)</f>
        <v>0</v>
      </c>
      <c r="G98" s="43">
        <f>(('Preenchimento Consolidado'!D385)/1000)</f>
        <v>0</v>
      </c>
      <c r="H98" s="43">
        <f>(('Preenchimento Consolidado'!D386)/1000)</f>
        <v>0</v>
      </c>
      <c r="I98" s="43">
        <f>((SUM('Preenchimento Consolidado'!D391:D393))/1000)</f>
        <v>0</v>
      </c>
      <c r="J98" s="43">
        <f>((SUM('Preenchimento Consolidado'!D394:D397))/1000)</f>
        <v>0</v>
      </c>
      <c r="K98" s="43">
        <f>((SUM('Preenchimento Consolidado'!D376:D384))/1000)</f>
        <v>0</v>
      </c>
      <c r="L98" s="43">
        <f>((SUM('Preenchimento Consolidado'!D369:D375))/1000)</f>
        <v>0</v>
      </c>
      <c r="M98" s="185"/>
      <c r="N98" s="185"/>
      <c r="O98" s="185"/>
      <c r="P98" s="185"/>
      <c r="Q98" s="185"/>
      <c r="R98" s="185"/>
      <c r="S98" s="185"/>
      <c r="T98" s="185"/>
      <c r="U98" s="185"/>
      <c r="V98" s="185"/>
      <c r="W98" s="185"/>
      <c r="X98" s="185"/>
      <c r="Y98" s="185"/>
      <c r="Z98" s="185"/>
      <c r="AA98" s="185"/>
      <c r="AB98" s="185"/>
      <c r="AC98" s="185"/>
    </row>
    <row r="99" spans="1:29" ht="18">
      <c r="A99" s="21" t="s">
        <v>4500</v>
      </c>
      <c r="B99" s="43">
        <f>SUM(C99,F99:L99)</f>
        <v>0</v>
      </c>
      <c r="C99" s="43">
        <f>'Preenchimento Consolidado'!D879/1000</f>
        <v>0</v>
      </c>
      <c r="D99" s="43">
        <f>'Preenchimento Consolidado'!D880/1000</f>
        <v>0</v>
      </c>
      <c r="E99" s="43">
        <f>'Preenchimento Consolidado'!D881/1000</f>
        <v>0</v>
      </c>
      <c r="F99" s="43">
        <f>'Preenchimento Consolidado'!D878/1000</f>
        <v>0</v>
      </c>
      <c r="G99" s="43">
        <f>'Preenchimento Consolidado'!D876/1000</f>
        <v>0</v>
      </c>
      <c r="H99" s="43">
        <f>'Preenchimento Consolidado'!D877/1000</f>
        <v>0</v>
      </c>
      <c r="I99" s="43">
        <f>SUM('Preenchimento Consolidado'!D882:D884)/1000</f>
        <v>0</v>
      </c>
      <c r="J99" s="43">
        <f>SUM('Preenchimento Consolidado'!D885:D888)/1000</f>
        <v>0</v>
      </c>
      <c r="K99" s="43">
        <f>SUM('Preenchimento Consolidado'!D867:D875)/1000</f>
        <v>0</v>
      </c>
      <c r="L99" s="43">
        <f>SUM('Preenchimento Consolidado'!D860:D866)/1000</f>
        <v>0</v>
      </c>
      <c r="M99" s="185"/>
      <c r="N99" s="185"/>
      <c r="O99" s="185"/>
      <c r="P99" s="185"/>
      <c r="Q99" s="185"/>
      <c r="R99" s="185"/>
      <c r="S99" s="185"/>
      <c r="T99" s="185"/>
      <c r="U99" s="185"/>
      <c r="V99" s="185"/>
      <c r="W99" s="185"/>
      <c r="X99" s="185"/>
      <c r="Y99" s="185"/>
      <c r="Z99" s="185"/>
      <c r="AA99" s="185"/>
      <c r="AB99" s="185"/>
      <c r="AC99" s="185"/>
    </row>
    <row r="100" spans="1:29" ht="18">
      <c r="A100" s="21" t="s">
        <v>4501</v>
      </c>
      <c r="B100" s="43">
        <f t="shared" si="51"/>
        <v>0</v>
      </c>
      <c r="C100" s="43">
        <f>(('Preenchimento Consolidado'!D419)/1000)</f>
        <v>0</v>
      </c>
      <c r="D100" s="43">
        <f>(('Preenchimento Consolidado'!D420)/1000)</f>
        <v>0</v>
      </c>
      <c r="E100" s="43">
        <f>(('Preenchimento Consolidado'!D421)/1000)</f>
        <v>0</v>
      </c>
      <c r="F100" s="43">
        <f>(('Preenchimento Consolidado'!D418)/1000)</f>
        <v>0</v>
      </c>
      <c r="G100" s="43">
        <f>(('Preenchimento Consolidado'!D416)/1000)</f>
        <v>0</v>
      </c>
      <c r="H100" s="43">
        <f>(('Preenchimento Consolidado'!D417)/1000)</f>
        <v>0</v>
      </c>
      <c r="I100" s="43">
        <f>((SUM('Preenchimento Consolidado'!D422:D424))/1000)</f>
        <v>0</v>
      </c>
      <c r="J100" s="43">
        <f>((SUM('Preenchimento Consolidado'!D425:D428))/1000)</f>
        <v>0</v>
      </c>
      <c r="K100" s="43">
        <f>((SUM('Preenchimento Consolidado'!D407:D415))/1000)</f>
        <v>0</v>
      </c>
      <c r="L100" s="43">
        <f>((SUM('Preenchimento Consolidado'!D400:D406))/1000)</f>
        <v>0</v>
      </c>
      <c r="M100" s="185"/>
      <c r="N100" s="185"/>
      <c r="O100" s="185"/>
      <c r="P100" s="185"/>
      <c r="Q100" s="185"/>
      <c r="R100" s="185"/>
      <c r="S100" s="185"/>
      <c r="T100" s="185"/>
      <c r="U100" s="185"/>
      <c r="V100" s="185"/>
      <c r="W100" s="185"/>
      <c r="X100" s="185"/>
      <c r="Y100" s="185"/>
      <c r="Z100" s="185"/>
      <c r="AA100" s="185"/>
      <c r="AB100" s="185"/>
      <c r="AC100" s="185"/>
    </row>
    <row r="101" spans="1:29" ht="18">
      <c r="A101" s="21" t="s">
        <v>2176</v>
      </c>
      <c r="B101" s="24">
        <f t="shared" si="51"/>
        <v>0</v>
      </c>
      <c r="C101" s="24">
        <f>SUM(C102:C103)</f>
        <v>0</v>
      </c>
      <c r="D101" s="24">
        <f t="shared" ref="D101:L101" si="54">SUM(D102:D103)</f>
        <v>0</v>
      </c>
      <c r="E101" s="24">
        <f t="shared" si="54"/>
        <v>0</v>
      </c>
      <c r="F101" s="24">
        <f t="shared" si="54"/>
        <v>0</v>
      </c>
      <c r="G101" s="24">
        <f t="shared" si="54"/>
        <v>0</v>
      </c>
      <c r="H101" s="24">
        <f t="shared" si="54"/>
        <v>0</v>
      </c>
      <c r="I101" s="24">
        <f t="shared" si="54"/>
        <v>0</v>
      </c>
      <c r="J101" s="24">
        <f t="shared" si="54"/>
        <v>0</v>
      </c>
      <c r="K101" s="24">
        <f t="shared" si="54"/>
        <v>0</v>
      </c>
      <c r="L101" s="24">
        <f t="shared" si="54"/>
        <v>0</v>
      </c>
      <c r="M101" s="185"/>
      <c r="N101" s="185"/>
      <c r="O101" s="185"/>
      <c r="P101" s="185"/>
      <c r="Q101" s="185"/>
      <c r="R101" s="185"/>
      <c r="S101" s="185"/>
      <c r="T101" s="185"/>
      <c r="U101" s="185"/>
      <c r="V101" s="185"/>
      <c r="W101" s="185"/>
      <c r="X101" s="185"/>
      <c r="Y101" s="185"/>
      <c r="Z101" s="185"/>
      <c r="AA101" s="185"/>
      <c r="AB101" s="185"/>
      <c r="AC101" s="185"/>
    </row>
    <row r="102" spans="1:29" ht="18">
      <c r="A102" s="21" t="s">
        <v>4475</v>
      </c>
      <c r="B102" s="43">
        <f>SUM(C102,F102:L102)</f>
        <v>0</v>
      </c>
      <c r="C102" s="43">
        <f>(('Preenchimento Consolidado'!D818)/1000)</f>
        <v>0</v>
      </c>
      <c r="D102" s="43">
        <f>(('Preenchimento Consolidado'!D819)/1000)</f>
        <v>0</v>
      </c>
      <c r="E102" s="43">
        <f>(('Preenchimento Consolidado'!D820)/1000)</f>
        <v>0</v>
      </c>
      <c r="F102" s="43">
        <f>(('Preenchimento Consolidado'!D817)/1000)</f>
        <v>0</v>
      </c>
      <c r="G102" s="43">
        <f>(('Preenchimento Consolidado'!D815)/1000)</f>
        <v>0</v>
      </c>
      <c r="H102" s="43">
        <f>(('Preenchimento Consolidado'!D816)/1000)</f>
        <v>0</v>
      </c>
      <c r="I102" s="43">
        <f>((SUM('Preenchimento Consolidado'!D821:D823))/1000)</f>
        <v>0</v>
      </c>
      <c r="J102" s="43">
        <f>((SUM('Preenchimento Consolidado'!D824:D827))/1000)</f>
        <v>0</v>
      </c>
      <c r="K102" s="43">
        <f>((SUM('Preenchimento Consolidado'!D806:D814))/1000)</f>
        <v>0</v>
      </c>
      <c r="L102" s="43">
        <f>((SUM('Preenchimento Consolidado'!D799:D805))/1000)</f>
        <v>0</v>
      </c>
      <c r="M102" s="185"/>
      <c r="N102" s="185"/>
      <c r="O102" s="185"/>
      <c r="P102" s="185"/>
      <c r="Q102" s="185"/>
      <c r="R102" s="185"/>
      <c r="S102" s="185"/>
      <c r="T102" s="185"/>
      <c r="U102" s="185"/>
      <c r="V102" s="185"/>
      <c r="W102" s="185"/>
      <c r="X102" s="185"/>
      <c r="Y102" s="185"/>
      <c r="Z102" s="185"/>
      <c r="AA102" s="185"/>
      <c r="AB102" s="185"/>
      <c r="AC102" s="185"/>
    </row>
    <row r="103" spans="1:29" ht="18">
      <c r="A103" s="21" t="s">
        <v>4476</v>
      </c>
      <c r="B103" s="43">
        <f>SUM(C103,F103:L103)</f>
        <v>0</v>
      </c>
      <c r="C103" s="43">
        <f>(('Preenchimento Consolidado'!D848)/1000)</f>
        <v>0</v>
      </c>
      <c r="D103" s="43">
        <f>(('Preenchimento Consolidado'!D849)/1000)</f>
        <v>0</v>
      </c>
      <c r="E103" s="43">
        <f>(('Preenchimento Consolidado'!D850)/1000)</f>
        <v>0</v>
      </c>
      <c r="F103" s="43">
        <f>(('Preenchimento Consolidado'!D847)/1000)</f>
        <v>0</v>
      </c>
      <c r="G103" s="43">
        <f>(('Preenchimento Consolidado'!D845)/1000)</f>
        <v>0</v>
      </c>
      <c r="H103" s="43">
        <f>(('Preenchimento Consolidado'!D846)/1000)</f>
        <v>0</v>
      </c>
      <c r="I103" s="43">
        <f>((SUM('Preenchimento Consolidado'!D851:D853))/1000)</f>
        <v>0</v>
      </c>
      <c r="J103" s="43">
        <f>((SUM('Preenchimento Consolidado'!D854:D857))/1000)</f>
        <v>0</v>
      </c>
      <c r="K103" s="43">
        <f>((SUM('Preenchimento Consolidado'!D836:D844))/1000)</f>
        <v>0</v>
      </c>
      <c r="L103" s="43">
        <f>((SUM('Preenchimento Consolidado'!D829:D835))/1000)</f>
        <v>0</v>
      </c>
      <c r="M103" s="185"/>
      <c r="N103" s="185"/>
      <c r="O103" s="185"/>
      <c r="P103" s="185"/>
      <c r="Q103" s="185"/>
      <c r="R103" s="185"/>
      <c r="S103" s="185"/>
      <c r="T103" s="185"/>
      <c r="U103" s="185"/>
      <c r="V103" s="185"/>
      <c r="W103" s="185"/>
      <c r="X103" s="185"/>
      <c r="Y103" s="185"/>
      <c r="Z103" s="185"/>
      <c r="AA103" s="185"/>
      <c r="AB103" s="185"/>
      <c r="AC103" s="185"/>
    </row>
    <row r="104" spans="1:29" ht="18">
      <c r="A104" s="19" t="s">
        <v>2821</v>
      </c>
      <c r="B104" s="43">
        <f t="shared" si="51"/>
        <v>0</v>
      </c>
      <c r="C104" s="43">
        <f>('Preenchimento Consolidado'!D512)/1000</f>
        <v>0</v>
      </c>
      <c r="D104" s="43">
        <f>('Preenchimento Consolidado'!D513)/1000</f>
        <v>0</v>
      </c>
      <c r="E104" s="43">
        <f>('Preenchimento Consolidado'!D514)/1000</f>
        <v>0</v>
      </c>
      <c r="F104" s="43">
        <f>('Preenchimento Consolidado'!D511)/1000</f>
        <v>0</v>
      </c>
      <c r="G104" s="43">
        <f>('Preenchimento Consolidado'!D509)/1000</f>
        <v>0</v>
      </c>
      <c r="H104" s="43">
        <f>('Preenchimento Consolidado'!D510)/1000</f>
        <v>0</v>
      </c>
      <c r="I104" s="43">
        <f>(SUM('Preenchimento Consolidado'!D515:D517)/1000)</f>
        <v>0</v>
      </c>
      <c r="J104" s="43">
        <f>SUM('Preenchimento Consolidado'!D518:D521)/1000</f>
        <v>0</v>
      </c>
      <c r="K104" s="43">
        <f>SUM('Preenchimento Consolidado'!D500:D508)/1000</f>
        <v>0</v>
      </c>
      <c r="L104" s="43">
        <f>SUM('Preenchimento Consolidado'!D493:D499)/1000</f>
        <v>0</v>
      </c>
      <c r="M104" s="185"/>
      <c r="N104" s="185"/>
      <c r="O104" s="185"/>
      <c r="P104" s="185"/>
      <c r="Q104" s="185"/>
      <c r="R104" s="185"/>
      <c r="S104" s="185"/>
      <c r="T104" s="185"/>
      <c r="U104" s="185"/>
      <c r="V104" s="185"/>
      <c r="W104" s="185"/>
      <c r="X104" s="185"/>
      <c r="Y104" s="185"/>
      <c r="Z104" s="185"/>
      <c r="AA104" s="185"/>
      <c r="AB104" s="185"/>
      <c r="AC104" s="185"/>
    </row>
    <row r="105" spans="1:29" ht="18">
      <c r="A105" s="19" t="s">
        <v>4469</v>
      </c>
      <c r="B105" s="43">
        <f t="shared" si="51"/>
        <v>0</v>
      </c>
      <c r="C105" s="43">
        <f>'Preenchimento Consolidado'!D1004/1000</f>
        <v>0</v>
      </c>
      <c r="D105" s="43">
        <f>'Preenchimento Consolidado'!D1005/1000</f>
        <v>0</v>
      </c>
      <c r="E105" s="43">
        <f>'Preenchimento Consolidado'!D1006/1000</f>
        <v>0</v>
      </c>
      <c r="F105" s="43">
        <f>'Preenchimento Consolidado'!D1003/1000</f>
        <v>0</v>
      </c>
      <c r="G105" s="43">
        <f>'Preenchimento Consolidado'!D1001/1000</f>
        <v>0</v>
      </c>
      <c r="H105" s="43">
        <f>'Preenchimento Consolidado'!D1002/1000</f>
        <v>0</v>
      </c>
      <c r="I105" s="43">
        <f>SUM('Preenchimento Consolidado'!D1007:D1009)/1000</f>
        <v>0</v>
      </c>
      <c r="J105" s="43">
        <f>SUM('Preenchimento Consolidado'!D1010:D1013)/1000</f>
        <v>0</v>
      </c>
      <c r="K105" s="43">
        <f>SUM('Preenchimento Consolidado'!D992:D1000)/1000</f>
        <v>0</v>
      </c>
      <c r="L105" s="43">
        <f>SUM('Preenchimento Consolidado'!D985:D991)/1000</f>
        <v>0</v>
      </c>
      <c r="M105" s="185"/>
      <c r="N105" s="185"/>
      <c r="O105" s="185"/>
      <c r="P105" s="185"/>
      <c r="Q105" s="185"/>
      <c r="R105" s="185"/>
      <c r="S105" s="185"/>
      <c r="T105" s="185"/>
      <c r="U105" s="185"/>
      <c r="V105" s="185"/>
      <c r="W105" s="185"/>
      <c r="X105" s="185"/>
      <c r="Y105" s="185"/>
      <c r="Z105" s="185"/>
      <c r="AA105" s="185"/>
      <c r="AB105" s="185"/>
      <c r="AC105" s="185"/>
    </row>
    <row r="106" spans="1:29" ht="18">
      <c r="A106" s="19" t="s">
        <v>4470</v>
      </c>
      <c r="B106" s="43">
        <f t="shared" si="51"/>
        <v>0</v>
      </c>
      <c r="C106" s="43">
        <f>'Preenchimento Consolidado'!D1035/1000</f>
        <v>0</v>
      </c>
      <c r="D106" s="43">
        <f>'Preenchimento Consolidado'!D1036/1000</f>
        <v>0</v>
      </c>
      <c r="E106" s="43">
        <f>'Preenchimento Consolidado'!D1037/1000</f>
        <v>0</v>
      </c>
      <c r="F106" s="43">
        <f>'Preenchimento Consolidado'!D1034/1000</f>
        <v>0</v>
      </c>
      <c r="G106" s="43">
        <f>'Preenchimento Consolidado'!D1032/1000</f>
        <v>0</v>
      </c>
      <c r="H106" s="43">
        <f>'Preenchimento Consolidado'!D1033/1000</f>
        <v>0</v>
      </c>
      <c r="I106" s="43">
        <f>SUM('Preenchimento Consolidado'!D1038:D1040)/1000</f>
        <v>0</v>
      </c>
      <c r="J106" s="43">
        <f>SUM('Preenchimento Consolidado'!D1041:D1044)/1000</f>
        <v>0</v>
      </c>
      <c r="K106" s="43">
        <f>SUM('Preenchimento Consolidado'!D1023:D1031)/1000</f>
        <v>0</v>
      </c>
      <c r="L106" s="43">
        <f>SUM('Preenchimento Consolidado'!D1016:D1022)/1000</f>
        <v>0</v>
      </c>
      <c r="M106" s="185"/>
      <c r="N106" s="185"/>
      <c r="O106" s="185"/>
      <c r="P106" s="185"/>
      <c r="Q106" s="185"/>
      <c r="R106" s="185"/>
      <c r="S106" s="185"/>
      <c r="T106" s="185"/>
      <c r="U106" s="185"/>
      <c r="V106" s="185"/>
      <c r="W106" s="185"/>
      <c r="X106" s="185"/>
      <c r="Y106" s="185"/>
      <c r="Z106" s="185"/>
      <c r="AA106" s="185"/>
      <c r="AB106" s="185"/>
      <c r="AC106" s="185"/>
    </row>
    <row r="107" spans="1:29" ht="18">
      <c r="A107" s="19" t="s">
        <v>4471</v>
      </c>
      <c r="B107" s="43">
        <f>SUM(C107,F107:L107)</f>
        <v>0</v>
      </c>
      <c r="C107" s="43">
        <f>'Preenchimento Consolidado'!D1066/1000</f>
        <v>0</v>
      </c>
      <c r="D107" s="43">
        <f>'Preenchimento Consolidado'!D1067/1000</f>
        <v>0</v>
      </c>
      <c r="E107" s="43">
        <f>'Preenchimento Consolidado'!D1068/1000</f>
        <v>0</v>
      </c>
      <c r="F107" s="43">
        <f>'Preenchimento Consolidado'!D1065/1000</f>
        <v>0</v>
      </c>
      <c r="G107" s="43">
        <f>'Preenchimento Consolidado'!D1063/1000</f>
        <v>0</v>
      </c>
      <c r="H107" s="43">
        <f>'Preenchimento Consolidado'!D1064/1000</f>
        <v>0</v>
      </c>
      <c r="I107" s="43">
        <f>SUM('Preenchimento Consolidado'!D1069:D1071)/1000</f>
        <v>0</v>
      </c>
      <c r="J107" s="43">
        <f>SUM('Preenchimento Consolidado'!D1072:D1075)/1000</f>
        <v>0</v>
      </c>
      <c r="K107" s="43">
        <f>SUM('Preenchimento Consolidado'!D1054:D1062)/1000</f>
        <v>0</v>
      </c>
      <c r="L107" s="43">
        <f>SUM('Preenchimento Consolidado'!D1047:D1053)/1000</f>
        <v>0</v>
      </c>
      <c r="M107" s="185"/>
      <c r="N107" s="185"/>
      <c r="O107" s="185"/>
      <c r="P107" s="185"/>
      <c r="Q107" s="185"/>
      <c r="R107" s="185"/>
      <c r="S107" s="185"/>
      <c r="T107" s="185"/>
      <c r="U107" s="185"/>
      <c r="V107" s="185"/>
      <c r="W107" s="185"/>
      <c r="X107" s="185"/>
      <c r="Y107" s="185"/>
      <c r="Z107" s="185"/>
      <c r="AA107" s="185"/>
      <c r="AB107" s="185"/>
      <c r="AC107" s="185"/>
    </row>
    <row r="108" spans="1:29" ht="18">
      <c r="A108" s="19" t="s">
        <v>2823</v>
      </c>
      <c r="B108" s="43">
        <f t="shared" si="51"/>
        <v>0</v>
      </c>
      <c r="C108" s="43">
        <f>('Preenchimento Consolidado'!D450+'Preenchimento Consolidado'!D941)/1000</f>
        <v>0</v>
      </c>
      <c r="D108" s="43">
        <f>('Preenchimento Consolidado'!D451+'Preenchimento Consolidado'!D942)/1000</f>
        <v>0</v>
      </c>
      <c r="E108" s="43">
        <f>('Preenchimento Consolidado'!D452+'Preenchimento Consolidado'!D943)/1000</f>
        <v>0</v>
      </c>
      <c r="F108" s="43">
        <f>('Preenchimento Consolidado'!D449+'Preenchimento Consolidado'!D940)/1000</f>
        <v>0</v>
      </c>
      <c r="G108" s="43">
        <f>('Preenchimento Consolidado'!D447+'Preenchimento Consolidado'!D938)/1000</f>
        <v>0</v>
      </c>
      <c r="H108" s="43">
        <f>('Preenchimento Consolidado'!D448+'Preenchimento Consolidado'!D939)/1000</f>
        <v>0</v>
      </c>
      <c r="I108" s="43">
        <f>SUM('Preenchimento Consolidado'!D453:D455,'Preenchimento Consolidado'!D944:D946)/1000</f>
        <v>0</v>
      </c>
      <c r="J108" s="43">
        <f>SUM('Preenchimento Consolidado'!D456:D459,'Preenchimento Consolidado'!D947:D950)/1000</f>
        <v>0</v>
      </c>
      <c r="K108" s="43">
        <f>SUM('Preenchimento Consolidado'!D438:D446,'Preenchimento Consolidado'!D929:D937)/1000</f>
        <v>0</v>
      </c>
      <c r="L108" s="43">
        <f>SUM('Preenchimento Consolidado'!D431:D437,'Preenchimento Consolidado'!D922:D928)/1000</f>
        <v>0</v>
      </c>
      <c r="M108" s="185"/>
      <c r="N108" s="185"/>
      <c r="O108" s="185"/>
      <c r="P108" s="185"/>
      <c r="Q108" s="185"/>
      <c r="R108" s="185"/>
      <c r="S108" s="185"/>
      <c r="T108" s="185"/>
      <c r="U108" s="185"/>
      <c r="V108" s="185"/>
      <c r="W108" s="185"/>
      <c r="X108" s="185"/>
      <c r="Y108" s="185"/>
      <c r="Z108" s="185"/>
      <c r="AA108" s="185"/>
      <c r="AB108" s="185"/>
      <c r="AC108" s="185"/>
    </row>
    <row r="109" spans="1:29" ht="18">
      <c r="A109" s="23" t="s">
        <v>3042</v>
      </c>
      <c r="B109" s="43">
        <f t="shared" ref="B109:L109" si="55">SUM(B110:B110)</f>
        <v>0</v>
      </c>
      <c r="C109" s="43">
        <f t="shared" si="55"/>
        <v>0</v>
      </c>
      <c r="D109" s="43">
        <f t="shared" si="55"/>
        <v>0</v>
      </c>
      <c r="E109" s="43">
        <f t="shared" si="55"/>
        <v>0</v>
      </c>
      <c r="F109" s="43">
        <f t="shared" si="55"/>
        <v>0</v>
      </c>
      <c r="G109" s="43">
        <f t="shared" si="55"/>
        <v>0</v>
      </c>
      <c r="H109" s="43">
        <f t="shared" si="55"/>
        <v>0</v>
      </c>
      <c r="I109" s="43">
        <f t="shared" si="55"/>
        <v>0</v>
      </c>
      <c r="J109" s="43">
        <f t="shared" si="55"/>
        <v>0</v>
      </c>
      <c r="K109" s="43">
        <f t="shared" si="55"/>
        <v>0</v>
      </c>
      <c r="L109" s="43">
        <f t="shared" si="55"/>
        <v>0</v>
      </c>
      <c r="M109" s="185"/>
      <c r="N109" s="185"/>
      <c r="O109" s="185"/>
      <c r="P109" s="185"/>
      <c r="Q109" s="185"/>
      <c r="R109" s="185"/>
      <c r="S109" s="185"/>
      <c r="T109" s="185"/>
      <c r="U109" s="185"/>
      <c r="V109" s="185"/>
      <c r="W109" s="185"/>
      <c r="X109" s="185"/>
      <c r="Y109" s="185"/>
      <c r="Z109" s="185"/>
      <c r="AA109" s="185"/>
      <c r="AB109" s="185"/>
      <c r="AC109" s="185"/>
    </row>
    <row r="110" spans="1:29" ht="18">
      <c r="A110" s="19" t="s">
        <v>2820</v>
      </c>
      <c r="B110" s="43">
        <f>SUM(C110,F110:L110)</f>
        <v>0</v>
      </c>
      <c r="C110" s="43">
        <f>('Preenchimento Consolidado'!D481)/1000</f>
        <v>0</v>
      </c>
      <c r="D110" s="43">
        <f>('Preenchimento Consolidado'!D482)/1000</f>
        <v>0</v>
      </c>
      <c r="E110" s="43">
        <f>('Preenchimento Consolidado'!D483)/1000</f>
        <v>0</v>
      </c>
      <c r="F110" s="43">
        <f>('Preenchimento Consolidado'!D480)/1000</f>
        <v>0</v>
      </c>
      <c r="G110" s="43">
        <f>('Preenchimento Consolidado'!D478)/1000</f>
        <v>0</v>
      </c>
      <c r="H110" s="43">
        <f>('Preenchimento Consolidado'!D479)/1000</f>
        <v>0</v>
      </c>
      <c r="I110" s="43">
        <f>SUM('Preenchimento Consolidado'!D484:D486)/1000</f>
        <v>0</v>
      </c>
      <c r="J110" s="43">
        <f>SUM('Preenchimento Consolidado'!D487:D490)/1000</f>
        <v>0</v>
      </c>
      <c r="K110" s="43">
        <f>SUM('Preenchimento Consolidado'!D469:D477)/1000</f>
        <v>0</v>
      </c>
      <c r="L110" s="43">
        <f>SUM('Preenchimento Consolidado'!D462:D468)/1000</f>
        <v>0</v>
      </c>
      <c r="M110" s="185"/>
      <c r="N110" s="185"/>
      <c r="O110" s="185"/>
      <c r="P110" s="185"/>
      <c r="Q110" s="185"/>
      <c r="R110" s="185"/>
      <c r="S110" s="185"/>
      <c r="T110" s="185"/>
      <c r="U110" s="185"/>
      <c r="V110" s="185"/>
      <c r="W110" s="185"/>
      <c r="X110" s="185"/>
      <c r="Y110" s="185"/>
      <c r="Z110" s="185"/>
      <c r="AA110" s="185"/>
      <c r="AB110" s="185"/>
      <c r="AC110" s="185"/>
    </row>
    <row r="111" spans="1:29" ht="5.0999999999999996" customHeight="1">
      <c r="A111" s="26"/>
      <c r="B111" s="43"/>
      <c r="C111" s="43"/>
      <c r="D111" s="43"/>
      <c r="E111" s="43"/>
      <c r="F111" s="43"/>
      <c r="G111" s="43"/>
      <c r="H111" s="43"/>
      <c r="I111" s="43"/>
      <c r="J111" s="43"/>
      <c r="K111" s="43"/>
      <c r="L111" s="43"/>
      <c r="M111" s="185"/>
      <c r="N111" s="185"/>
      <c r="O111" s="185"/>
      <c r="P111" s="185"/>
      <c r="Q111" s="185"/>
      <c r="R111" s="185"/>
      <c r="S111" s="185"/>
      <c r="T111" s="185"/>
      <c r="U111" s="185"/>
      <c r="V111" s="185"/>
      <c r="W111" s="185"/>
      <c r="X111" s="185"/>
      <c r="Y111" s="185"/>
      <c r="Z111" s="185"/>
      <c r="AA111" s="185"/>
      <c r="AB111" s="185"/>
      <c r="AC111" s="185"/>
    </row>
    <row r="112" spans="1:29" ht="21" customHeight="1">
      <c r="A112" s="17" t="s">
        <v>3022</v>
      </c>
      <c r="B112" s="97">
        <f>SUM(C112,F112:L112)</f>
        <v>0</v>
      </c>
      <c r="C112" s="98">
        <f>'Preenchimento Consolidado'!D972/1000</f>
        <v>0</v>
      </c>
      <c r="D112" s="98">
        <f>'Preenchimento Consolidado'!D973/1000</f>
        <v>0</v>
      </c>
      <c r="E112" s="98">
        <f>'Preenchimento Consolidado'!D974/1000</f>
        <v>0</v>
      </c>
      <c r="F112" s="98">
        <f>'Preenchimento Consolidado'!D971/1000</f>
        <v>0</v>
      </c>
      <c r="G112" s="98">
        <f>'Preenchimento Consolidado'!D969/1000</f>
        <v>0</v>
      </c>
      <c r="H112" s="98">
        <f>'Preenchimento Consolidado'!D970/1000</f>
        <v>0</v>
      </c>
      <c r="I112" s="98">
        <f>SUM('Preenchimento Consolidado'!D975:D977)/1000</f>
        <v>0</v>
      </c>
      <c r="J112" s="98">
        <f>SUM('Preenchimento Consolidado'!D978:D981)/1000</f>
        <v>0</v>
      </c>
      <c r="K112" s="98">
        <f>SUM('Preenchimento Consolidado'!D960:D968)/1000</f>
        <v>0</v>
      </c>
      <c r="L112" s="98">
        <f>SUM('Preenchimento Consolidado'!D953:D959)/1000</f>
        <v>0</v>
      </c>
      <c r="M112" s="185"/>
      <c r="N112" s="185"/>
      <c r="O112" s="185"/>
      <c r="P112" s="185"/>
      <c r="Q112" s="185"/>
      <c r="R112" s="185"/>
      <c r="S112" s="185"/>
      <c r="T112" s="185"/>
      <c r="U112" s="185"/>
      <c r="V112" s="185"/>
      <c r="W112" s="185"/>
      <c r="X112" s="185"/>
      <c r="Y112" s="185"/>
      <c r="Z112" s="185"/>
      <c r="AA112" s="185"/>
      <c r="AB112" s="185"/>
      <c r="AC112" s="185"/>
    </row>
    <row r="113" spans="1:12" ht="5.0999999999999996" customHeight="1">
      <c r="A113" s="26"/>
      <c r="B113" s="47"/>
      <c r="C113" s="47"/>
      <c r="D113" s="47"/>
      <c r="E113" s="47"/>
      <c r="F113" s="47"/>
      <c r="G113" s="47"/>
      <c r="H113" s="47"/>
      <c r="I113" s="47"/>
      <c r="J113" s="47"/>
      <c r="K113" s="47"/>
      <c r="L113" s="47"/>
    </row>
    <row r="114" spans="1:12" ht="23.25">
      <c r="A114" s="31" t="s">
        <v>3026</v>
      </c>
      <c r="B114" s="32">
        <f t="shared" ref="B114:L114" si="56">SUM(B116,B126,B134,B163)</f>
        <v>0</v>
      </c>
      <c r="C114" s="32">
        <f t="shared" si="56"/>
        <v>0</v>
      </c>
      <c r="D114" s="32">
        <f t="shared" si="56"/>
        <v>0</v>
      </c>
      <c r="E114" s="32">
        <f t="shared" si="56"/>
        <v>0</v>
      </c>
      <c r="F114" s="32">
        <f t="shared" si="56"/>
        <v>0</v>
      </c>
      <c r="G114" s="32">
        <f t="shared" si="56"/>
        <v>0</v>
      </c>
      <c r="H114" s="32">
        <f t="shared" si="56"/>
        <v>0</v>
      </c>
      <c r="I114" s="32">
        <f t="shared" si="56"/>
        <v>0</v>
      </c>
      <c r="J114" s="32">
        <f t="shared" si="56"/>
        <v>0</v>
      </c>
      <c r="K114" s="32">
        <f t="shared" si="56"/>
        <v>0</v>
      </c>
      <c r="L114" s="32">
        <f t="shared" si="56"/>
        <v>0</v>
      </c>
    </row>
    <row r="115" spans="1:12" ht="5.0999999999999996" customHeight="1">
      <c r="A115" s="18"/>
      <c r="B115" s="47"/>
      <c r="C115" s="47"/>
      <c r="D115" s="47"/>
      <c r="E115" s="47"/>
      <c r="F115" s="47"/>
      <c r="G115" s="47"/>
      <c r="H115" s="47"/>
      <c r="I115" s="47"/>
      <c r="J115" s="47"/>
      <c r="K115" s="47"/>
      <c r="L115" s="47"/>
    </row>
    <row r="116" spans="1:12" ht="21" customHeight="1">
      <c r="A116" s="17" t="s">
        <v>3025</v>
      </c>
      <c r="B116" s="97">
        <f>SUM(B118,B121:B124)</f>
        <v>0</v>
      </c>
      <c r="C116" s="97">
        <f t="shared" ref="C116:L116" si="57">SUM(C118,C121:C124)</f>
        <v>0</v>
      </c>
      <c r="D116" s="97">
        <f t="shared" si="57"/>
        <v>0</v>
      </c>
      <c r="E116" s="97">
        <f t="shared" si="57"/>
        <v>0</v>
      </c>
      <c r="F116" s="97">
        <f t="shared" si="57"/>
        <v>0</v>
      </c>
      <c r="G116" s="97">
        <f t="shared" si="57"/>
        <v>0</v>
      </c>
      <c r="H116" s="97">
        <f t="shared" si="57"/>
        <v>0</v>
      </c>
      <c r="I116" s="97">
        <f t="shared" si="57"/>
        <v>0</v>
      </c>
      <c r="J116" s="97">
        <f t="shared" si="57"/>
        <v>0</v>
      </c>
      <c r="K116" s="97">
        <f t="shared" si="57"/>
        <v>0</v>
      </c>
      <c r="L116" s="97">
        <f t="shared" si="57"/>
        <v>0</v>
      </c>
    </row>
    <row r="117" spans="1:12" ht="5.0999999999999996" customHeight="1">
      <c r="A117" s="18"/>
      <c r="B117" s="44"/>
      <c r="C117" s="44"/>
      <c r="D117" s="44"/>
      <c r="E117" s="44"/>
      <c r="F117" s="44"/>
      <c r="G117" s="44"/>
      <c r="H117" s="44"/>
      <c r="I117" s="44"/>
      <c r="J117" s="44"/>
      <c r="K117" s="44"/>
      <c r="L117" s="44"/>
    </row>
    <row r="118" spans="1:12" ht="18">
      <c r="A118" s="21" t="s">
        <v>2164</v>
      </c>
      <c r="B118" s="43">
        <f>SUM(B119:B120)</f>
        <v>0</v>
      </c>
      <c r="C118" s="43">
        <f t="shared" ref="C118:L118" si="58">SUM(C119:C120)</f>
        <v>0</v>
      </c>
      <c r="D118" s="43">
        <f t="shared" si="58"/>
        <v>0</v>
      </c>
      <c r="E118" s="43">
        <f t="shared" si="58"/>
        <v>0</v>
      </c>
      <c r="F118" s="43">
        <f t="shared" si="58"/>
        <v>0</v>
      </c>
      <c r="G118" s="43">
        <f t="shared" si="58"/>
        <v>0</v>
      </c>
      <c r="H118" s="43">
        <f t="shared" si="58"/>
        <v>0</v>
      </c>
      <c r="I118" s="43">
        <f t="shared" si="58"/>
        <v>0</v>
      </c>
      <c r="J118" s="43">
        <f t="shared" si="58"/>
        <v>0</v>
      </c>
      <c r="K118" s="43">
        <f t="shared" si="58"/>
        <v>0</v>
      </c>
      <c r="L118" s="43">
        <f t="shared" si="58"/>
        <v>0</v>
      </c>
    </row>
    <row r="119" spans="1:12" ht="18">
      <c r="A119" s="19" t="s">
        <v>3313</v>
      </c>
      <c r="B119" s="43">
        <f t="shared" ref="B119:B124" si="59">SUM(C119,F119:L119)</f>
        <v>0</v>
      </c>
      <c r="C119" s="43">
        <f>('Preenchimento Consolidado'!D1129)/1000</f>
        <v>0</v>
      </c>
      <c r="D119" s="43">
        <f>('Preenchimento Consolidado'!D1130)/1000</f>
        <v>0</v>
      </c>
      <c r="E119" s="43">
        <f>('Preenchimento Consolidado'!D1131)/1000</f>
        <v>0</v>
      </c>
      <c r="F119" s="43">
        <f>('Preenchimento Consolidado'!D1128)/1000</f>
        <v>0</v>
      </c>
      <c r="G119" s="43">
        <f>('Preenchimento Consolidado'!D1126)/1000</f>
        <v>0</v>
      </c>
      <c r="H119" s="43">
        <f>('Preenchimento Consolidado'!D1127)/1000</f>
        <v>0</v>
      </c>
      <c r="I119" s="43">
        <f>SUM('Preenchimento Consolidado'!D1132:D1134)/1000</f>
        <v>0</v>
      </c>
      <c r="J119" s="43">
        <f>SUM('Preenchimento Consolidado'!D1135:D1138)/1000</f>
        <v>0</v>
      </c>
      <c r="K119" s="43">
        <f>SUM('Preenchimento Consolidado'!D1117:D1125)/1000</f>
        <v>0</v>
      </c>
      <c r="L119" s="43">
        <f>SUM('Preenchimento Consolidado'!D1110:D1116)/1000</f>
        <v>0</v>
      </c>
    </row>
    <row r="120" spans="1:12" ht="18">
      <c r="A120" s="19" t="s">
        <v>3314</v>
      </c>
      <c r="B120" s="43">
        <f t="shared" si="59"/>
        <v>0</v>
      </c>
      <c r="C120" s="43">
        <f>('Preenchimento Consolidado'!D1099)/1000</f>
        <v>0</v>
      </c>
      <c r="D120" s="43">
        <f>('Preenchimento Consolidado'!D1100)/1000</f>
        <v>0</v>
      </c>
      <c r="E120" s="43">
        <f>('Preenchimento Consolidado'!D1101)/1000</f>
        <v>0</v>
      </c>
      <c r="F120" s="43">
        <f>('Preenchimento Consolidado'!D1098)/1000</f>
        <v>0</v>
      </c>
      <c r="G120" s="43">
        <f>('Preenchimento Consolidado'!D1096)/1000</f>
        <v>0</v>
      </c>
      <c r="H120" s="43">
        <f>('Preenchimento Consolidado'!D1097)/1000</f>
        <v>0</v>
      </c>
      <c r="I120" s="43">
        <f>SUM('Preenchimento Consolidado'!D1102:D1104)/1000</f>
        <v>0</v>
      </c>
      <c r="J120" s="43">
        <f>SUM('Preenchimento Consolidado'!D1105:D1108)/1000</f>
        <v>0</v>
      </c>
      <c r="K120" s="43">
        <f>SUM('Preenchimento Consolidado'!D1087:D1095)/1000</f>
        <v>0</v>
      </c>
      <c r="L120" s="43">
        <f>SUM('Preenchimento Consolidado'!D1080:D1086)/1000</f>
        <v>0</v>
      </c>
    </row>
    <row r="121" spans="1:12" ht="18">
      <c r="A121" s="21" t="s">
        <v>2165</v>
      </c>
      <c r="B121" s="43">
        <f t="shared" si="59"/>
        <v>0</v>
      </c>
      <c r="C121" s="43">
        <f>('Preenchimento Consolidado'!D1160)/1000</f>
        <v>0</v>
      </c>
      <c r="D121" s="43">
        <f>('Preenchimento Consolidado'!D1161)/1000</f>
        <v>0</v>
      </c>
      <c r="E121" s="43">
        <f>('Preenchimento Consolidado'!D1162)/1000</f>
        <v>0</v>
      </c>
      <c r="F121" s="43">
        <f>('Preenchimento Consolidado'!D1159)/1000</f>
        <v>0</v>
      </c>
      <c r="G121" s="43">
        <f>('Preenchimento Consolidado'!D1157)/1000</f>
        <v>0</v>
      </c>
      <c r="H121" s="43">
        <f>('Preenchimento Consolidado'!D1158)/1000</f>
        <v>0</v>
      </c>
      <c r="I121" s="43">
        <f>(SUM('Preenchimento Consolidado'!D1163:D1165))/1000</f>
        <v>0</v>
      </c>
      <c r="J121" s="43">
        <f>(SUM('Preenchimento Consolidado'!D1166:D1169))/1000</f>
        <v>0</v>
      </c>
      <c r="K121" s="43">
        <f>(SUM('Preenchimento Consolidado'!D1148:D1156))/1000</f>
        <v>0</v>
      </c>
      <c r="L121" s="43">
        <f>(SUM('Preenchimento Consolidado'!D1141:D1147))/1000</f>
        <v>0</v>
      </c>
    </row>
    <row r="122" spans="1:12" ht="21">
      <c r="A122" s="21" t="s">
        <v>3020</v>
      </c>
      <c r="B122" s="43">
        <f t="shared" si="59"/>
        <v>0</v>
      </c>
      <c r="C122" s="43">
        <f>('Preenchimento Consolidado'!D1191)/1000</f>
        <v>0</v>
      </c>
      <c r="D122" s="43">
        <f>('Preenchimento Consolidado'!D1192)/1000</f>
        <v>0</v>
      </c>
      <c r="E122" s="43">
        <f>('Preenchimento Consolidado'!D1193)/1000</f>
        <v>0</v>
      </c>
      <c r="F122" s="43">
        <f>('Preenchimento Consolidado'!D1190)/1000</f>
        <v>0</v>
      </c>
      <c r="G122" s="43">
        <f>('Preenchimento Consolidado'!D1188)/1000</f>
        <v>0</v>
      </c>
      <c r="H122" s="43">
        <f>('Preenchimento Consolidado'!D1189)/1000</f>
        <v>0</v>
      </c>
      <c r="I122" s="43">
        <f>(SUM('Preenchimento Consolidado'!D1194:D1196))/1000</f>
        <v>0</v>
      </c>
      <c r="J122" s="43">
        <f>(SUM('Preenchimento Consolidado'!D1197:D1200))/1000</f>
        <v>0</v>
      </c>
      <c r="K122" s="43">
        <f>(SUM('Preenchimento Consolidado'!D1179:D1187))/1000</f>
        <v>0</v>
      </c>
      <c r="L122" s="43">
        <f>(SUM('Preenchimento Consolidado'!D1172:D1178))/1000</f>
        <v>0</v>
      </c>
    </row>
    <row r="123" spans="1:12" ht="18">
      <c r="A123" s="21" t="s">
        <v>2166</v>
      </c>
      <c r="B123" s="43">
        <f t="shared" si="59"/>
        <v>0</v>
      </c>
      <c r="C123" s="43">
        <f>('Preenchimento Consolidado'!D1222)/1000</f>
        <v>0</v>
      </c>
      <c r="D123" s="43">
        <f>('Preenchimento Consolidado'!D1223)/1000</f>
        <v>0</v>
      </c>
      <c r="E123" s="43">
        <f>('Preenchimento Consolidado'!D1224)/1000</f>
        <v>0</v>
      </c>
      <c r="F123" s="43">
        <f>('Preenchimento Consolidado'!D1221)/1000</f>
        <v>0</v>
      </c>
      <c r="G123" s="43">
        <f>('Preenchimento Consolidado'!D1219)/1000</f>
        <v>0</v>
      </c>
      <c r="H123" s="43">
        <f>('Preenchimento Consolidado'!D1220)/1000</f>
        <v>0</v>
      </c>
      <c r="I123" s="43">
        <f>(SUM('Preenchimento Consolidado'!D1225:D1227))/1000</f>
        <v>0</v>
      </c>
      <c r="J123" s="43">
        <f>(SUM('Preenchimento Consolidado'!D1228:D1231))/1000</f>
        <v>0</v>
      </c>
      <c r="K123" s="43">
        <f>(SUM('Preenchimento Consolidado'!D1210:D1218))/1000</f>
        <v>0</v>
      </c>
      <c r="L123" s="43">
        <f>(SUM('Preenchimento Consolidado'!D1203:D1209))/1000</f>
        <v>0</v>
      </c>
    </row>
    <row r="124" spans="1:12" ht="18">
      <c r="A124" s="21" t="s">
        <v>2819</v>
      </c>
      <c r="B124" s="43">
        <f t="shared" si="59"/>
        <v>0</v>
      </c>
      <c r="C124" s="43">
        <f>('Preenchimento Consolidado'!D1253)/1000</f>
        <v>0</v>
      </c>
      <c r="D124" s="43">
        <f>('Preenchimento Consolidado'!D1254)/1000</f>
        <v>0</v>
      </c>
      <c r="E124" s="43">
        <f>('Preenchimento Consolidado'!D1255)/1000</f>
        <v>0</v>
      </c>
      <c r="F124" s="43">
        <f>('Preenchimento Consolidado'!D1252)/1000</f>
        <v>0</v>
      </c>
      <c r="G124" s="43">
        <f>('Preenchimento Consolidado'!D1250)/1000</f>
        <v>0</v>
      </c>
      <c r="H124" s="43">
        <f>('Preenchimento Consolidado'!D1251)/1000</f>
        <v>0</v>
      </c>
      <c r="I124" s="43">
        <f>SUM('Preenchimento Consolidado'!D1256:D1258)/1000</f>
        <v>0</v>
      </c>
      <c r="J124" s="43">
        <f>SUM('Preenchimento Consolidado'!D1259:D1262)/1000</f>
        <v>0</v>
      </c>
      <c r="K124" s="43">
        <f>SUM('Preenchimento Consolidado'!D1241:D1249)/1000</f>
        <v>0</v>
      </c>
      <c r="L124" s="43">
        <f>SUM('Preenchimento Consolidado'!D1234:D1240)/1000</f>
        <v>0</v>
      </c>
    </row>
    <row r="125" spans="1:12" ht="5.0999999999999996" customHeight="1">
      <c r="A125" s="21"/>
      <c r="B125" s="24"/>
      <c r="C125" s="24"/>
      <c r="D125" s="24"/>
      <c r="E125" s="24"/>
      <c r="F125" s="24"/>
      <c r="G125" s="24"/>
      <c r="H125" s="24"/>
      <c r="I125" s="24"/>
      <c r="J125" s="24"/>
      <c r="K125" s="24"/>
      <c r="L125" s="24"/>
    </row>
    <row r="126" spans="1:12" ht="21" customHeight="1">
      <c r="A126" s="17" t="s">
        <v>2167</v>
      </c>
      <c r="B126" s="97">
        <f>SUM(B128:B132)</f>
        <v>0</v>
      </c>
      <c r="C126" s="97">
        <f t="shared" ref="C126:L126" si="60">SUM(C128:C132)</f>
        <v>0</v>
      </c>
      <c r="D126" s="97">
        <f t="shared" si="60"/>
        <v>0</v>
      </c>
      <c r="E126" s="97">
        <f t="shared" si="60"/>
        <v>0</v>
      </c>
      <c r="F126" s="97">
        <f t="shared" si="60"/>
        <v>0</v>
      </c>
      <c r="G126" s="97">
        <f t="shared" si="60"/>
        <v>0</v>
      </c>
      <c r="H126" s="97">
        <f t="shared" si="60"/>
        <v>0</v>
      </c>
      <c r="I126" s="97">
        <f t="shared" si="60"/>
        <v>0</v>
      </c>
      <c r="J126" s="97">
        <f t="shared" si="60"/>
        <v>0</v>
      </c>
      <c r="K126" s="97">
        <f t="shared" si="60"/>
        <v>0</v>
      </c>
      <c r="L126" s="97">
        <f t="shared" si="60"/>
        <v>0</v>
      </c>
    </row>
    <row r="127" spans="1:12" ht="5.0999999999999996" customHeight="1">
      <c r="A127" s="23"/>
      <c r="B127" s="42"/>
      <c r="C127" s="42"/>
      <c r="D127" s="42"/>
      <c r="E127" s="42"/>
      <c r="F127" s="42"/>
      <c r="G127" s="42"/>
      <c r="H127" s="42"/>
      <c r="I127" s="42"/>
      <c r="J127" s="42"/>
      <c r="K127" s="42"/>
      <c r="L127" s="42"/>
    </row>
    <row r="128" spans="1:12" ht="18">
      <c r="A128" s="21" t="s">
        <v>4493</v>
      </c>
      <c r="B128" s="43">
        <f>SUM(C128,F128:L128)</f>
        <v>0</v>
      </c>
      <c r="C128" s="43">
        <f>(('Preenchimento Consolidado'!D1657)/1000)</f>
        <v>0</v>
      </c>
      <c r="D128" s="43">
        <f>(('Preenchimento Consolidado'!D1658)/1000)</f>
        <v>0</v>
      </c>
      <c r="E128" s="43">
        <f>(('Preenchimento Consolidado'!D1659)/1000)</f>
        <v>0</v>
      </c>
      <c r="F128" s="43">
        <f>(('Preenchimento Consolidado'!D1656)/1000)</f>
        <v>0</v>
      </c>
      <c r="G128" s="43">
        <f>(('Preenchimento Consolidado'!D1654)/1000)</f>
        <v>0</v>
      </c>
      <c r="H128" s="43">
        <f>(('Preenchimento Consolidado'!D1655)/1000)</f>
        <v>0</v>
      </c>
      <c r="I128" s="43">
        <f>((SUM('Preenchimento Consolidado'!D1660:D1662))/1000)</f>
        <v>0</v>
      </c>
      <c r="J128" s="43">
        <f>((SUM('Preenchimento Consolidado'!D1663:D1666))/1000)</f>
        <v>0</v>
      </c>
      <c r="K128" s="43">
        <f>((SUM('Preenchimento Consolidado'!D1645:D1653))/1000)</f>
        <v>0</v>
      </c>
      <c r="L128" s="43">
        <f>((SUM('Preenchimento Consolidado'!D1638:D1644))/1000)</f>
        <v>0</v>
      </c>
    </row>
    <row r="129" spans="1:12" ht="18">
      <c r="A129" s="21" t="s">
        <v>4494</v>
      </c>
      <c r="B129" s="43">
        <f>SUM(C129,F129:L129)</f>
        <v>0</v>
      </c>
      <c r="C129" s="43">
        <f>(('Preenchimento Consolidado'!D1687)/1000)</f>
        <v>0</v>
      </c>
      <c r="D129" s="43">
        <f>(('Preenchimento Consolidado'!D1688)/1000)</f>
        <v>0</v>
      </c>
      <c r="E129" s="43">
        <f>(('Preenchimento Consolidado'!D1689)/1000)</f>
        <v>0</v>
      </c>
      <c r="F129" s="43">
        <f>(('Preenchimento Consolidado'!D1686)/1000)</f>
        <v>0</v>
      </c>
      <c r="G129" s="43">
        <f>(('Preenchimento Consolidado'!D1684)/1000)</f>
        <v>0</v>
      </c>
      <c r="H129" s="43">
        <f>(('Preenchimento Consolidado'!D1685)/1000)</f>
        <v>0</v>
      </c>
      <c r="I129" s="43">
        <f>((SUM('Preenchimento Consolidado'!D1690:D1692))/1000)</f>
        <v>0</v>
      </c>
      <c r="J129" s="43">
        <f>((SUM('Preenchimento Consolidado'!D1693:D1696))/1000)</f>
        <v>0</v>
      </c>
      <c r="K129" s="43">
        <f>((SUM('Preenchimento Consolidado'!D1675:D1683))/1000)</f>
        <v>0</v>
      </c>
      <c r="L129" s="43">
        <f>((SUM('Preenchimento Consolidado'!D1668:D1674))/1000)</f>
        <v>0</v>
      </c>
    </row>
    <row r="130" spans="1:12" ht="18">
      <c r="A130" s="21" t="s">
        <v>4495</v>
      </c>
      <c r="B130" s="43">
        <f>SUM(C130,F130:L130)</f>
        <v>0</v>
      </c>
      <c r="C130" s="43">
        <f>(('Preenchimento Consolidado'!D1717)/1000)</f>
        <v>0</v>
      </c>
      <c r="D130" s="43">
        <f>(('Preenchimento Consolidado'!D1718)/1000)</f>
        <v>0</v>
      </c>
      <c r="E130" s="43">
        <f>(('Preenchimento Consolidado'!D1719)/1000)</f>
        <v>0</v>
      </c>
      <c r="F130" s="43">
        <f>(('Preenchimento Consolidado'!D1716)/1000)</f>
        <v>0</v>
      </c>
      <c r="G130" s="43">
        <f>(('Preenchimento Consolidado'!D1714)/1000)</f>
        <v>0</v>
      </c>
      <c r="H130" s="43">
        <f>(('Preenchimento Consolidado'!D1715)/1000)</f>
        <v>0</v>
      </c>
      <c r="I130" s="43">
        <f>((SUM('Preenchimento Consolidado'!D1720:D1722))/1000)</f>
        <v>0</v>
      </c>
      <c r="J130" s="43">
        <f>((SUM('Preenchimento Consolidado'!D1723:D1726))/1000)</f>
        <v>0</v>
      </c>
      <c r="K130" s="43">
        <f>((SUM('Preenchimento Consolidado'!D1705:D1713))/1000)</f>
        <v>0</v>
      </c>
      <c r="L130" s="43">
        <f>((SUM('Preenchimento Consolidado'!D1698:D1704))/1000)</f>
        <v>0</v>
      </c>
    </row>
    <row r="131" spans="1:12" ht="18">
      <c r="A131" s="21" t="s">
        <v>4467</v>
      </c>
      <c r="B131" s="43">
        <f>SUM(C131,F131:L131)</f>
        <v>0</v>
      </c>
      <c r="C131" s="43">
        <f>'Preenchimento Consolidado'!D1596/1000</f>
        <v>0</v>
      </c>
      <c r="D131" s="43">
        <f>'Preenchimento Consolidado'!D1597/1000</f>
        <v>0</v>
      </c>
      <c r="E131" s="43">
        <f>'Preenchimento Consolidado'!D1598/1000</f>
        <v>0</v>
      </c>
      <c r="F131" s="43">
        <f>'Preenchimento Consolidado'!D1595/1000</f>
        <v>0</v>
      </c>
      <c r="G131" s="43">
        <f>'Preenchimento Consolidado'!D1593/1000</f>
        <v>0</v>
      </c>
      <c r="H131" s="43">
        <f>'Preenchimento Consolidado'!D1594/1000</f>
        <v>0</v>
      </c>
      <c r="I131" s="43">
        <f>SUM('Preenchimento Consolidado'!D1599:D1601)/1000</f>
        <v>0</v>
      </c>
      <c r="J131" s="43">
        <f>SUM('Preenchimento Consolidado'!D1602:D1605)/1000</f>
        <v>0</v>
      </c>
      <c r="K131" s="43">
        <f>SUM('Preenchimento Consolidado'!D1584:D1592)/1000</f>
        <v>0</v>
      </c>
      <c r="L131" s="43">
        <f>SUM('Preenchimento Consolidado'!D1577:D1583)/1000</f>
        <v>0</v>
      </c>
    </row>
    <row r="132" spans="1:12" ht="18">
      <c r="A132" s="21" t="s">
        <v>4468</v>
      </c>
      <c r="B132" s="43">
        <f>SUM(C132,F132:L132)</f>
        <v>0</v>
      </c>
      <c r="C132" s="43">
        <f>'Preenchimento Consolidado'!D1626/1000</f>
        <v>0</v>
      </c>
      <c r="D132" s="43">
        <f>'Preenchimento Consolidado'!D1627/1000</f>
        <v>0</v>
      </c>
      <c r="E132" s="43">
        <f>'Preenchimento Consolidado'!D1628/1000</f>
        <v>0</v>
      </c>
      <c r="F132" s="43">
        <f>'Preenchimento Consolidado'!D1625/1000</f>
        <v>0</v>
      </c>
      <c r="G132" s="43">
        <f>'Preenchimento Consolidado'!D1623/1000</f>
        <v>0</v>
      </c>
      <c r="H132" s="43">
        <f>'Preenchimento Consolidado'!D1624/1000</f>
        <v>0</v>
      </c>
      <c r="I132" s="43">
        <f>SUM('Preenchimento Consolidado'!D1629:D1631)/1000</f>
        <v>0</v>
      </c>
      <c r="J132" s="43">
        <f>SUM('Preenchimento Consolidado'!D1632:D1635)/1000</f>
        <v>0</v>
      </c>
      <c r="K132" s="43">
        <f>SUM('Preenchimento Consolidado'!D1614:D1622)/1000</f>
        <v>0</v>
      </c>
      <c r="L132" s="43">
        <f>SUM('Preenchimento Consolidado'!D1607:D1613)/1000</f>
        <v>0</v>
      </c>
    </row>
    <row r="133" spans="1:12" ht="5.0999999999999996" customHeight="1">
      <c r="A133" s="25"/>
      <c r="B133" s="24"/>
      <c r="C133" s="24"/>
      <c r="D133" s="24"/>
      <c r="E133" s="24"/>
      <c r="F133" s="24"/>
      <c r="G133" s="24"/>
      <c r="H133" s="24"/>
      <c r="I133" s="24"/>
      <c r="J133" s="24"/>
      <c r="K133" s="24"/>
      <c r="L133" s="24"/>
    </row>
    <row r="134" spans="1:12" ht="21" customHeight="1">
      <c r="A134" s="17" t="s">
        <v>2168</v>
      </c>
      <c r="B134" s="97">
        <f t="shared" ref="B134:L134" si="61">SUM(B136,B138,B160)</f>
        <v>0</v>
      </c>
      <c r="C134" s="97">
        <f t="shared" si="61"/>
        <v>0</v>
      </c>
      <c r="D134" s="97">
        <f t="shared" si="61"/>
        <v>0</v>
      </c>
      <c r="E134" s="97">
        <f t="shared" si="61"/>
        <v>0</v>
      </c>
      <c r="F134" s="97">
        <f t="shared" si="61"/>
        <v>0</v>
      </c>
      <c r="G134" s="97">
        <f t="shared" si="61"/>
        <v>0</v>
      </c>
      <c r="H134" s="97">
        <f t="shared" si="61"/>
        <v>0</v>
      </c>
      <c r="I134" s="97">
        <f t="shared" si="61"/>
        <v>0</v>
      </c>
      <c r="J134" s="97">
        <f t="shared" si="61"/>
        <v>0</v>
      </c>
      <c r="K134" s="97">
        <f t="shared" si="61"/>
        <v>0</v>
      </c>
      <c r="L134" s="97">
        <f t="shared" si="61"/>
        <v>0</v>
      </c>
    </row>
    <row r="135" spans="1:12" ht="5.0999999999999996" customHeight="1">
      <c r="A135" s="99"/>
      <c r="B135" s="42"/>
      <c r="C135" s="42"/>
      <c r="D135" s="42"/>
      <c r="E135" s="42"/>
      <c r="F135" s="42"/>
      <c r="G135" s="42"/>
      <c r="H135" s="42"/>
      <c r="I135" s="42"/>
      <c r="J135" s="42"/>
      <c r="K135" s="42"/>
      <c r="L135" s="42"/>
    </row>
    <row r="136" spans="1:12" ht="18">
      <c r="A136" s="23" t="s">
        <v>2169</v>
      </c>
      <c r="B136" s="24">
        <f>B137</f>
        <v>0</v>
      </c>
      <c r="C136" s="42">
        <f>C137</f>
        <v>0</v>
      </c>
      <c r="D136" s="24">
        <f t="shared" ref="D136:L136" si="62">D137</f>
        <v>0</v>
      </c>
      <c r="E136" s="24">
        <f t="shared" si="62"/>
        <v>0</v>
      </c>
      <c r="F136" s="24">
        <f t="shared" si="62"/>
        <v>0</v>
      </c>
      <c r="G136" s="24">
        <f t="shared" si="62"/>
        <v>0</v>
      </c>
      <c r="H136" s="24">
        <f t="shared" si="62"/>
        <v>0</v>
      </c>
      <c r="I136" s="24">
        <f t="shared" si="62"/>
        <v>0</v>
      </c>
      <c r="J136" s="24">
        <f t="shared" si="62"/>
        <v>0</v>
      </c>
      <c r="K136" s="24">
        <f t="shared" si="62"/>
        <v>0</v>
      </c>
      <c r="L136" s="24">
        <f t="shared" si="62"/>
        <v>0</v>
      </c>
    </row>
    <row r="137" spans="1:12" ht="18">
      <c r="A137" s="21" t="s">
        <v>2170</v>
      </c>
      <c r="B137" s="43">
        <f t="shared" ref="B137:B161" si="63">SUM(C137,F137:L137)</f>
        <v>0</v>
      </c>
      <c r="C137" s="43">
        <f>(('Preenchimento Consolidado'!D1565)/1000)</f>
        <v>0</v>
      </c>
      <c r="D137" s="43">
        <f>(('Preenchimento Consolidado'!D1566)/1000)</f>
        <v>0</v>
      </c>
      <c r="E137" s="43">
        <f>(('Preenchimento Consolidado'!D1567)/1000)</f>
        <v>0</v>
      </c>
      <c r="F137" s="43">
        <f>'Preenchimento Consolidado'!D1564/1000</f>
        <v>0</v>
      </c>
      <c r="G137" s="43">
        <f>'Preenchimento Consolidado'!D1562/1000</f>
        <v>0</v>
      </c>
      <c r="H137" s="43">
        <f>'Preenchimento Consolidado'!D1563/1000</f>
        <v>0</v>
      </c>
      <c r="I137" s="43">
        <f>SUM('Preenchimento Consolidado'!D1568:D1570)/1000</f>
        <v>0</v>
      </c>
      <c r="J137" s="43">
        <f>SUM('Preenchimento Consolidado'!D1571:D1574)/1000</f>
        <v>0</v>
      </c>
      <c r="K137" s="43">
        <f>SUM('Preenchimento Consolidado'!D1553:D1561)/1000</f>
        <v>0</v>
      </c>
      <c r="L137" s="43">
        <f>SUM('Preenchimento Consolidado'!D1546:D1552)/1000</f>
        <v>0</v>
      </c>
    </row>
    <row r="138" spans="1:12" ht="18">
      <c r="A138" s="23" t="s">
        <v>2171</v>
      </c>
      <c r="B138" s="24">
        <f t="shared" ref="B138:B143" si="64">SUM(C138,F138:L138)</f>
        <v>0</v>
      </c>
      <c r="C138" s="43">
        <f>SUM(C139,C143)</f>
        <v>0</v>
      </c>
      <c r="D138" s="43">
        <f t="shared" ref="D138:L138" si="65">SUM(D139,D143)</f>
        <v>0</v>
      </c>
      <c r="E138" s="43">
        <f t="shared" si="65"/>
        <v>0</v>
      </c>
      <c r="F138" s="43">
        <f t="shared" si="65"/>
        <v>0</v>
      </c>
      <c r="G138" s="43">
        <f t="shared" si="65"/>
        <v>0</v>
      </c>
      <c r="H138" s="43">
        <f t="shared" si="65"/>
        <v>0</v>
      </c>
      <c r="I138" s="43">
        <f t="shared" si="65"/>
        <v>0</v>
      </c>
      <c r="J138" s="43">
        <f t="shared" si="65"/>
        <v>0</v>
      </c>
      <c r="K138" s="43">
        <f t="shared" si="65"/>
        <v>0</v>
      </c>
      <c r="L138" s="43">
        <f t="shared" si="65"/>
        <v>0</v>
      </c>
    </row>
    <row r="139" spans="1:12" ht="18">
      <c r="A139" s="23" t="s">
        <v>2172</v>
      </c>
      <c r="B139" s="24">
        <f t="shared" si="64"/>
        <v>0</v>
      </c>
      <c r="C139" s="24">
        <f t="shared" ref="C139:L139" si="66">SUM(C140:C142)</f>
        <v>0</v>
      </c>
      <c r="D139" s="24">
        <f t="shared" si="66"/>
        <v>0</v>
      </c>
      <c r="E139" s="24">
        <f t="shared" si="66"/>
        <v>0</v>
      </c>
      <c r="F139" s="24">
        <f t="shared" si="66"/>
        <v>0</v>
      </c>
      <c r="G139" s="24">
        <f t="shared" si="66"/>
        <v>0</v>
      </c>
      <c r="H139" s="24">
        <f t="shared" si="66"/>
        <v>0</v>
      </c>
      <c r="I139" s="24">
        <f t="shared" si="66"/>
        <v>0</v>
      </c>
      <c r="J139" s="24">
        <f t="shared" si="66"/>
        <v>0</v>
      </c>
      <c r="K139" s="24">
        <f t="shared" si="66"/>
        <v>0</v>
      </c>
      <c r="L139" s="24">
        <f t="shared" si="66"/>
        <v>0</v>
      </c>
    </row>
    <row r="140" spans="1:12" ht="18">
      <c r="A140" s="21" t="s">
        <v>4474</v>
      </c>
      <c r="B140" s="24">
        <f t="shared" si="64"/>
        <v>0</v>
      </c>
      <c r="C140" s="43">
        <f>'Preenchimento Consolidado'!D1748/1000</f>
        <v>0</v>
      </c>
      <c r="D140" s="43">
        <f>'Preenchimento Consolidado'!D1749/1000</f>
        <v>0</v>
      </c>
      <c r="E140" s="43">
        <f>'Preenchimento Consolidado'!D1750/1000</f>
        <v>0</v>
      </c>
      <c r="F140" s="43">
        <f>'Preenchimento Consolidado'!D1747/1000</f>
        <v>0</v>
      </c>
      <c r="G140" s="43">
        <f>'Preenchimento Consolidado'!D1745/1000</f>
        <v>0</v>
      </c>
      <c r="H140" s="43">
        <f>'Preenchimento Consolidado'!D1746/1000</f>
        <v>0</v>
      </c>
      <c r="I140" s="43">
        <f>SUM('Preenchimento Consolidado'!D1751:D1753)/1000</f>
        <v>0</v>
      </c>
      <c r="J140" s="43">
        <f>SUM('Preenchimento Consolidado'!D1754:D1757)/1000</f>
        <v>0</v>
      </c>
      <c r="K140" s="43">
        <f>SUM('Preenchimento Consolidado'!D1736:D1744)/1000</f>
        <v>0</v>
      </c>
      <c r="L140" s="43">
        <f>SUM('Preenchimento Consolidado'!D1729:D1735)/1000</f>
        <v>0</v>
      </c>
    </row>
    <row r="141" spans="1:12" ht="18">
      <c r="A141" s="21" t="s">
        <v>4472</v>
      </c>
      <c r="B141" s="24">
        <f t="shared" si="64"/>
        <v>0</v>
      </c>
      <c r="C141" s="43">
        <f>'Preenchimento Consolidado'!D1778/1000</f>
        <v>0</v>
      </c>
      <c r="D141" s="43">
        <f>'Preenchimento Consolidado'!D1779/1000</f>
        <v>0</v>
      </c>
      <c r="E141" s="43">
        <f>'Preenchimento Consolidado'!D1780/1000</f>
        <v>0</v>
      </c>
      <c r="F141" s="43">
        <f>'Preenchimento Consolidado'!D1777/1000</f>
        <v>0</v>
      </c>
      <c r="G141" s="43">
        <f>'Preenchimento Consolidado'!D1775/1000</f>
        <v>0</v>
      </c>
      <c r="H141" s="43">
        <f>'Preenchimento Consolidado'!D1776/1000</f>
        <v>0</v>
      </c>
      <c r="I141" s="43">
        <f>SUM('Preenchimento Consolidado'!D1781:D1783)/1000</f>
        <v>0</v>
      </c>
      <c r="J141" s="43">
        <f>SUM('Preenchimento Consolidado'!D1784:D1787)/1000</f>
        <v>0</v>
      </c>
      <c r="K141" s="43">
        <f>SUM('Preenchimento Consolidado'!D1766:D1774)/1000</f>
        <v>0</v>
      </c>
      <c r="L141" s="43">
        <f>SUM('Preenchimento Consolidado'!D1759:D1765)/1000</f>
        <v>0</v>
      </c>
    </row>
    <row r="142" spans="1:12" ht="18">
      <c r="A142" s="21" t="s">
        <v>4487</v>
      </c>
      <c r="B142" s="24">
        <f t="shared" si="64"/>
        <v>0</v>
      </c>
      <c r="C142" s="43">
        <f>'Preenchimento Consolidado'!D1808/1000</f>
        <v>0</v>
      </c>
      <c r="D142" s="43">
        <f>'Preenchimento Consolidado'!D1809/1000</f>
        <v>0</v>
      </c>
      <c r="E142" s="43">
        <f>'Preenchimento Consolidado'!D1810/1000</f>
        <v>0</v>
      </c>
      <c r="F142" s="43">
        <f>'Preenchimento Consolidado'!D1807/1000</f>
        <v>0</v>
      </c>
      <c r="G142" s="43">
        <f>'Preenchimento Consolidado'!D1805/1000</f>
        <v>0</v>
      </c>
      <c r="H142" s="43">
        <f>'Preenchimento Consolidado'!D1806/1000</f>
        <v>0</v>
      </c>
      <c r="I142" s="43">
        <f>SUM('Preenchimento Consolidado'!D1811:D1813)/1000</f>
        <v>0</v>
      </c>
      <c r="J142" s="43">
        <f>SUM('Preenchimento Consolidado'!D1814:D1817)/1000</f>
        <v>0</v>
      </c>
      <c r="K142" s="43">
        <f>SUM('Preenchimento Consolidado'!D1796:D1804)/1000</f>
        <v>0</v>
      </c>
      <c r="L142" s="43">
        <f>SUM('Preenchimento Consolidado'!D1789:D1795)/1000</f>
        <v>0</v>
      </c>
    </row>
    <row r="143" spans="1:12" ht="18">
      <c r="A143" s="23" t="s">
        <v>2173</v>
      </c>
      <c r="B143" s="24">
        <f t="shared" si="64"/>
        <v>0</v>
      </c>
      <c r="C143" s="24">
        <f>SUM(C144:C152,C155:C159)</f>
        <v>0</v>
      </c>
      <c r="D143" s="24">
        <f t="shared" ref="D143:L143" si="67">SUM(D144:D152,D155:D159)</f>
        <v>0</v>
      </c>
      <c r="E143" s="24">
        <f t="shared" si="67"/>
        <v>0</v>
      </c>
      <c r="F143" s="24">
        <f t="shared" si="67"/>
        <v>0</v>
      </c>
      <c r="G143" s="24">
        <f t="shared" si="67"/>
        <v>0</v>
      </c>
      <c r="H143" s="24">
        <f t="shared" si="67"/>
        <v>0</v>
      </c>
      <c r="I143" s="24">
        <f t="shared" si="67"/>
        <v>0</v>
      </c>
      <c r="J143" s="24">
        <f t="shared" si="67"/>
        <v>0</v>
      </c>
      <c r="K143" s="24">
        <f t="shared" si="67"/>
        <v>0</v>
      </c>
      <c r="L143" s="24">
        <f t="shared" si="67"/>
        <v>0</v>
      </c>
    </row>
    <row r="144" spans="1:12" ht="18">
      <c r="A144" s="21" t="s">
        <v>3021</v>
      </c>
      <c r="B144" s="43">
        <f t="shared" si="63"/>
        <v>0</v>
      </c>
      <c r="C144" s="43">
        <f>('Preenchimento Consolidado'!D1285)/1000</f>
        <v>0</v>
      </c>
      <c r="D144" s="43">
        <f>('Preenchimento Consolidado'!D1286)/1000</f>
        <v>0</v>
      </c>
      <c r="E144" s="43">
        <f>('Preenchimento Consolidado'!D1287)/1000</f>
        <v>0</v>
      </c>
      <c r="F144" s="43">
        <f>('Preenchimento Consolidado'!D1284)/1000</f>
        <v>0</v>
      </c>
      <c r="G144" s="43">
        <f>('Preenchimento Consolidado'!D1282)/1000</f>
        <v>0</v>
      </c>
      <c r="H144" s="43">
        <f>('Preenchimento Consolidado'!D1283)/1000</f>
        <v>0</v>
      </c>
      <c r="I144" s="43">
        <f>(SUM('Preenchimento Consolidado'!D1288:D1290))/1000</f>
        <v>0</v>
      </c>
      <c r="J144" s="43">
        <f>(SUM('Preenchimento Consolidado'!D1291:D1294))/1000</f>
        <v>0</v>
      </c>
      <c r="K144" s="43">
        <f>(SUM('Preenchimento Consolidado'!D1273:D1281))/1000</f>
        <v>0</v>
      </c>
      <c r="L144" s="43">
        <f>(SUM('Preenchimento Consolidado'!D1266:D1272))/1000</f>
        <v>0</v>
      </c>
    </row>
    <row r="145" spans="1:12" ht="18">
      <c r="A145" s="21" t="s">
        <v>2175</v>
      </c>
      <c r="B145" s="43">
        <f t="shared" si="63"/>
        <v>0</v>
      </c>
      <c r="C145" s="43">
        <f>('Preenchimento Consolidado'!D1316)/1000</f>
        <v>0</v>
      </c>
      <c r="D145" s="43">
        <f>('Preenchimento Consolidado'!D1317)/1000</f>
        <v>0</v>
      </c>
      <c r="E145" s="43">
        <f>('Preenchimento Consolidado'!D1318)/1000</f>
        <v>0</v>
      </c>
      <c r="F145" s="43">
        <f>('Preenchimento Consolidado'!D1315)/1000</f>
        <v>0</v>
      </c>
      <c r="G145" s="43">
        <f>('Preenchimento Consolidado'!D1313)/1000</f>
        <v>0</v>
      </c>
      <c r="H145" s="43">
        <f>('Preenchimento Consolidado'!D1314)/1000</f>
        <v>0</v>
      </c>
      <c r="I145" s="43">
        <f>(SUM('Preenchimento Consolidado'!D1319:D1321))/1000</f>
        <v>0</v>
      </c>
      <c r="J145" s="43">
        <f>(SUM('Preenchimento Consolidado'!D1322:D1325))/1000</f>
        <v>0</v>
      </c>
      <c r="K145" s="43">
        <f>(SUM('Preenchimento Consolidado'!D1304:D1312))/1000</f>
        <v>0</v>
      </c>
      <c r="L145" s="43">
        <f>(SUM('Preenchimento Consolidado'!D1297:D1303))/1000</f>
        <v>0</v>
      </c>
    </row>
    <row r="146" spans="1:12" ht="18">
      <c r="A146" s="21" t="s">
        <v>4496</v>
      </c>
      <c r="B146" s="43">
        <f t="shared" si="63"/>
        <v>0</v>
      </c>
      <c r="C146" s="43">
        <f>('Preenchimento Consolidado'!D1347)/1000</f>
        <v>0</v>
      </c>
      <c r="D146" s="43">
        <f>('Preenchimento Consolidado'!D1348)/1000</f>
        <v>0</v>
      </c>
      <c r="E146" s="43">
        <f>('Preenchimento Consolidado'!D1349)/1000</f>
        <v>0</v>
      </c>
      <c r="F146" s="43">
        <f>('Preenchimento Consolidado'!D1346)/1000</f>
        <v>0</v>
      </c>
      <c r="G146" s="43">
        <f>('Preenchimento Consolidado'!D1344)/1000</f>
        <v>0</v>
      </c>
      <c r="H146" s="43">
        <f>('Preenchimento Consolidado'!D1345)/1000</f>
        <v>0</v>
      </c>
      <c r="I146" s="43">
        <f>(SUM('Preenchimento Consolidado'!D1350:D1352))/1000</f>
        <v>0</v>
      </c>
      <c r="J146" s="43">
        <f>(SUM('Preenchimento Consolidado'!D1353:D1356))/1000</f>
        <v>0</v>
      </c>
      <c r="K146" s="43">
        <f>(SUM('Preenchimento Consolidado'!D1335:D1343))/1000</f>
        <v>0</v>
      </c>
      <c r="L146" s="43">
        <f>(SUM('Preenchimento Consolidado'!D1328:D1334))/1000</f>
        <v>0</v>
      </c>
    </row>
    <row r="147" spans="1:12" ht="18">
      <c r="A147" s="106" t="s">
        <v>4497</v>
      </c>
      <c r="B147" s="43">
        <f t="shared" si="63"/>
        <v>0</v>
      </c>
      <c r="C147" s="43">
        <f>'Preenchimento Consolidado'!D1931/1000</f>
        <v>0</v>
      </c>
      <c r="D147" s="43">
        <f>'Preenchimento Consolidado'!D1932/1000</f>
        <v>0</v>
      </c>
      <c r="E147" s="43">
        <f>'Preenchimento Consolidado'!D1933/1000</f>
        <v>0</v>
      </c>
      <c r="F147" s="43">
        <f>'Preenchimento Consolidado'!D1930/1000</f>
        <v>0</v>
      </c>
      <c r="G147" s="43">
        <f>'Preenchimento Consolidado'!D1928/1000</f>
        <v>0</v>
      </c>
      <c r="H147" s="43">
        <f>'Preenchimento Consolidado'!D1929/1000</f>
        <v>0</v>
      </c>
      <c r="I147" s="43">
        <f>SUM('Preenchimento Consolidado'!D1934:D1936)/1000</f>
        <v>0</v>
      </c>
      <c r="J147" s="43">
        <f>SUM('Preenchimento Consolidado'!D1937:D1940)/1000</f>
        <v>0</v>
      </c>
      <c r="K147" s="43">
        <f>SUM('Preenchimento Consolidado'!D1919:D1927)/1000</f>
        <v>0</v>
      </c>
      <c r="L147" s="43">
        <f>SUM('Preenchimento Consolidado'!D1912:D1918)/1000</f>
        <v>0</v>
      </c>
    </row>
    <row r="148" spans="1:12" ht="18">
      <c r="A148" s="21" t="s">
        <v>4498</v>
      </c>
      <c r="B148" s="43">
        <f t="shared" si="63"/>
        <v>0</v>
      </c>
      <c r="C148" s="43">
        <f>('Preenchimento Consolidado'!D1378)/1000</f>
        <v>0</v>
      </c>
      <c r="D148" s="43">
        <f>('Preenchimento Consolidado'!D1379)/1000</f>
        <v>0</v>
      </c>
      <c r="E148" s="43">
        <f>('Preenchimento Consolidado'!D1380)/1000</f>
        <v>0</v>
      </c>
      <c r="F148" s="43">
        <f>('Preenchimento Consolidado'!D1377)/1000</f>
        <v>0</v>
      </c>
      <c r="G148" s="43">
        <f>('Preenchimento Consolidado'!D1375)/1000</f>
        <v>0</v>
      </c>
      <c r="H148" s="43">
        <f>('Preenchimento Consolidado'!D1376)/1000</f>
        <v>0</v>
      </c>
      <c r="I148" s="43">
        <f>(SUM('Preenchimento Consolidado'!D1381:D1383))/1000</f>
        <v>0</v>
      </c>
      <c r="J148" s="43">
        <f>(SUM('Preenchimento Consolidado'!D1384:D1387))/1000</f>
        <v>0</v>
      </c>
      <c r="K148" s="43">
        <f>(SUM('Preenchimento Consolidado'!D1366:D1374))/1000</f>
        <v>0</v>
      </c>
      <c r="L148" s="43">
        <f>(SUM('Preenchimento Consolidado'!D1359:D1365))/1000</f>
        <v>0</v>
      </c>
    </row>
    <row r="149" spans="1:12" ht="18">
      <c r="A149" s="21" t="s">
        <v>4499</v>
      </c>
      <c r="B149" s="43">
        <f t="shared" si="63"/>
        <v>0</v>
      </c>
      <c r="C149" s="43">
        <f>('Preenchimento Consolidado'!D1409)/1000</f>
        <v>0</v>
      </c>
      <c r="D149" s="43">
        <f>('Preenchimento Consolidado'!D1410)/1000</f>
        <v>0</v>
      </c>
      <c r="E149" s="43">
        <f>('Preenchimento Consolidado'!D1411)/1000</f>
        <v>0</v>
      </c>
      <c r="F149" s="43">
        <f>('Preenchimento Consolidado'!D1408)/1000</f>
        <v>0</v>
      </c>
      <c r="G149" s="43">
        <f>('Preenchimento Consolidado'!D1406)/1000</f>
        <v>0</v>
      </c>
      <c r="H149" s="43">
        <f>('Preenchimento Consolidado'!D1407)/1000</f>
        <v>0</v>
      </c>
      <c r="I149" s="43">
        <f>(SUM('Preenchimento Consolidado'!D1412:D1414))/1000</f>
        <v>0</v>
      </c>
      <c r="J149" s="43">
        <f>(SUM('Preenchimento Consolidado'!D1415:D1418))/1000</f>
        <v>0</v>
      </c>
      <c r="K149" s="43">
        <f>(SUM('Preenchimento Consolidado'!D1397:D1405))/1000</f>
        <v>0</v>
      </c>
      <c r="L149" s="43">
        <f>(SUM('Preenchimento Consolidado'!D1390:D1396))/1000</f>
        <v>0</v>
      </c>
    </row>
    <row r="150" spans="1:12" ht="18">
      <c r="A150" s="21" t="s">
        <v>4500</v>
      </c>
      <c r="B150" s="43">
        <f t="shared" si="63"/>
        <v>0</v>
      </c>
      <c r="C150" s="43">
        <f>'Preenchimento Consolidado'!D1900/1000</f>
        <v>0</v>
      </c>
      <c r="D150" s="43">
        <f>'Preenchimento Consolidado'!D1901/1000</f>
        <v>0</v>
      </c>
      <c r="E150" s="43">
        <f>'Preenchimento Consolidado'!D1902/1000</f>
        <v>0</v>
      </c>
      <c r="F150" s="43">
        <f>'Preenchimento Consolidado'!D1899/1000</f>
        <v>0</v>
      </c>
      <c r="G150" s="43">
        <f>'Preenchimento Consolidado'!D1897/1000</f>
        <v>0</v>
      </c>
      <c r="H150" s="43">
        <f>'Preenchimento Consolidado'!D1898/1000</f>
        <v>0</v>
      </c>
      <c r="I150" s="43">
        <f>SUM('Preenchimento Consolidado'!D1903:D1905)/1000</f>
        <v>0</v>
      </c>
      <c r="J150" s="43">
        <f>SUM('Preenchimento Consolidado'!D1906:D1909)/1000</f>
        <v>0</v>
      </c>
      <c r="K150" s="43">
        <f>SUM('Preenchimento Consolidado'!D1888:D1896)/1000</f>
        <v>0</v>
      </c>
      <c r="L150" s="43">
        <f>SUM('Preenchimento Consolidado'!D1881:D1887)/1000</f>
        <v>0</v>
      </c>
    </row>
    <row r="151" spans="1:12" ht="18">
      <c r="A151" s="21" t="s">
        <v>4501</v>
      </c>
      <c r="B151" s="43">
        <f t="shared" si="63"/>
        <v>0</v>
      </c>
      <c r="C151" s="43">
        <f>('Preenchimento Consolidado'!D1440)/1000</f>
        <v>0</v>
      </c>
      <c r="D151" s="43">
        <f>('Preenchimento Consolidado'!D1441)/1000</f>
        <v>0</v>
      </c>
      <c r="E151" s="43">
        <f>('Preenchimento Consolidado'!D1442)/1000</f>
        <v>0</v>
      </c>
      <c r="F151" s="43">
        <f>('Preenchimento Consolidado'!D1439)/1000</f>
        <v>0</v>
      </c>
      <c r="G151" s="43">
        <f>('Preenchimento Consolidado'!D1437)/1000</f>
        <v>0</v>
      </c>
      <c r="H151" s="43">
        <f>('Preenchimento Consolidado'!D1438)/1000</f>
        <v>0</v>
      </c>
      <c r="I151" s="43">
        <f>(SUM('Preenchimento Consolidado'!D1443:D1445))/1000</f>
        <v>0</v>
      </c>
      <c r="J151" s="43">
        <f>(SUM('Preenchimento Consolidado'!D1446:D1449))/1000</f>
        <v>0</v>
      </c>
      <c r="K151" s="43">
        <f>(SUM('Preenchimento Consolidado'!D1428:D1436))/1000</f>
        <v>0</v>
      </c>
      <c r="L151" s="43">
        <f>(SUM('Preenchimento Consolidado'!D1421:D1427))/1000</f>
        <v>0</v>
      </c>
    </row>
    <row r="152" spans="1:12" ht="18">
      <c r="A152" s="21" t="s">
        <v>2176</v>
      </c>
      <c r="B152" s="43">
        <f t="shared" si="63"/>
        <v>0</v>
      </c>
      <c r="C152" s="43">
        <f>SUM(C153:C154)</f>
        <v>0</v>
      </c>
      <c r="D152" s="43">
        <f t="shared" ref="D152:L152" si="68">SUM(D153:D154)</f>
        <v>0</v>
      </c>
      <c r="E152" s="43">
        <f t="shared" si="68"/>
        <v>0</v>
      </c>
      <c r="F152" s="43">
        <f t="shared" si="68"/>
        <v>0</v>
      </c>
      <c r="G152" s="43">
        <f t="shared" si="68"/>
        <v>0</v>
      </c>
      <c r="H152" s="43">
        <f t="shared" si="68"/>
        <v>0</v>
      </c>
      <c r="I152" s="43">
        <f t="shared" si="68"/>
        <v>0</v>
      </c>
      <c r="J152" s="43">
        <f t="shared" si="68"/>
        <v>0</v>
      </c>
      <c r="K152" s="43">
        <f t="shared" si="68"/>
        <v>0</v>
      </c>
      <c r="L152" s="43">
        <f t="shared" si="68"/>
        <v>0</v>
      </c>
    </row>
    <row r="153" spans="1:12" ht="18">
      <c r="A153" s="21" t="s">
        <v>4475</v>
      </c>
      <c r="B153" s="43">
        <f t="shared" si="63"/>
        <v>0</v>
      </c>
      <c r="C153" s="43">
        <f>'Preenchimento Consolidado'!D1839/1000</f>
        <v>0</v>
      </c>
      <c r="D153" s="43">
        <f>'Preenchimento Consolidado'!D1840/1000</f>
        <v>0</v>
      </c>
      <c r="E153" s="43">
        <f>'Preenchimento Consolidado'!D1841/1000</f>
        <v>0</v>
      </c>
      <c r="F153" s="43">
        <f>'Preenchimento Consolidado'!D1838/1000</f>
        <v>0</v>
      </c>
      <c r="G153" s="43">
        <f>'Preenchimento Consolidado'!D1836/1000</f>
        <v>0</v>
      </c>
      <c r="H153" s="43">
        <f>'Preenchimento Consolidado'!D1837/1000</f>
        <v>0</v>
      </c>
      <c r="I153" s="43">
        <f>SUM('Preenchimento Consolidado'!D1842:D1844)/1000</f>
        <v>0</v>
      </c>
      <c r="J153" s="43">
        <f>SUM('Preenchimento Consolidado'!D1845:D1848)/1000</f>
        <v>0</v>
      </c>
      <c r="K153" s="43">
        <f>SUM('Preenchimento Consolidado'!D1827:D1835)/1000</f>
        <v>0</v>
      </c>
      <c r="L153" s="43">
        <f>SUM('Preenchimento Consolidado'!D1820:D1826)/1000</f>
        <v>0</v>
      </c>
    </row>
    <row r="154" spans="1:12" ht="18">
      <c r="A154" s="21" t="s">
        <v>4476</v>
      </c>
      <c r="B154" s="43">
        <f t="shared" si="63"/>
        <v>0</v>
      </c>
      <c r="C154" s="43">
        <f>'Preenchimento Consolidado'!D1869/1000</f>
        <v>0</v>
      </c>
      <c r="D154" s="43">
        <f>'Preenchimento Consolidado'!D1870/1000</f>
        <v>0</v>
      </c>
      <c r="E154" s="43">
        <f>'Preenchimento Consolidado'!D1871/1000</f>
        <v>0</v>
      </c>
      <c r="F154" s="43">
        <f>'Preenchimento Consolidado'!D1868/1000</f>
        <v>0</v>
      </c>
      <c r="G154" s="43">
        <f>'Preenchimento Consolidado'!D1866/1000</f>
        <v>0</v>
      </c>
      <c r="H154" s="43">
        <f>'Preenchimento Consolidado'!D1867/1000</f>
        <v>0</v>
      </c>
      <c r="I154" s="43">
        <f>SUM('Preenchimento Consolidado'!D1872:D1874)/1000</f>
        <v>0</v>
      </c>
      <c r="J154" s="43">
        <f>SUM('Preenchimento Consolidado'!D1875:D1878)/1000</f>
        <v>0</v>
      </c>
      <c r="K154" s="43">
        <f>SUM('Preenchimento Consolidado'!D1857:D1865)/1000</f>
        <v>0</v>
      </c>
      <c r="L154" s="43">
        <f>SUM('Preenchimento Consolidado'!D1850:D1856)/1000</f>
        <v>0</v>
      </c>
    </row>
    <row r="155" spans="1:12" ht="18">
      <c r="A155" s="19" t="s">
        <v>2821</v>
      </c>
      <c r="B155" s="43">
        <f t="shared" si="63"/>
        <v>0</v>
      </c>
      <c r="C155" s="43">
        <f>('Preenchimento Consolidado'!D1533)/1000</f>
        <v>0</v>
      </c>
      <c r="D155" s="43">
        <f>('Preenchimento Consolidado'!D1534)/1000</f>
        <v>0</v>
      </c>
      <c r="E155" s="43">
        <f>('Preenchimento Consolidado'!D1535)/1000</f>
        <v>0</v>
      </c>
      <c r="F155" s="43">
        <f>('Preenchimento Consolidado'!D1532)/1000</f>
        <v>0</v>
      </c>
      <c r="G155" s="43">
        <f>('Preenchimento Consolidado'!D1530)/1000</f>
        <v>0</v>
      </c>
      <c r="H155" s="43">
        <f>('Preenchimento Consolidado'!D1531)/1000</f>
        <v>0</v>
      </c>
      <c r="I155" s="43">
        <f>SUM('Preenchimento Consolidado'!D1536:D1538)/1000</f>
        <v>0</v>
      </c>
      <c r="J155" s="43">
        <f>SUM('Preenchimento Consolidado'!D1539:D1542)/1000</f>
        <v>0</v>
      </c>
      <c r="K155" s="43">
        <f>SUM('Preenchimento Consolidado'!D1521:D1529)/1000</f>
        <v>0</v>
      </c>
      <c r="L155" s="43">
        <f>SUM('Preenchimento Consolidado'!D1514:D1520)/1000</f>
        <v>0</v>
      </c>
    </row>
    <row r="156" spans="1:12" ht="18">
      <c r="A156" s="19" t="s">
        <v>4469</v>
      </c>
      <c r="B156" s="43">
        <f t="shared" si="63"/>
        <v>0</v>
      </c>
      <c r="C156" s="43">
        <f>'Preenchimento Consolidado'!D2025/1000</f>
        <v>0</v>
      </c>
      <c r="D156" s="43">
        <f>'Preenchimento Consolidado'!D2026/1000</f>
        <v>0</v>
      </c>
      <c r="E156" s="43">
        <f>'Preenchimento Consolidado'!D2027/1000</f>
        <v>0</v>
      </c>
      <c r="F156" s="43">
        <f>'Preenchimento Consolidado'!D2024/1000</f>
        <v>0</v>
      </c>
      <c r="G156" s="43">
        <f>'Preenchimento Consolidado'!D2022/1000</f>
        <v>0</v>
      </c>
      <c r="H156" s="43">
        <f>'Preenchimento Consolidado'!D2023/1000</f>
        <v>0</v>
      </c>
      <c r="I156" s="43">
        <f>SUM('Preenchimento Consolidado'!D2028:D2030)/1000</f>
        <v>0</v>
      </c>
      <c r="J156" s="43">
        <f>SUM('Preenchimento Consolidado'!D2031:D2034)/1000</f>
        <v>0</v>
      </c>
      <c r="K156" s="43">
        <f>SUM('Preenchimento Consolidado'!D2013:D2021)/1000</f>
        <v>0</v>
      </c>
      <c r="L156" s="43">
        <f>SUM('Preenchimento Consolidado'!D2006:D2012)/1000</f>
        <v>0</v>
      </c>
    </row>
    <row r="157" spans="1:12" ht="18">
      <c r="A157" s="19" t="s">
        <v>4470</v>
      </c>
      <c r="B157" s="43">
        <f t="shared" si="63"/>
        <v>0</v>
      </c>
      <c r="C157" s="43">
        <f>'Preenchimento Consolidado'!D2056/1000</f>
        <v>0</v>
      </c>
      <c r="D157" s="43">
        <f>'Preenchimento Consolidado'!D2057/1000</f>
        <v>0</v>
      </c>
      <c r="E157" s="43">
        <f>'Preenchimento Consolidado'!D2058/1000</f>
        <v>0</v>
      </c>
      <c r="F157" s="43">
        <f>'Preenchimento Consolidado'!D2055/1000</f>
        <v>0</v>
      </c>
      <c r="G157" s="43">
        <f>'Preenchimento Consolidado'!D2053/1000</f>
        <v>0</v>
      </c>
      <c r="H157" s="43">
        <f>'Preenchimento Consolidado'!D2054/1000</f>
        <v>0</v>
      </c>
      <c r="I157" s="43">
        <f>SUM('Preenchimento Consolidado'!D2059:D2061)/1000</f>
        <v>0</v>
      </c>
      <c r="J157" s="43">
        <f>SUM('Preenchimento Consolidado'!D2062:D2065)/1000</f>
        <v>0</v>
      </c>
      <c r="K157" s="43">
        <f>SUM('Preenchimento Consolidado'!D2044:D2052)/1000</f>
        <v>0</v>
      </c>
      <c r="L157" s="43">
        <f>SUM('Preenchimento Consolidado'!D2037:D2043)/1000</f>
        <v>0</v>
      </c>
    </row>
    <row r="158" spans="1:12" ht="18">
      <c r="A158" s="19" t="s">
        <v>4471</v>
      </c>
      <c r="B158" s="43">
        <f t="shared" si="63"/>
        <v>0</v>
      </c>
      <c r="C158" s="43">
        <f>'Preenchimento Consolidado'!D2087/1000</f>
        <v>0</v>
      </c>
      <c r="D158" s="43">
        <f>'Preenchimento Consolidado'!D2088/1000</f>
        <v>0</v>
      </c>
      <c r="E158" s="43">
        <f>'Preenchimento Consolidado'!D2089/1000</f>
        <v>0</v>
      </c>
      <c r="F158" s="43">
        <f>'Preenchimento Consolidado'!D2086/1000</f>
        <v>0</v>
      </c>
      <c r="G158" s="43">
        <f>'Preenchimento Consolidado'!D2084/1000</f>
        <v>0</v>
      </c>
      <c r="H158" s="43">
        <f>'Preenchimento Consolidado'!D2085/1000</f>
        <v>0</v>
      </c>
      <c r="I158" s="43">
        <f>SUM('Preenchimento Consolidado'!D2090:D2092)/1000</f>
        <v>0</v>
      </c>
      <c r="J158" s="43">
        <f>SUM('Preenchimento Consolidado'!D2093:D2096)/1000</f>
        <v>0</v>
      </c>
      <c r="K158" s="43">
        <f>SUM('Preenchimento Consolidado'!D2075:D2083)/1000</f>
        <v>0</v>
      </c>
      <c r="L158" s="43">
        <f>SUM('Preenchimento Consolidado'!D2068:D2074)/1000</f>
        <v>0</v>
      </c>
    </row>
    <row r="159" spans="1:12" ht="18">
      <c r="A159" s="19" t="s">
        <v>2823</v>
      </c>
      <c r="B159" s="43">
        <f t="shared" si="63"/>
        <v>0</v>
      </c>
      <c r="C159" s="43">
        <f>('Preenchimento Consolidado'!D1471+'Preenchimento Consolidado'!D1962)/1000</f>
        <v>0</v>
      </c>
      <c r="D159" s="43">
        <f>('Preenchimento Consolidado'!D1472+'Preenchimento Consolidado'!D1963)/1000</f>
        <v>0</v>
      </c>
      <c r="E159" s="43">
        <f>('Preenchimento Consolidado'!D1473+'Preenchimento Consolidado'!D1964)/1000</f>
        <v>0</v>
      </c>
      <c r="F159" s="43">
        <f>('Preenchimento Consolidado'!D1470+'Preenchimento Consolidado'!D1961)/1000</f>
        <v>0</v>
      </c>
      <c r="G159" s="43">
        <f>('Preenchimento Consolidado'!D1468+'Preenchimento Consolidado'!D1959)/1000</f>
        <v>0</v>
      </c>
      <c r="H159" s="43">
        <f>('Preenchimento Consolidado'!D1469+'Preenchimento Consolidado'!D1960)/1000</f>
        <v>0</v>
      </c>
      <c r="I159" s="43">
        <f>SUM('Preenchimento Consolidado'!D1474:D1476,'Preenchimento Consolidado'!D1965:D1967)/1000</f>
        <v>0</v>
      </c>
      <c r="J159" s="43">
        <f>SUM('Preenchimento Consolidado'!D1477:D1480,'Preenchimento Consolidado'!D1968:D1971)/1000</f>
        <v>0</v>
      </c>
      <c r="K159" s="43">
        <f>SUM('Preenchimento Consolidado'!D1459:D1467,'Preenchimento Consolidado'!D1950:D1958)/1000</f>
        <v>0</v>
      </c>
      <c r="L159" s="43">
        <f>SUM('Preenchimento Consolidado'!D1452:D1458,'Preenchimento Consolidado'!D1943:D1949)/1000</f>
        <v>0</v>
      </c>
    </row>
    <row r="160" spans="1:12" ht="18">
      <c r="A160" s="23" t="s">
        <v>3042</v>
      </c>
      <c r="B160" s="43">
        <f t="shared" si="63"/>
        <v>0</v>
      </c>
      <c r="C160" s="43">
        <f t="shared" ref="C160:L160" si="69">SUM(C161:C161)</f>
        <v>0</v>
      </c>
      <c r="D160" s="43">
        <f t="shared" si="69"/>
        <v>0</v>
      </c>
      <c r="E160" s="43">
        <f t="shared" si="69"/>
        <v>0</v>
      </c>
      <c r="F160" s="43">
        <f t="shared" si="69"/>
        <v>0</v>
      </c>
      <c r="G160" s="43">
        <f t="shared" si="69"/>
        <v>0</v>
      </c>
      <c r="H160" s="43">
        <f t="shared" si="69"/>
        <v>0</v>
      </c>
      <c r="I160" s="43">
        <f t="shared" si="69"/>
        <v>0</v>
      </c>
      <c r="J160" s="43">
        <f t="shared" si="69"/>
        <v>0</v>
      </c>
      <c r="K160" s="43">
        <f t="shared" si="69"/>
        <v>0</v>
      </c>
      <c r="L160" s="43">
        <f t="shared" si="69"/>
        <v>0</v>
      </c>
    </row>
    <row r="161" spans="1:12" ht="18">
      <c r="A161" s="19" t="s">
        <v>2820</v>
      </c>
      <c r="B161" s="43">
        <f t="shared" si="63"/>
        <v>0</v>
      </c>
      <c r="C161" s="43">
        <f>('Preenchimento Consolidado'!D1502)/1000</f>
        <v>0</v>
      </c>
      <c r="D161" s="43">
        <f>('Preenchimento Consolidado'!D1503)/1000</f>
        <v>0</v>
      </c>
      <c r="E161" s="43">
        <f>('Preenchimento Consolidado'!D1504)/1000</f>
        <v>0</v>
      </c>
      <c r="F161" s="43">
        <f>('Preenchimento Consolidado'!D1501)/1000</f>
        <v>0</v>
      </c>
      <c r="G161" s="43">
        <f>('Preenchimento Consolidado'!D1499)/1000</f>
        <v>0</v>
      </c>
      <c r="H161" s="43">
        <f>('Preenchimento Consolidado'!D1500)/1000</f>
        <v>0</v>
      </c>
      <c r="I161" s="43">
        <f>SUM('Preenchimento Consolidado'!D1505:D1507)/1000</f>
        <v>0</v>
      </c>
      <c r="J161" s="43">
        <f>SUM('Preenchimento Consolidado'!D1508:D1511)/1000</f>
        <v>0</v>
      </c>
      <c r="K161" s="43">
        <f>SUM('Preenchimento Consolidado'!D1490:D1498)/1000</f>
        <v>0</v>
      </c>
      <c r="L161" s="43">
        <f>SUM('Preenchimento Consolidado'!D1483:D1489)/1000</f>
        <v>0</v>
      </c>
    </row>
    <row r="162" spans="1:12" ht="5.0999999999999996" customHeight="1">
      <c r="A162" s="26"/>
      <c r="B162" s="43"/>
      <c r="C162" s="43"/>
      <c r="D162" s="43"/>
      <c r="E162" s="43"/>
      <c r="F162" s="43"/>
      <c r="G162" s="43"/>
      <c r="H162" s="43"/>
      <c r="I162" s="43"/>
      <c r="J162" s="43"/>
      <c r="K162" s="43"/>
      <c r="L162" s="43"/>
    </row>
    <row r="163" spans="1:12" ht="21" customHeight="1">
      <c r="A163" s="17" t="s">
        <v>3022</v>
      </c>
      <c r="B163" s="97">
        <f>SUM(C163,F163:L163)</f>
        <v>0</v>
      </c>
      <c r="C163" s="98">
        <f>'Preenchimento Consolidado'!D1993/1000</f>
        <v>0</v>
      </c>
      <c r="D163" s="98">
        <f>'Preenchimento Consolidado'!D1994/1000</f>
        <v>0</v>
      </c>
      <c r="E163" s="98">
        <f>'Preenchimento Consolidado'!D1995/1000</f>
        <v>0</v>
      </c>
      <c r="F163" s="98">
        <f>'Preenchimento Consolidado'!D1992/1000</f>
        <v>0</v>
      </c>
      <c r="G163" s="98">
        <f>'Preenchimento Consolidado'!D1990/1000</f>
        <v>0</v>
      </c>
      <c r="H163" s="98">
        <f>'Preenchimento Consolidado'!D1991/1000</f>
        <v>0</v>
      </c>
      <c r="I163" s="98">
        <f>SUM('Preenchimento Consolidado'!D1996:D1998)/1000</f>
        <v>0</v>
      </c>
      <c r="J163" s="98">
        <f>SUM('Preenchimento Consolidado'!D1999:D2002)/1000</f>
        <v>0</v>
      </c>
      <c r="K163" s="98">
        <f>SUM('Preenchimento Consolidado'!D1981:D1989)/1000</f>
        <v>0</v>
      </c>
      <c r="L163" s="98">
        <f>SUM('Preenchimento Consolidado'!D1974:D1980)/1000</f>
        <v>0</v>
      </c>
    </row>
    <row r="164" spans="1:12">
      <c r="A164" s="26"/>
      <c r="B164" s="4"/>
      <c r="C164" s="4"/>
      <c r="D164" s="4"/>
      <c r="E164" s="4"/>
      <c r="F164" s="4"/>
      <c r="G164" s="4"/>
      <c r="H164" s="4"/>
      <c r="I164" s="4"/>
      <c r="J164" s="4"/>
      <c r="K164" s="4"/>
      <c r="L164" s="4"/>
    </row>
    <row r="165" spans="1:12" ht="16.5">
      <c r="A165" s="33" t="s">
        <v>2177</v>
      </c>
      <c r="B165" s="33"/>
      <c r="C165" s="33"/>
      <c r="D165" s="33"/>
      <c r="E165" s="33"/>
      <c r="F165" s="33"/>
      <c r="G165" s="33"/>
      <c r="H165" s="33"/>
      <c r="I165" s="33"/>
      <c r="J165" s="33"/>
      <c r="K165" s="33"/>
      <c r="L165" s="33"/>
    </row>
    <row r="166" spans="1:12" ht="16.5">
      <c r="A166" s="33" t="s">
        <v>2178</v>
      </c>
      <c r="B166" s="33"/>
      <c r="C166" s="33"/>
      <c r="D166" s="33"/>
      <c r="E166" s="33"/>
      <c r="F166" s="33"/>
      <c r="G166" s="33"/>
      <c r="H166" s="33"/>
      <c r="I166" s="33"/>
      <c r="J166" s="33"/>
      <c r="K166" s="33"/>
      <c r="L166" s="33"/>
    </row>
    <row r="167" spans="1:12" ht="16.5">
      <c r="A167" s="33" t="s">
        <v>2179</v>
      </c>
      <c r="B167" s="33"/>
      <c r="C167" s="33"/>
      <c r="D167" s="33"/>
      <c r="E167" s="33"/>
      <c r="F167" s="33"/>
      <c r="G167" s="33"/>
      <c r="H167" s="33"/>
      <c r="I167" s="33"/>
      <c r="J167" s="33"/>
      <c r="K167" s="33"/>
      <c r="L167" s="33"/>
    </row>
    <row r="168" spans="1:12">
      <c r="A168" s="284" t="s">
        <v>2180</v>
      </c>
      <c r="B168" s="284"/>
      <c r="C168" s="284"/>
      <c r="D168" s="284"/>
      <c r="E168" s="284"/>
      <c r="F168" s="284"/>
      <c r="G168" s="284"/>
      <c r="H168" s="284"/>
      <c r="I168" s="284"/>
      <c r="J168" s="284"/>
      <c r="K168" s="284"/>
      <c r="L168" s="284"/>
    </row>
    <row r="169" spans="1:12">
      <c r="A169" s="35"/>
      <c r="B169" s="34"/>
      <c r="C169" s="34"/>
      <c r="D169" s="34"/>
      <c r="E169" s="34"/>
      <c r="F169" s="34"/>
      <c r="G169" s="34"/>
      <c r="H169" s="34"/>
      <c r="I169" s="34"/>
      <c r="J169" s="34"/>
      <c r="K169" s="34"/>
      <c r="L169" s="34"/>
    </row>
    <row r="1076" spans="1:1">
      <c r="A1076" s="3" t="s">
        <v>4488</v>
      </c>
    </row>
  </sheetData>
  <sheetProtection password="CD8E" sheet="1"/>
  <mergeCells count="2">
    <mergeCell ref="A168:L168"/>
    <mergeCell ref="A1:L1"/>
  </mergeCells>
  <pageMargins left="0.511811024" right="0.511811024" top="0.78740157499999996" bottom="0.78740157499999996" header="0.31496062000000002" footer="0.31496062000000002"/>
  <pageSetup paperSize="9" scale="3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7"/>
  <sheetViews>
    <sheetView zoomScale="80" zoomScaleNormal="80" workbookViewId="0">
      <pane xSplit="1" ySplit="7" topLeftCell="B8" activePane="bottomRight" state="frozen"/>
      <selection activeCell="B11" sqref="B11"/>
      <selection pane="topRight" activeCell="B11" sqref="B11"/>
      <selection pane="bottomLeft" activeCell="B11" sqref="B11"/>
      <selection pane="bottomRight" activeCell="B125" sqref="B125"/>
    </sheetView>
  </sheetViews>
  <sheetFormatPr defaultRowHeight="15"/>
  <cols>
    <col min="1" max="1" width="66.28515625" style="3" customWidth="1"/>
    <col min="2" max="3" width="20.7109375" style="3" customWidth="1"/>
    <col min="4" max="4" width="25.28515625" style="3" bestFit="1" customWidth="1"/>
    <col min="5" max="12" width="20.7109375" style="3" customWidth="1"/>
    <col min="13" max="13" width="11.28515625" style="3" bestFit="1" customWidth="1"/>
    <col min="14" max="14" width="13.85546875" style="3" bestFit="1" customWidth="1"/>
    <col min="15" max="16384" width="9.140625" style="3"/>
  </cols>
  <sheetData>
    <row r="1" spans="1:14" ht="30" customHeight="1">
      <c r="A1" s="285" t="s">
        <v>3018</v>
      </c>
      <c r="B1" s="286"/>
      <c r="C1" s="286"/>
      <c r="D1" s="286"/>
      <c r="E1" s="286"/>
      <c r="F1" s="286"/>
      <c r="G1" s="286"/>
      <c r="H1" s="286"/>
      <c r="I1" s="286"/>
      <c r="J1" s="286"/>
      <c r="K1" s="286"/>
      <c r="L1" s="286"/>
    </row>
    <row r="2" spans="1:14" ht="15" customHeight="1">
      <c r="A2" s="6"/>
      <c r="B2" s="6"/>
      <c r="C2" s="5"/>
      <c r="D2" s="5"/>
      <c r="E2" s="5"/>
    </row>
    <row r="3" spans="1:14" ht="27.75" customHeight="1">
      <c r="A3" s="89" t="s">
        <v>3019</v>
      </c>
      <c r="B3" s="8"/>
      <c r="C3" s="5"/>
      <c r="D3" s="5"/>
      <c r="E3" s="5"/>
    </row>
    <row r="4" spans="1:14" ht="15.75">
      <c r="B4" s="9"/>
      <c r="C4" s="10"/>
      <c r="D4" s="10"/>
      <c r="E4" s="10"/>
      <c r="F4" s="11"/>
    </row>
    <row r="5" spans="1:14" ht="23.25" customHeight="1">
      <c r="A5" s="90" t="s">
        <v>3032</v>
      </c>
      <c r="B5" s="12"/>
      <c r="C5" s="13"/>
      <c r="D5" s="13"/>
      <c r="E5" s="13"/>
      <c r="H5" s="14"/>
      <c r="L5" s="91" t="e">
        <f>DATE(VALUE('Preenchimento Consolidado'!E18),VALUE('Preenchimento Consolidado'!E17),1)</f>
        <v>#NUM!</v>
      </c>
    </row>
    <row r="6" spans="1:14" ht="3" customHeight="1">
      <c r="A6" s="92"/>
      <c r="B6" s="93"/>
      <c r="C6" s="93"/>
      <c r="D6" s="93"/>
      <c r="E6" s="93"/>
      <c r="F6" s="93"/>
      <c r="G6" s="93"/>
      <c r="H6" s="93"/>
      <c r="I6" s="93"/>
      <c r="J6" s="93"/>
      <c r="K6" s="93"/>
      <c r="L6" s="93"/>
    </row>
    <row r="7" spans="1:14" ht="36.75" customHeight="1">
      <c r="A7" s="94"/>
      <c r="B7" s="95" t="s">
        <v>0</v>
      </c>
      <c r="C7" s="95" t="s">
        <v>1</v>
      </c>
      <c r="D7" s="96" t="s">
        <v>3316</v>
      </c>
      <c r="E7" s="96" t="s">
        <v>2163</v>
      </c>
      <c r="F7" s="95" t="s">
        <v>2</v>
      </c>
      <c r="G7" s="95" t="s">
        <v>3</v>
      </c>
      <c r="H7" s="95" t="s">
        <v>4</v>
      </c>
      <c r="I7" s="95" t="s">
        <v>5</v>
      </c>
      <c r="J7" s="95" t="s">
        <v>6</v>
      </c>
      <c r="K7" s="95" t="s">
        <v>7</v>
      </c>
      <c r="L7" s="95" t="s">
        <v>8</v>
      </c>
    </row>
    <row r="8" spans="1:14" ht="26.25" customHeight="1">
      <c r="A8" s="15" t="s">
        <v>3028</v>
      </c>
      <c r="B8" s="16">
        <f t="shared" ref="B8:L8" si="0">SUM(B69,B129)</f>
        <v>0</v>
      </c>
      <c r="C8" s="16">
        <f t="shared" si="0"/>
        <v>0</v>
      </c>
      <c r="D8" s="16">
        <f t="shared" si="0"/>
        <v>0</v>
      </c>
      <c r="E8" s="16">
        <f t="shared" si="0"/>
        <v>0</v>
      </c>
      <c r="F8" s="16">
        <f t="shared" si="0"/>
        <v>0</v>
      </c>
      <c r="G8" s="16">
        <f t="shared" si="0"/>
        <v>0</v>
      </c>
      <c r="H8" s="16">
        <f t="shared" si="0"/>
        <v>0</v>
      </c>
      <c r="I8" s="16">
        <f t="shared" si="0"/>
        <v>0</v>
      </c>
      <c r="J8" s="16">
        <f t="shared" si="0"/>
        <v>0</v>
      </c>
      <c r="K8" s="16">
        <f t="shared" si="0"/>
        <v>0</v>
      </c>
      <c r="L8" s="16">
        <f t="shared" si="0"/>
        <v>0</v>
      </c>
      <c r="M8" s="51"/>
      <c r="N8" s="52"/>
    </row>
    <row r="9" spans="1:14" ht="5.0999999999999996" customHeight="1">
      <c r="B9" s="46"/>
      <c r="C9" s="46"/>
      <c r="D9" s="46"/>
      <c r="E9" s="46"/>
      <c r="F9" s="46"/>
      <c r="G9" s="46"/>
      <c r="H9" s="46"/>
      <c r="I9" s="46"/>
      <c r="J9" s="46"/>
      <c r="K9" s="46"/>
      <c r="L9" s="46"/>
    </row>
    <row r="10" spans="1:14" ht="21" customHeight="1">
      <c r="A10" s="17" t="s">
        <v>3025</v>
      </c>
      <c r="B10" s="100">
        <f t="shared" ref="B10:L10" si="1">SUM(B71,B131)</f>
        <v>0</v>
      </c>
      <c r="C10" s="100">
        <f t="shared" si="1"/>
        <v>0</v>
      </c>
      <c r="D10" s="100">
        <f t="shared" si="1"/>
        <v>0</v>
      </c>
      <c r="E10" s="100">
        <f t="shared" si="1"/>
        <v>0</v>
      </c>
      <c r="F10" s="100">
        <f t="shared" si="1"/>
        <v>0</v>
      </c>
      <c r="G10" s="100">
        <f t="shared" si="1"/>
        <v>0</v>
      </c>
      <c r="H10" s="100">
        <f t="shared" si="1"/>
        <v>0</v>
      </c>
      <c r="I10" s="100">
        <f t="shared" si="1"/>
        <v>0</v>
      </c>
      <c r="J10" s="100">
        <f t="shared" si="1"/>
        <v>0</v>
      </c>
      <c r="K10" s="100">
        <f t="shared" si="1"/>
        <v>0</v>
      </c>
      <c r="L10" s="100">
        <f t="shared" si="1"/>
        <v>0</v>
      </c>
    </row>
    <row r="11" spans="1:14" ht="5.0999999999999996" customHeight="1">
      <c r="A11" s="18"/>
      <c r="B11" s="47"/>
      <c r="C11" s="47"/>
      <c r="D11" s="47"/>
      <c r="E11" s="47"/>
      <c r="F11" s="47"/>
      <c r="G11" s="47"/>
      <c r="H11" s="47"/>
      <c r="I11" s="47"/>
      <c r="J11" s="47"/>
      <c r="K11" s="47"/>
      <c r="L11" s="47"/>
    </row>
    <row r="12" spans="1:14" ht="18">
      <c r="A12" s="19" t="s">
        <v>2164</v>
      </c>
      <c r="B12" s="20">
        <f t="shared" ref="B12:L12" si="2">SUM(B73,B133)</f>
        <v>0</v>
      </c>
      <c r="C12" s="20">
        <f t="shared" si="2"/>
        <v>0</v>
      </c>
      <c r="D12" s="20">
        <f t="shared" si="2"/>
        <v>0</v>
      </c>
      <c r="E12" s="20">
        <f t="shared" si="2"/>
        <v>0</v>
      </c>
      <c r="F12" s="20">
        <f t="shared" si="2"/>
        <v>0</v>
      </c>
      <c r="G12" s="20">
        <f t="shared" si="2"/>
        <v>0</v>
      </c>
      <c r="H12" s="20">
        <f t="shared" si="2"/>
        <v>0</v>
      </c>
      <c r="I12" s="20">
        <f t="shared" si="2"/>
        <v>0</v>
      </c>
      <c r="J12" s="20">
        <f t="shared" si="2"/>
        <v>0</v>
      </c>
      <c r="K12" s="20">
        <f t="shared" si="2"/>
        <v>0</v>
      </c>
      <c r="L12" s="20">
        <f t="shared" si="2"/>
        <v>0</v>
      </c>
    </row>
    <row r="13" spans="1:14" ht="18">
      <c r="A13" s="19" t="s">
        <v>3313</v>
      </c>
      <c r="B13" s="20">
        <f t="shared" ref="B13:L13" si="3">SUM(B74,B134)</f>
        <v>0</v>
      </c>
      <c r="C13" s="20">
        <f t="shared" si="3"/>
        <v>0</v>
      </c>
      <c r="D13" s="20">
        <f t="shared" si="3"/>
        <v>0</v>
      </c>
      <c r="E13" s="20">
        <f t="shared" si="3"/>
        <v>0</v>
      </c>
      <c r="F13" s="20">
        <f t="shared" si="3"/>
        <v>0</v>
      </c>
      <c r="G13" s="20">
        <f t="shared" si="3"/>
        <v>0</v>
      </c>
      <c r="H13" s="20">
        <f t="shared" si="3"/>
        <v>0</v>
      </c>
      <c r="I13" s="20">
        <f t="shared" si="3"/>
        <v>0</v>
      </c>
      <c r="J13" s="20">
        <f t="shared" si="3"/>
        <v>0</v>
      </c>
      <c r="K13" s="20">
        <f t="shared" si="3"/>
        <v>0</v>
      </c>
      <c r="L13" s="20">
        <f t="shared" si="3"/>
        <v>0</v>
      </c>
    </row>
    <row r="14" spans="1:14" ht="18">
      <c r="A14" s="19" t="s">
        <v>3314</v>
      </c>
      <c r="B14" s="20">
        <f t="shared" ref="B14:L14" si="4">SUM(B75,B135)</f>
        <v>0</v>
      </c>
      <c r="C14" s="20">
        <f t="shared" si="4"/>
        <v>0</v>
      </c>
      <c r="D14" s="20">
        <f t="shared" si="4"/>
        <v>0</v>
      </c>
      <c r="E14" s="20">
        <f t="shared" si="4"/>
        <v>0</v>
      </c>
      <c r="F14" s="20">
        <f t="shared" si="4"/>
        <v>0</v>
      </c>
      <c r="G14" s="20">
        <f t="shared" si="4"/>
        <v>0</v>
      </c>
      <c r="H14" s="20">
        <f t="shared" si="4"/>
        <v>0</v>
      </c>
      <c r="I14" s="20">
        <f t="shared" si="4"/>
        <v>0</v>
      </c>
      <c r="J14" s="20">
        <f t="shared" si="4"/>
        <v>0</v>
      </c>
      <c r="K14" s="20">
        <f t="shared" si="4"/>
        <v>0</v>
      </c>
      <c r="L14" s="20">
        <f t="shared" si="4"/>
        <v>0</v>
      </c>
    </row>
    <row r="15" spans="1:14" ht="5.0999999999999996" customHeight="1">
      <c r="A15" s="19"/>
      <c r="B15" s="20"/>
      <c r="C15" s="20"/>
      <c r="D15" s="20"/>
      <c r="E15" s="20"/>
      <c r="F15" s="20"/>
      <c r="G15" s="20"/>
      <c r="H15" s="20"/>
      <c r="I15" s="20"/>
      <c r="J15" s="20"/>
      <c r="K15" s="20"/>
      <c r="L15" s="20"/>
    </row>
    <row r="16" spans="1:14" ht="18">
      <c r="A16" s="36" t="s">
        <v>2953</v>
      </c>
      <c r="B16" s="37">
        <f>SUM(B77,B137)</f>
        <v>0</v>
      </c>
      <c r="C16" s="37">
        <f t="shared" ref="C16:L16" si="5">SUM(C77,C137)</f>
        <v>0</v>
      </c>
      <c r="D16" s="37">
        <f t="shared" si="5"/>
        <v>0</v>
      </c>
      <c r="E16" s="37">
        <f t="shared" si="5"/>
        <v>0</v>
      </c>
      <c r="F16" s="37">
        <f t="shared" si="5"/>
        <v>0</v>
      </c>
      <c r="G16" s="37">
        <f t="shared" si="5"/>
        <v>0</v>
      </c>
      <c r="H16" s="37">
        <f t="shared" si="5"/>
        <v>0</v>
      </c>
      <c r="I16" s="37">
        <f t="shared" si="5"/>
        <v>0</v>
      </c>
      <c r="J16" s="37">
        <f t="shared" si="5"/>
        <v>0</v>
      </c>
      <c r="K16" s="37">
        <f t="shared" si="5"/>
        <v>0</v>
      </c>
      <c r="L16" s="37">
        <f t="shared" si="5"/>
        <v>0</v>
      </c>
    </row>
    <row r="17" spans="1:12" ht="5.0999999999999996" customHeight="1">
      <c r="A17" s="21"/>
      <c r="B17" s="21"/>
      <c r="C17" s="21"/>
      <c r="D17" s="21"/>
      <c r="E17" s="21"/>
      <c r="F17" s="21"/>
      <c r="G17" s="21"/>
      <c r="H17" s="21"/>
      <c r="I17" s="21"/>
      <c r="J17" s="21"/>
      <c r="K17" s="21"/>
      <c r="L17" s="21"/>
    </row>
    <row r="18" spans="1:12" ht="18">
      <c r="A18" s="36" t="s">
        <v>2954</v>
      </c>
      <c r="B18" s="37">
        <f>SUM(B79,B139)</f>
        <v>0</v>
      </c>
      <c r="C18" s="37">
        <f t="shared" ref="C18:L18" si="6">SUM(C79,C139)</f>
        <v>0</v>
      </c>
      <c r="D18" s="37">
        <f t="shared" si="6"/>
        <v>0</v>
      </c>
      <c r="E18" s="37">
        <f t="shared" si="6"/>
        <v>0</v>
      </c>
      <c r="F18" s="37">
        <f t="shared" si="6"/>
        <v>0</v>
      </c>
      <c r="G18" s="37">
        <f t="shared" si="6"/>
        <v>0</v>
      </c>
      <c r="H18" s="37">
        <f t="shared" si="6"/>
        <v>0</v>
      </c>
      <c r="I18" s="37">
        <f t="shared" si="6"/>
        <v>0</v>
      </c>
      <c r="J18" s="37">
        <f t="shared" si="6"/>
        <v>0</v>
      </c>
      <c r="K18" s="37">
        <f t="shared" si="6"/>
        <v>0</v>
      </c>
      <c r="L18" s="37">
        <f t="shared" si="6"/>
        <v>0</v>
      </c>
    </row>
    <row r="19" spans="1:12" ht="5.0999999999999996" customHeight="1">
      <c r="A19" s="21"/>
      <c r="B19" s="20"/>
      <c r="C19" s="20"/>
      <c r="D19" s="20"/>
      <c r="E19" s="20"/>
      <c r="F19" s="20"/>
      <c r="G19" s="20"/>
      <c r="H19" s="20"/>
      <c r="I19" s="20"/>
      <c r="J19" s="20"/>
      <c r="K19" s="20"/>
      <c r="L19" s="20"/>
    </row>
    <row r="20" spans="1:12" ht="18">
      <c r="A20" s="19" t="s">
        <v>2165</v>
      </c>
      <c r="B20" s="20">
        <f t="shared" ref="B20:L20" si="7">SUM(B81,B141)</f>
        <v>0</v>
      </c>
      <c r="C20" s="20">
        <f t="shared" si="7"/>
        <v>0</v>
      </c>
      <c r="D20" s="20">
        <f t="shared" si="7"/>
        <v>0</v>
      </c>
      <c r="E20" s="20">
        <f t="shared" si="7"/>
        <v>0</v>
      </c>
      <c r="F20" s="20">
        <f t="shared" si="7"/>
        <v>0</v>
      </c>
      <c r="G20" s="20">
        <f t="shared" si="7"/>
        <v>0</v>
      </c>
      <c r="H20" s="20">
        <f t="shared" si="7"/>
        <v>0</v>
      </c>
      <c r="I20" s="20">
        <f t="shared" si="7"/>
        <v>0</v>
      </c>
      <c r="J20" s="20">
        <f t="shared" si="7"/>
        <v>0</v>
      </c>
      <c r="K20" s="20">
        <f t="shared" si="7"/>
        <v>0</v>
      </c>
      <c r="L20" s="20">
        <f t="shared" si="7"/>
        <v>0</v>
      </c>
    </row>
    <row r="21" spans="1:12" ht="21">
      <c r="A21" s="21" t="s">
        <v>3020</v>
      </c>
      <c r="B21" s="20">
        <f t="shared" ref="B21:L21" si="8">SUM(B82,B142)</f>
        <v>0</v>
      </c>
      <c r="C21" s="20">
        <f t="shared" si="8"/>
        <v>0</v>
      </c>
      <c r="D21" s="20">
        <f t="shared" si="8"/>
        <v>0</v>
      </c>
      <c r="E21" s="20">
        <f t="shared" si="8"/>
        <v>0</v>
      </c>
      <c r="F21" s="20">
        <f t="shared" si="8"/>
        <v>0</v>
      </c>
      <c r="G21" s="20">
        <f t="shared" si="8"/>
        <v>0</v>
      </c>
      <c r="H21" s="20">
        <f t="shared" si="8"/>
        <v>0</v>
      </c>
      <c r="I21" s="20">
        <f t="shared" si="8"/>
        <v>0</v>
      </c>
      <c r="J21" s="20">
        <f t="shared" si="8"/>
        <v>0</v>
      </c>
      <c r="K21" s="20">
        <f t="shared" si="8"/>
        <v>0</v>
      </c>
      <c r="L21" s="20">
        <f t="shared" si="8"/>
        <v>0</v>
      </c>
    </row>
    <row r="22" spans="1:12" ht="18">
      <c r="A22" s="19" t="s">
        <v>2166</v>
      </c>
      <c r="B22" s="20">
        <f t="shared" ref="B22:L22" si="9">SUM(B83,B143)</f>
        <v>0</v>
      </c>
      <c r="C22" s="20">
        <f t="shared" si="9"/>
        <v>0</v>
      </c>
      <c r="D22" s="20">
        <f t="shared" si="9"/>
        <v>0</v>
      </c>
      <c r="E22" s="20">
        <f t="shared" si="9"/>
        <v>0</v>
      </c>
      <c r="F22" s="20">
        <f t="shared" si="9"/>
        <v>0</v>
      </c>
      <c r="G22" s="20">
        <f t="shared" si="9"/>
        <v>0</v>
      </c>
      <c r="H22" s="20">
        <f t="shared" si="9"/>
        <v>0</v>
      </c>
      <c r="I22" s="20">
        <f t="shared" si="9"/>
        <v>0</v>
      </c>
      <c r="J22" s="20">
        <f t="shared" si="9"/>
        <v>0</v>
      </c>
      <c r="K22" s="20">
        <f t="shared" si="9"/>
        <v>0</v>
      </c>
      <c r="L22" s="20">
        <f t="shared" si="9"/>
        <v>0</v>
      </c>
    </row>
    <row r="23" spans="1:12" ht="18">
      <c r="A23" s="21" t="s">
        <v>2819</v>
      </c>
      <c r="B23" s="20">
        <f t="shared" ref="B23:L23" si="10">SUM(B84,B144)</f>
        <v>0</v>
      </c>
      <c r="C23" s="20">
        <f t="shared" si="10"/>
        <v>0</v>
      </c>
      <c r="D23" s="20">
        <f t="shared" si="10"/>
        <v>0</v>
      </c>
      <c r="E23" s="20">
        <f t="shared" si="10"/>
        <v>0</v>
      </c>
      <c r="F23" s="20">
        <f t="shared" si="10"/>
        <v>0</v>
      </c>
      <c r="G23" s="20">
        <f t="shared" si="10"/>
        <v>0</v>
      </c>
      <c r="H23" s="20">
        <f t="shared" si="10"/>
        <v>0</v>
      </c>
      <c r="I23" s="20">
        <f t="shared" si="10"/>
        <v>0</v>
      </c>
      <c r="J23" s="20">
        <f t="shared" si="10"/>
        <v>0</v>
      </c>
      <c r="K23" s="20">
        <f t="shared" si="10"/>
        <v>0</v>
      </c>
      <c r="L23" s="20">
        <f t="shared" si="10"/>
        <v>0</v>
      </c>
    </row>
    <row r="24" spans="1:12" ht="5.0999999999999996" customHeight="1">
      <c r="A24" s="21"/>
      <c r="B24" s="22"/>
      <c r="C24" s="22"/>
      <c r="D24" s="22"/>
      <c r="E24" s="22"/>
      <c r="F24" s="22"/>
      <c r="G24" s="22"/>
      <c r="H24" s="22"/>
      <c r="I24" s="22"/>
      <c r="J24" s="22"/>
      <c r="K24" s="22"/>
      <c r="L24" s="22"/>
    </row>
    <row r="25" spans="1:12" ht="18">
      <c r="A25" s="36" t="s">
        <v>2181</v>
      </c>
      <c r="B25" s="37">
        <f t="shared" ref="B25:L25" si="11">SUM(B86,B146)</f>
        <v>0</v>
      </c>
      <c r="C25" s="37">
        <f t="shared" si="11"/>
        <v>0</v>
      </c>
      <c r="D25" s="37">
        <f t="shared" si="11"/>
        <v>0</v>
      </c>
      <c r="E25" s="37">
        <f t="shared" si="11"/>
        <v>0</v>
      </c>
      <c r="F25" s="37">
        <f t="shared" si="11"/>
        <v>0</v>
      </c>
      <c r="G25" s="37">
        <f t="shared" si="11"/>
        <v>0</v>
      </c>
      <c r="H25" s="37">
        <f t="shared" si="11"/>
        <v>0</v>
      </c>
      <c r="I25" s="37">
        <f t="shared" si="11"/>
        <v>0</v>
      </c>
      <c r="J25" s="37">
        <f t="shared" si="11"/>
        <v>0</v>
      </c>
      <c r="K25" s="37">
        <f t="shared" si="11"/>
        <v>0</v>
      </c>
      <c r="L25" s="37">
        <f t="shared" si="11"/>
        <v>0</v>
      </c>
    </row>
    <row r="26" spans="1:12" ht="5.0999999999999996" customHeight="1">
      <c r="A26" s="21"/>
      <c r="B26" s="22"/>
      <c r="C26" s="22"/>
      <c r="D26" s="22"/>
      <c r="E26" s="22"/>
      <c r="F26" s="22"/>
      <c r="G26" s="22"/>
      <c r="H26" s="22"/>
      <c r="I26" s="22"/>
      <c r="J26" s="22"/>
      <c r="K26" s="22"/>
      <c r="L26" s="22"/>
    </row>
    <row r="27" spans="1:12" ht="18">
      <c r="A27" s="36" t="s">
        <v>2182</v>
      </c>
      <c r="B27" s="37">
        <f t="shared" ref="B27:L27" si="12">SUM(B88,B148)</f>
        <v>0</v>
      </c>
      <c r="C27" s="37">
        <f t="shared" si="12"/>
        <v>0</v>
      </c>
      <c r="D27" s="37">
        <f t="shared" si="12"/>
        <v>0</v>
      </c>
      <c r="E27" s="37">
        <f t="shared" si="12"/>
        <v>0</v>
      </c>
      <c r="F27" s="37">
        <f t="shared" si="12"/>
        <v>0</v>
      </c>
      <c r="G27" s="37">
        <f t="shared" si="12"/>
        <v>0</v>
      </c>
      <c r="H27" s="37">
        <f t="shared" si="12"/>
        <v>0</v>
      </c>
      <c r="I27" s="37">
        <f t="shared" si="12"/>
        <v>0</v>
      </c>
      <c r="J27" s="37">
        <f t="shared" si="12"/>
        <v>0</v>
      </c>
      <c r="K27" s="37">
        <f t="shared" si="12"/>
        <v>0</v>
      </c>
      <c r="L27" s="37">
        <f t="shared" si="12"/>
        <v>0</v>
      </c>
    </row>
    <row r="28" spans="1:12" ht="5.0999999999999996" customHeight="1">
      <c r="A28" s="4"/>
      <c r="B28" s="48"/>
      <c r="C28" s="48"/>
      <c r="D28" s="48"/>
      <c r="E28" s="48"/>
      <c r="F28" s="48"/>
      <c r="G28" s="48"/>
      <c r="H28" s="48"/>
      <c r="I28" s="48"/>
      <c r="J28" s="48"/>
      <c r="K28" s="48"/>
      <c r="L28" s="48"/>
    </row>
    <row r="29" spans="1:12" ht="21" customHeight="1">
      <c r="A29" s="17" t="s">
        <v>2167</v>
      </c>
      <c r="B29" s="101">
        <f t="shared" ref="B29:L29" si="13">SUM(B90,B150)</f>
        <v>0</v>
      </c>
      <c r="C29" s="101">
        <f t="shared" si="13"/>
        <v>0</v>
      </c>
      <c r="D29" s="101">
        <f t="shared" si="13"/>
        <v>0</v>
      </c>
      <c r="E29" s="101">
        <f t="shared" si="13"/>
        <v>0</v>
      </c>
      <c r="F29" s="101">
        <f t="shared" si="13"/>
        <v>0</v>
      </c>
      <c r="G29" s="101">
        <f t="shared" si="13"/>
        <v>0</v>
      </c>
      <c r="H29" s="101">
        <f t="shared" si="13"/>
        <v>0</v>
      </c>
      <c r="I29" s="101">
        <f t="shared" si="13"/>
        <v>0</v>
      </c>
      <c r="J29" s="101">
        <f t="shared" si="13"/>
        <v>0</v>
      </c>
      <c r="K29" s="101">
        <f t="shared" si="13"/>
        <v>0</v>
      </c>
      <c r="L29" s="101">
        <f t="shared" si="13"/>
        <v>0</v>
      </c>
    </row>
    <row r="30" spans="1:12" ht="5.0999999999999996" customHeight="1">
      <c r="A30" s="23"/>
      <c r="B30" s="41"/>
      <c r="C30" s="41"/>
      <c r="D30" s="41"/>
      <c r="E30" s="41"/>
      <c r="F30" s="41"/>
      <c r="G30" s="41"/>
      <c r="H30" s="41"/>
      <c r="I30" s="41"/>
      <c r="J30" s="41"/>
      <c r="K30" s="41"/>
      <c r="L30" s="41"/>
    </row>
    <row r="31" spans="1:12" ht="18">
      <c r="A31" s="21" t="s">
        <v>4493</v>
      </c>
      <c r="B31" s="22">
        <f t="shared" ref="B31:L31" si="14">SUM(B92,B152)</f>
        <v>0</v>
      </c>
      <c r="C31" s="22">
        <f t="shared" si="14"/>
        <v>0</v>
      </c>
      <c r="D31" s="22">
        <f t="shared" si="14"/>
        <v>0</v>
      </c>
      <c r="E31" s="22">
        <f t="shared" si="14"/>
        <v>0</v>
      </c>
      <c r="F31" s="22">
        <f t="shared" si="14"/>
        <v>0</v>
      </c>
      <c r="G31" s="22">
        <f t="shared" si="14"/>
        <v>0</v>
      </c>
      <c r="H31" s="22">
        <f t="shared" si="14"/>
        <v>0</v>
      </c>
      <c r="I31" s="22">
        <f t="shared" si="14"/>
        <v>0</v>
      </c>
      <c r="J31" s="22">
        <f t="shared" si="14"/>
        <v>0</v>
      </c>
      <c r="K31" s="22">
        <f t="shared" si="14"/>
        <v>0</v>
      </c>
      <c r="L31" s="22">
        <f t="shared" si="14"/>
        <v>0</v>
      </c>
    </row>
    <row r="32" spans="1:12" ht="18">
      <c r="A32" s="21" t="s">
        <v>4494</v>
      </c>
      <c r="B32" s="22">
        <f t="shared" ref="B32:L32" si="15">SUM(B93,B153)</f>
        <v>0</v>
      </c>
      <c r="C32" s="22">
        <f t="shared" si="15"/>
        <v>0</v>
      </c>
      <c r="D32" s="22">
        <f t="shared" si="15"/>
        <v>0</v>
      </c>
      <c r="E32" s="22">
        <f t="shared" si="15"/>
        <v>0</v>
      </c>
      <c r="F32" s="22">
        <f t="shared" si="15"/>
        <v>0</v>
      </c>
      <c r="G32" s="22">
        <f t="shared" si="15"/>
        <v>0</v>
      </c>
      <c r="H32" s="22">
        <f t="shared" si="15"/>
        <v>0</v>
      </c>
      <c r="I32" s="22">
        <f t="shared" si="15"/>
        <v>0</v>
      </c>
      <c r="J32" s="22">
        <f t="shared" si="15"/>
        <v>0</v>
      </c>
      <c r="K32" s="22">
        <f t="shared" si="15"/>
        <v>0</v>
      </c>
      <c r="L32" s="22">
        <f t="shared" si="15"/>
        <v>0</v>
      </c>
    </row>
    <row r="33" spans="1:12" ht="18">
      <c r="A33" s="21" t="s">
        <v>4495</v>
      </c>
      <c r="B33" s="22">
        <f t="shared" ref="B33:L33" si="16">SUM(B94,B154)</f>
        <v>0</v>
      </c>
      <c r="C33" s="22">
        <f t="shared" si="16"/>
        <v>0</v>
      </c>
      <c r="D33" s="22">
        <f t="shared" si="16"/>
        <v>0</v>
      </c>
      <c r="E33" s="22">
        <f t="shared" si="16"/>
        <v>0</v>
      </c>
      <c r="F33" s="22">
        <f t="shared" si="16"/>
        <v>0</v>
      </c>
      <c r="G33" s="22">
        <f t="shared" si="16"/>
        <v>0</v>
      </c>
      <c r="H33" s="22">
        <f t="shared" si="16"/>
        <v>0</v>
      </c>
      <c r="I33" s="22">
        <f t="shared" si="16"/>
        <v>0</v>
      </c>
      <c r="J33" s="22">
        <f t="shared" si="16"/>
        <v>0</v>
      </c>
      <c r="K33" s="22">
        <f t="shared" si="16"/>
        <v>0</v>
      </c>
      <c r="L33" s="22">
        <f t="shared" si="16"/>
        <v>0</v>
      </c>
    </row>
    <row r="34" spans="1:12" ht="18">
      <c r="A34" s="21" t="s">
        <v>4467</v>
      </c>
      <c r="B34" s="22">
        <f t="shared" ref="B34:L34" si="17">SUM(B95,B155)</f>
        <v>0</v>
      </c>
      <c r="C34" s="22">
        <f t="shared" si="17"/>
        <v>0</v>
      </c>
      <c r="D34" s="22">
        <f t="shared" si="17"/>
        <v>0</v>
      </c>
      <c r="E34" s="22">
        <f t="shared" si="17"/>
        <v>0</v>
      </c>
      <c r="F34" s="22">
        <f t="shared" si="17"/>
        <v>0</v>
      </c>
      <c r="G34" s="22">
        <f t="shared" si="17"/>
        <v>0</v>
      </c>
      <c r="H34" s="22">
        <f t="shared" si="17"/>
        <v>0</v>
      </c>
      <c r="I34" s="22">
        <f t="shared" si="17"/>
        <v>0</v>
      </c>
      <c r="J34" s="22">
        <f t="shared" si="17"/>
        <v>0</v>
      </c>
      <c r="K34" s="22">
        <f t="shared" si="17"/>
        <v>0</v>
      </c>
      <c r="L34" s="22">
        <f t="shared" si="17"/>
        <v>0</v>
      </c>
    </row>
    <row r="35" spans="1:12" ht="18">
      <c r="A35" s="21" t="s">
        <v>4468</v>
      </c>
      <c r="B35" s="22">
        <f t="shared" ref="B35:L35" si="18">SUM(B96,B156)</f>
        <v>0</v>
      </c>
      <c r="C35" s="22">
        <f t="shared" si="18"/>
        <v>0</v>
      </c>
      <c r="D35" s="22">
        <f t="shared" si="18"/>
        <v>0</v>
      </c>
      <c r="E35" s="22">
        <f t="shared" si="18"/>
        <v>0</v>
      </c>
      <c r="F35" s="22">
        <f t="shared" si="18"/>
        <v>0</v>
      </c>
      <c r="G35" s="22">
        <f t="shared" si="18"/>
        <v>0</v>
      </c>
      <c r="H35" s="22">
        <f t="shared" si="18"/>
        <v>0</v>
      </c>
      <c r="I35" s="22">
        <f t="shared" si="18"/>
        <v>0</v>
      </c>
      <c r="J35" s="22">
        <f t="shared" si="18"/>
        <v>0</v>
      </c>
      <c r="K35" s="22">
        <f t="shared" si="18"/>
        <v>0</v>
      </c>
      <c r="L35" s="22">
        <f t="shared" si="18"/>
        <v>0</v>
      </c>
    </row>
    <row r="36" spans="1:12" ht="5.0999999999999996" customHeight="1">
      <c r="A36" s="25"/>
      <c r="B36" s="22">
        <f t="shared" ref="B36:L36" si="19">SUM(B97,B157)</f>
        <v>0</v>
      </c>
      <c r="C36" s="22">
        <f t="shared" si="19"/>
        <v>0</v>
      </c>
      <c r="D36" s="22">
        <f t="shared" si="19"/>
        <v>0</v>
      </c>
      <c r="E36" s="22">
        <f t="shared" si="19"/>
        <v>0</v>
      </c>
      <c r="F36" s="22">
        <f t="shared" si="19"/>
        <v>0</v>
      </c>
      <c r="G36" s="22">
        <f t="shared" si="19"/>
        <v>0</v>
      </c>
      <c r="H36" s="22">
        <f t="shared" si="19"/>
        <v>0</v>
      </c>
      <c r="I36" s="22">
        <f t="shared" si="19"/>
        <v>0</v>
      </c>
      <c r="J36" s="22">
        <f t="shared" si="19"/>
        <v>0</v>
      </c>
      <c r="K36" s="22">
        <f t="shared" si="19"/>
        <v>0</v>
      </c>
      <c r="L36" s="22">
        <f t="shared" si="19"/>
        <v>0</v>
      </c>
    </row>
    <row r="37" spans="1:12" ht="21" customHeight="1">
      <c r="A37" s="17" t="s">
        <v>2168</v>
      </c>
      <c r="B37" s="101">
        <f t="shared" ref="B37:L37" si="20">SUM(B98,B158)</f>
        <v>0</v>
      </c>
      <c r="C37" s="101">
        <f t="shared" si="20"/>
        <v>0</v>
      </c>
      <c r="D37" s="101">
        <f t="shared" si="20"/>
        <v>0</v>
      </c>
      <c r="E37" s="101">
        <f t="shared" si="20"/>
        <v>0</v>
      </c>
      <c r="F37" s="101">
        <f t="shared" si="20"/>
        <v>0</v>
      </c>
      <c r="G37" s="101">
        <f t="shared" si="20"/>
        <v>0</v>
      </c>
      <c r="H37" s="101">
        <f t="shared" si="20"/>
        <v>0</v>
      </c>
      <c r="I37" s="101">
        <f t="shared" si="20"/>
        <v>0</v>
      </c>
      <c r="J37" s="101">
        <f t="shared" si="20"/>
        <v>0</v>
      </c>
      <c r="K37" s="101">
        <f t="shared" si="20"/>
        <v>0</v>
      </c>
      <c r="L37" s="101">
        <f t="shared" si="20"/>
        <v>0</v>
      </c>
    </row>
    <row r="38" spans="1:12" ht="5.0999999999999996" customHeight="1">
      <c r="A38" s="18"/>
      <c r="B38" s="20"/>
      <c r="C38" s="20"/>
      <c r="D38" s="20"/>
      <c r="E38" s="20"/>
      <c r="F38" s="20"/>
      <c r="G38" s="20"/>
      <c r="H38" s="20"/>
      <c r="I38" s="20"/>
      <c r="J38" s="20"/>
      <c r="K38" s="20"/>
      <c r="L38" s="20"/>
    </row>
    <row r="39" spans="1:12" ht="18">
      <c r="A39" s="23" t="s">
        <v>2169</v>
      </c>
      <c r="B39" s="22">
        <f t="shared" ref="B39:L39" si="21">SUM(B100,B160)</f>
        <v>0</v>
      </c>
      <c r="C39" s="22">
        <f t="shared" si="21"/>
        <v>0</v>
      </c>
      <c r="D39" s="22">
        <f t="shared" si="21"/>
        <v>0</v>
      </c>
      <c r="E39" s="22">
        <f t="shared" si="21"/>
        <v>0</v>
      </c>
      <c r="F39" s="22">
        <f t="shared" si="21"/>
        <v>0</v>
      </c>
      <c r="G39" s="22">
        <f t="shared" si="21"/>
        <v>0</v>
      </c>
      <c r="H39" s="22">
        <f t="shared" si="21"/>
        <v>0</v>
      </c>
      <c r="I39" s="22">
        <f t="shared" si="21"/>
        <v>0</v>
      </c>
      <c r="J39" s="22">
        <f t="shared" si="21"/>
        <v>0</v>
      </c>
      <c r="K39" s="22">
        <f t="shared" si="21"/>
        <v>0</v>
      </c>
      <c r="L39" s="22">
        <f t="shared" si="21"/>
        <v>0</v>
      </c>
    </row>
    <row r="40" spans="1:12" ht="18">
      <c r="A40" s="19" t="s">
        <v>2170</v>
      </c>
      <c r="B40" s="22">
        <f t="shared" ref="B40:L40" si="22">SUM(B101,B161)</f>
        <v>0</v>
      </c>
      <c r="C40" s="22">
        <f t="shared" si="22"/>
        <v>0</v>
      </c>
      <c r="D40" s="22">
        <f t="shared" si="22"/>
        <v>0</v>
      </c>
      <c r="E40" s="22">
        <f t="shared" si="22"/>
        <v>0</v>
      </c>
      <c r="F40" s="22">
        <f t="shared" si="22"/>
        <v>0</v>
      </c>
      <c r="G40" s="22">
        <f t="shared" si="22"/>
        <v>0</v>
      </c>
      <c r="H40" s="22">
        <f t="shared" si="22"/>
        <v>0</v>
      </c>
      <c r="I40" s="22">
        <f t="shared" si="22"/>
        <v>0</v>
      </c>
      <c r="J40" s="22">
        <f t="shared" si="22"/>
        <v>0</v>
      </c>
      <c r="K40" s="22">
        <f t="shared" si="22"/>
        <v>0</v>
      </c>
      <c r="L40" s="22">
        <f t="shared" si="22"/>
        <v>0</v>
      </c>
    </row>
    <row r="41" spans="1:12" ht="18">
      <c r="A41" s="23" t="s">
        <v>2171</v>
      </c>
      <c r="B41" s="22">
        <f t="shared" ref="B41:L41" si="23">SUM(B102,B162)</f>
        <v>0</v>
      </c>
      <c r="C41" s="22">
        <f t="shared" si="23"/>
        <v>0</v>
      </c>
      <c r="D41" s="22">
        <f t="shared" si="23"/>
        <v>0</v>
      </c>
      <c r="E41" s="22">
        <f t="shared" si="23"/>
        <v>0</v>
      </c>
      <c r="F41" s="22">
        <f t="shared" si="23"/>
        <v>0</v>
      </c>
      <c r="G41" s="22">
        <f t="shared" si="23"/>
        <v>0</v>
      </c>
      <c r="H41" s="22">
        <f t="shared" si="23"/>
        <v>0</v>
      </c>
      <c r="I41" s="22">
        <f t="shared" si="23"/>
        <v>0</v>
      </c>
      <c r="J41" s="22">
        <f t="shared" si="23"/>
        <v>0</v>
      </c>
      <c r="K41" s="22">
        <f t="shared" si="23"/>
        <v>0</v>
      </c>
      <c r="L41" s="22">
        <f t="shared" si="23"/>
        <v>0</v>
      </c>
    </row>
    <row r="42" spans="1:12" ht="18">
      <c r="A42" s="23" t="s">
        <v>2172</v>
      </c>
      <c r="B42" s="22">
        <f t="shared" ref="B42:L42" si="24">SUM(B103,B163)</f>
        <v>0</v>
      </c>
      <c r="C42" s="22">
        <f t="shared" si="24"/>
        <v>0</v>
      </c>
      <c r="D42" s="22">
        <f t="shared" si="24"/>
        <v>0</v>
      </c>
      <c r="E42" s="22">
        <f t="shared" si="24"/>
        <v>0</v>
      </c>
      <c r="F42" s="22">
        <f t="shared" si="24"/>
        <v>0</v>
      </c>
      <c r="G42" s="22">
        <f t="shared" si="24"/>
        <v>0</v>
      </c>
      <c r="H42" s="22">
        <f t="shared" si="24"/>
        <v>0</v>
      </c>
      <c r="I42" s="22">
        <f t="shared" si="24"/>
        <v>0</v>
      </c>
      <c r="J42" s="22">
        <f t="shared" si="24"/>
        <v>0</v>
      </c>
      <c r="K42" s="22">
        <f t="shared" si="24"/>
        <v>0</v>
      </c>
      <c r="L42" s="22">
        <f t="shared" si="24"/>
        <v>0</v>
      </c>
    </row>
    <row r="43" spans="1:12" ht="18">
      <c r="A43" s="23" t="s">
        <v>4474</v>
      </c>
      <c r="B43" s="22">
        <f t="shared" ref="B43:L43" si="25">SUM(B104,B164)</f>
        <v>0</v>
      </c>
      <c r="C43" s="22">
        <f t="shared" si="25"/>
        <v>0</v>
      </c>
      <c r="D43" s="22">
        <f t="shared" si="25"/>
        <v>0</v>
      </c>
      <c r="E43" s="22">
        <f t="shared" si="25"/>
        <v>0</v>
      </c>
      <c r="F43" s="22">
        <f t="shared" si="25"/>
        <v>0</v>
      </c>
      <c r="G43" s="22">
        <f t="shared" si="25"/>
        <v>0</v>
      </c>
      <c r="H43" s="22">
        <f t="shared" si="25"/>
        <v>0</v>
      </c>
      <c r="I43" s="22">
        <f t="shared" si="25"/>
        <v>0</v>
      </c>
      <c r="J43" s="22">
        <f t="shared" si="25"/>
        <v>0</v>
      </c>
      <c r="K43" s="22">
        <f t="shared" si="25"/>
        <v>0</v>
      </c>
      <c r="L43" s="22">
        <f t="shared" si="25"/>
        <v>0</v>
      </c>
    </row>
    <row r="44" spans="1:12" ht="18">
      <c r="A44" s="23" t="s">
        <v>4472</v>
      </c>
      <c r="B44" s="22">
        <f t="shared" ref="B44:L44" si="26">SUM(B105,B165)</f>
        <v>0</v>
      </c>
      <c r="C44" s="22">
        <f t="shared" si="26"/>
        <v>0</v>
      </c>
      <c r="D44" s="22">
        <f t="shared" si="26"/>
        <v>0</v>
      </c>
      <c r="E44" s="22">
        <f t="shared" si="26"/>
        <v>0</v>
      </c>
      <c r="F44" s="22">
        <f t="shared" si="26"/>
        <v>0</v>
      </c>
      <c r="G44" s="22">
        <f t="shared" si="26"/>
        <v>0</v>
      </c>
      <c r="H44" s="22">
        <f t="shared" si="26"/>
        <v>0</v>
      </c>
      <c r="I44" s="22">
        <f t="shared" si="26"/>
        <v>0</v>
      </c>
      <c r="J44" s="22">
        <f t="shared" si="26"/>
        <v>0</v>
      </c>
      <c r="K44" s="22">
        <f t="shared" si="26"/>
        <v>0</v>
      </c>
      <c r="L44" s="22">
        <f t="shared" si="26"/>
        <v>0</v>
      </c>
    </row>
    <row r="45" spans="1:12" ht="18">
      <c r="A45" s="19" t="s">
        <v>4473</v>
      </c>
      <c r="B45" s="22">
        <f t="shared" ref="B45:L45" si="27">SUM(B106,B166)</f>
        <v>0</v>
      </c>
      <c r="C45" s="22">
        <f t="shared" si="27"/>
        <v>0</v>
      </c>
      <c r="D45" s="22">
        <f t="shared" si="27"/>
        <v>0</v>
      </c>
      <c r="E45" s="22">
        <f t="shared" si="27"/>
        <v>0</v>
      </c>
      <c r="F45" s="22">
        <f t="shared" si="27"/>
        <v>0</v>
      </c>
      <c r="G45" s="22">
        <f t="shared" si="27"/>
        <v>0</v>
      </c>
      <c r="H45" s="22">
        <f t="shared" si="27"/>
        <v>0</v>
      </c>
      <c r="I45" s="22">
        <f t="shared" si="27"/>
        <v>0</v>
      </c>
      <c r="J45" s="22">
        <f t="shared" si="27"/>
        <v>0</v>
      </c>
      <c r="K45" s="22">
        <f t="shared" si="27"/>
        <v>0</v>
      </c>
      <c r="L45" s="22">
        <f t="shared" si="27"/>
        <v>0</v>
      </c>
    </row>
    <row r="46" spans="1:12" ht="18">
      <c r="A46" s="23" t="s">
        <v>2173</v>
      </c>
      <c r="B46" s="22">
        <f t="shared" ref="B46:L46" si="28">SUM(B107,B167)</f>
        <v>0</v>
      </c>
      <c r="C46" s="22">
        <f t="shared" si="28"/>
        <v>0</v>
      </c>
      <c r="D46" s="22">
        <f t="shared" si="28"/>
        <v>0</v>
      </c>
      <c r="E46" s="22">
        <f t="shared" si="28"/>
        <v>0</v>
      </c>
      <c r="F46" s="22">
        <f t="shared" si="28"/>
        <v>0</v>
      </c>
      <c r="G46" s="22">
        <f t="shared" si="28"/>
        <v>0</v>
      </c>
      <c r="H46" s="22">
        <f t="shared" si="28"/>
        <v>0</v>
      </c>
      <c r="I46" s="22">
        <f t="shared" si="28"/>
        <v>0</v>
      </c>
      <c r="J46" s="22">
        <f t="shared" si="28"/>
        <v>0</v>
      </c>
      <c r="K46" s="22">
        <f t="shared" si="28"/>
        <v>0</v>
      </c>
      <c r="L46" s="22">
        <f t="shared" si="28"/>
        <v>0</v>
      </c>
    </row>
    <row r="47" spans="1:12" ht="18">
      <c r="A47" s="19" t="s">
        <v>2174</v>
      </c>
      <c r="B47" s="22">
        <f t="shared" ref="B47:L47" si="29">SUM(B108,B168)</f>
        <v>0</v>
      </c>
      <c r="C47" s="22">
        <f t="shared" si="29"/>
        <v>0</v>
      </c>
      <c r="D47" s="22">
        <f t="shared" si="29"/>
        <v>0</v>
      </c>
      <c r="E47" s="22">
        <f t="shared" si="29"/>
        <v>0</v>
      </c>
      <c r="F47" s="22">
        <f t="shared" si="29"/>
        <v>0</v>
      </c>
      <c r="G47" s="22">
        <f t="shared" si="29"/>
        <v>0</v>
      </c>
      <c r="H47" s="22">
        <f t="shared" si="29"/>
        <v>0</v>
      </c>
      <c r="I47" s="22">
        <f t="shared" si="29"/>
        <v>0</v>
      </c>
      <c r="J47" s="22">
        <f t="shared" si="29"/>
        <v>0</v>
      </c>
      <c r="K47" s="22">
        <f t="shared" si="29"/>
        <v>0</v>
      </c>
      <c r="L47" s="22">
        <f t="shared" si="29"/>
        <v>0</v>
      </c>
    </row>
    <row r="48" spans="1:12" ht="18">
      <c r="A48" s="19" t="s">
        <v>2175</v>
      </c>
      <c r="B48" s="22">
        <f t="shared" ref="B48:L48" si="30">SUM(B109,B169)</f>
        <v>0</v>
      </c>
      <c r="C48" s="22">
        <f t="shared" si="30"/>
        <v>0</v>
      </c>
      <c r="D48" s="22">
        <f t="shared" si="30"/>
        <v>0</v>
      </c>
      <c r="E48" s="22">
        <f t="shared" si="30"/>
        <v>0</v>
      </c>
      <c r="F48" s="22">
        <f t="shared" si="30"/>
        <v>0</v>
      </c>
      <c r="G48" s="22">
        <f t="shared" si="30"/>
        <v>0</v>
      </c>
      <c r="H48" s="22">
        <f t="shared" si="30"/>
        <v>0</v>
      </c>
      <c r="I48" s="22">
        <f t="shared" si="30"/>
        <v>0</v>
      </c>
      <c r="J48" s="22">
        <f t="shared" si="30"/>
        <v>0</v>
      </c>
      <c r="K48" s="22">
        <f t="shared" si="30"/>
        <v>0</v>
      </c>
      <c r="L48" s="22">
        <f t="shared" si="30"/>
        <v>0</v>
      </c>
    </row>
    <row r="49" spans="1:12" ht="18">
      <c r="A49" s="19" t="s">
        <v>4496</v>
      </c>
      <c r="B49" s="22">
        <f t="shared" ref="B49:L49" si="31">SUM(B110,B170)</f>
        <v>0</v>
      </c>
      <c r="C49" s="22">
        <f t="shared" si="31"/>
        <v>0</v>
      </c>
      <c r="D49" s="22">
        <f t="shared" si="31"/>
        <v>0</v>
      </c>
      <c r="E49" s="22">
        <f t="shared" si="31"/>
        <v>0</v>
      </c>
      <c r="F49" s="22">
        <f t="shared" si="31"/>
        <v>0</v>
      </c>
      <c r="G49" s="22">
        <f t="shared" si="31"/>
        <v>0</v>
      </c>
      <c r="H49" s="22">
        <f t="shared" si="31"/>
        <v>0</v>
      </c>
      <c r="I49" s="22">
        <f t="shared" si="31"/>
        <v>0</v>
      </c>
      <c r="J49" s="22">
        <f t="shared" si="31"/>
        <v>0</v>
      </c>
      <c r="K49" s="22">
        <f t="shared" si="31"/>
        <v>0</v>
      </c>
      <c r="L49" s="22">
        <f t="shared" si="31"/>
        <v>0</v>
      </c>
    </row>
    <row r="50" spans="1:12" ht="18">
      <c r="A50" s="106" t="s">
        <v>4497</v>
      </c>
      <c r="B50" s="22">
        <f t="shared" ref="B50:L50" si="32">SUM(B111,B171)</f>
        <v>0</v>
      </c>
      <c r="C50" s="22">
        <f t="shared" si="32"/>
        <v>0</v>
      </c>
      <c r="D50" s="22">
        <f t="shared" si="32"/>
        <v>0</v>
      </c>
      <c r="E50" s="22">
        <f t="shared" si="32"/>
        <v>0</v>
      </c>
      <c r="F50" s="22">
        <f t="shared" si="32"/>
        <v>0</v>
      </c>
      <c r="G50" s="22">
        <f t="shared" si="32"/>
        <v>0</v>
      </c>
      <c r="H50" s="22">
        <f t="shared" si="32"/>
        <v>0</v>
      </c>
      <c r="I50" s="22">
        <f t="shared" si="32"/>
        <v>0</v>
      </c>
      <c r="J50" s="22">
        <f t="shared" si="32"/>
        <v>0</v>
      </c>
      <c r="K50" s="22">
        <f t="shared" si="32"/>
        <v>0</v>
      </c>
      <c r="L50" s="22">
        <f t="shared" si="32"/>
        <v>0</v>
      </c>
    </row>
    <row r="51" spans="1:12" ht="18">
      <c r="A51" s="19" t="s">
        <v>4498</v>
      </c>
      <c r="B51" s="22">
        <f t="shared" ref="B51:L51" si="33">SUM(B112,B172)</f>
        <v>0</v>
      </c>
      <c r="C51" s="22">
        <f t="shared" si="33"/>
        <v>0</v>
      </c>
      <c r="D51" s="22">
        <f t="shared" si="33"/>
        <v>0</v>
      </c>
      <c r="E51" s="22">
        <f t="shared" si="33"/>
        <v>0</v>
      </c>
      <c r="F51" s="22">
        <f t="shared" si="33"/>
        <v>0</v>
      </c>
      <c r="G51" s="22">
        <f t="shared" si="33"/>
        <v>0</v>
      </c>
      <c r="H51" s="22">
        <f t="shared" si="33"/>
        <v>0</v>
      </c>
      <c r="I51" s="22">
        <f t="shared" si="33"/>
        <v>0</v>
      </c>
      <c r="J51" s="22">
        <f t="shared" si="33"/>
        <v>0</v>
      </c>
      <c r="K51" s="22">
        <f t="shared" si="33"/>
        <v>0</v>
      </c>
      <c r="L51" s="22">
        <f t="shared" si="33"/>
        <v>0</v>
      </c>
    </row>
    <row r="52" spans="1:12" ht="18">
      <c r="A52" s="19" t="s">
        <v>4499</v>
      </c>
      <c r="B52" s="22">
        <f t="shared" ref="B52:L52" si="34">SUM(B113,B173)</f>
        <v>0</v>
      </c>
      <c r="C52" s="22">
        <f t="shared" si="34"/>
        <v>0</v>
      </c>
      <c r="D52" s="22">
        <f t="shared" si="34"/>
        <v>0</v>
      </c>
      <c r="E52" s="22">
        <f t="shared" si="34"/>
        <v>0</v>
      </c>
      <c r="F52" s="22">
        <f t="shared" si="34"/>
        <v>0</v>
      </c>
      <c r="G52" s="22">
        <f t="shared" si="34"/>
        <v>0</v>
      </c>
      <c r="H52" s="22">
        <f t="shared" si="34"/>
        <v>0</v>
      </c>
      <c r="I52" s="22">
        <f t="shared" si="34"/>
        <v>0</v>
      </c>
      <c r="J52" s="22">
        <f t="shared" si="34"/>
        <v>0</v>
      </c>
      <c r="K52" s="22">
        <f t="shared" si="34"/>
        <v>0</v>
      </c>
      <c r="L52" s="22">
        <f t="shared" si="34"/>
        <v>0</v>
      </c>
    </row>
    <row r="53" spans="1:12" ht="18">
      <c r="A53" s="21" t="s">
        <v>4500</v>
      </c>
      <c r="B53" s="22">
        <f t="shared" ref="B53:L53" si="35">SUM(B114,B174)</f>
        <v>0</v>
      </c>
      <c r="C53" s="22">
        <f t="shared" si="35"/>
        <v>0</v>
      </c>
      <c r="D53" s="22">
        <f t="shared" si="35"/>
        <v>0</v>
      </c>
      <c r="E53" s="22">
        <f t="shared" si="35"/>
        <v>0</v>
      </c>
      <c r="F53" s="22">
        <f t="shared" si="35"/>
        <v>0</v>
      </c>
      <c r="G53" s="22">
        <f t="shared" si="35"/>
        <v>0</v>
      </c>
      <c r="H53" s="22">
        <f t="shared" si="35"/>
        <v>0</v>
      </c>
      <c r="I53" s="22">
        <f t="shared" si="35"/>
        <v>0</v>
      </c>
      <c r="J53" s="22">
        <f t="shared" si="35"/>
        <v>0</v>
      </c>
      <c r="K53" s="22">
        <f t="shared" si="35"/>
        <v>0</v>
      </c>
      <c r="L53" s="22">
        <f t="shared" si="35"/>
        <v>0</v>
      </c>
    </row>
    <row r="54" spans="1:12" ht="18">
      <c r="A54" s="19" t="s">
        <v>4501</v>
      </c>
      <c r="B54" s="22">
        <f t="shared" ref="B54:L54" si="36">SUM(B115,B175)</f>
        <v>0</v>
      </c>
      <c r="C54" s="22">
        <f t="shared" si="36"/>
        <v>0</v>
      </c>
      <c r="D54" s="22">
        <f t="shared" si="36"/>
        <v>0</v>
      </c>
      <c r="E54" s="22">
        <f t="shared" si="36"/>
        <v>0</v>
      </c>
      <c r="F54" s="22">
        <f t="shared" si="36"/>
        <v>0</v>
      </c>
      <c r="G54" s="22">
        <f t="shared" si="36"/>
        <v>0</v>
      </c>
      <c r="H54" s="22">
        <f t="shared" si="36"/>
        <v>0</v>
      </c>
      <c r="I54" s="22">
        <f t="shared" si="36"/>
        <v>0</v>
      </c>
      <c r="J54" s="22">
        <f t="shared" si="36"/>
        <v>0</v>
      </c>
      <c r="K54" s="22">
        <f t="shared" si="36"/>
        <v>0</v>
      </c>
      <c r="L54" s="22">
        <f t="shared" si="36"/>
        <v>0</v>
      </c>
    </row>
    <row r="55" spans="1:12" ht="18">
      <c r="A55" s="19" t="s">
        <v>2176</v>
      </c>
      <c r="B55" s="22">
        <f t="shared" ref="B55:L55" si="37">SUM(B117,B176)</f>
        <v>0</v>
      </c>
      <c r="C55" s="22">
        <f t="shared" si="37"/>
        <v>0</v>
      </c>
      <c r="D55" s="22">
        <f t="shared" si="37"/>
        <v>0</v>
      </c>
      <c r="E55" s="22">
        <f t="shared" si="37"/>
        <v>0</v>
      </c>
      <c r="F55" s="22">
        <f t="shared" si="37"/>
        <v>0</v>
      </c>
      <c r="G55" s="22">
        <f t="shared" si="37"/>
        <v>0</v>
      </c>
      <c r="H55" s="22">
        <f t="shared" si="37"/>
        <v>0</v>
      </c>
      <c r="I55" s="22">
        <f t="shared" si="37"/>
        <v>0</v>
      </c>
      <c r="J55" s="22">
        <f t="shared" si="37"/>
        <v>0</v>
      </c>
      <c r="K55" s="22">
        <f t="shared" si="37"/>
        <v>0</v>
      </c>
      <c r="L55" s="22">
        <f t="shared" si="37"/>
        <v>0</v>
      </c>
    </row>
    <row r="56" spans="1:12" ht="18">
      <c r="A56" s="19" t="s">
        <v>4475</v>
      </c>
      <c r="B56" s="22"/>
      <c r="C56" s="22"/>
      <c r="D56" s="22"/>
      <c r="E56" s="22"/>
      <c r="F56" s="22"/>
      <c r="G56" s="22"/>
      <c r="H56" s="22"/>
      <c r="I56" s="22"/>
      <c r="J56" s="22"/>
      <c r="K56" s="22"/>
      <c r="L56" s="22"/>
    </row>
    <row r="57" spans="1:12" ht="18">
      <c r="A57" s="19" t="s">
        <v>4476</v>
      </c>
      <c r="B57" s="22"/>
      <c r="C57" s="22"/>
      <c r="D57" s="22"/>
      <c r="E57" s="22"/>
      <c r="F57" s="22"/>
      <c r="G57" s="22"/>
      <c r="H57" s="22"/>
      <c r="I57" s="22"/>
      <c r="J57" s="22"/>
      <c r="K57" s="22"/>
      <c r="L57" s="22"/>
    </row>
    <row r="58" spans="1:12" ht="18">
      <c r="A58" s="19" t="s">
        <v>2821</v>
      </c>
      <c r="B58" s="22">
        <f t="shared" ref="B58:L58" si="38">SUM(B119,B179)</f>
        <v>0</v>
      </c>
      <c r="C58" s="22">
        <f t="shared" si="38"/>
        <v>0</v>
      </c>
      <c r="D58" s="22">
        <f t="shared" si="38"/>
        <v>0</v>
      </c>
      <c r="E58" s="22">
        <f t="shared" si="38"/>
        <v>0</v>
      </c>
      <c r="F58" s="22">
        <f t="shared" si="38"/>
        <v>0</v>
      </c>
      <c r="G58" s="22">
        <f t="shared" si="38"/>
        <v>0</v>
      </c>
      <c r="H58" s="22">
        <f t="shared" si="38"/>
        <v>0</v>
      </c>
      <c r="I58" s="22">
        <f t="shared" si="38"/>
        <v>0</v>
      </c>
      <c r="J58" s="22">
        <f t="shared" si="38"/>
        <v>0</v>
      </c>
      <c r="K58" s="22">
        <f t="shared" si="38"/>
        <v>0</v>
      </c>
      <c r="L58" s="22">
        <f t="shared" si="38"/>
        <v>0</v>
      </c>
    </row>
    <row r="59" spans="1:12" ht="18">
      <c r="A59" s="19" t="s">
        <v>2823</v>
      </c>
      <c r="B59" s="22">
        <f t="shared" ref="B59:L59" si="39">SUM(B123,B183)</f>
        <v>0</v>
      </c>
      <c r="C59" s="22">
        <f t="shared" si="39"/>
        <v>0</v>
      </c>
      <c r="D59" s="22">
        <f t="shared" si="39"/>
        <v>0</v>
      </c>
      <c r="E59" s="22">
        <f t="shared" si="39"/>
        <v>0</v>
      </c>
      <c r="F59" s="22">
        <f t="shared" si="39"/>
        <v>0</v>
      </c>
      <c r="G59" s="22">
        <f t="shared" si="39"/>
        <v>0</v>
      </c>
      <c r="H59" s="22">
        <f t="shared" si="39"/>
        <v>0</v>
      </c>
      <c r="I59" s="22">
        <f t="shared" si="39"/>
        <v>0</v>
      </c>
      <c r="J59" s="22">
        <f t="shared" si="39"/>
        <v>0</v>
      </c>
      <c r="K59" s="22">
        <f t="shared" si="39"/>
        <v>0</v>
      </c>
      <c r="L59" s="22">
        <f t="shared" si="39"/>
        <v>0</v>
      </c>
    </row>
    <row r="60" spans="1:12" ht="18">
      <c r="A60" s="23" t="s">
        <v>3042</v>
      </c>
      <c r="B60" s="22">
        <f t="shared" ref="B60:L60" si="40">SUM(B124,B184)</f>
        <v>0</v>
      </c>
      <c r="C60" s="22">
        <f t="shared" si="40"/>
        <v>0</v>
      </c>
      <c r="D60" s="22">
        <f t="shared" si="40"/>
        <v>0</v>
      </c>
      <c r="E60" s="22">
        <f t="shared" si="40"/>
        <v>0</v>
      </c>
      <c r="F60" s="22">
        <f t="shared" si="40"/>
        <v>0</v>
      </c>
      <c r="G60" s="22">
        <f t="shared" si="40"/>
        <v>0</v>
      </c>
      <c r="H60" s="22">
        <f t="shared" si="40"/>
        <v>0</v>
      </c>
      <c r="I60" s="22">
        <f t="shared" si="40"/>
        <v>0</v>
      </c>
      <c r="J60" s="22">
        <f t="shared" si="40"/>
        <v>0</v>
      </c>
      <c r="K60" s="22">
        <f t="shared" si="40"/>
        <v>0</v>
      </c>
      <c r="L60" s="22">
        <f t="shared" si="40"/>
        <v>0</v>
      </c>
    </row>
    <row r="61" spans="1:12" ht="18">
      <c r="A61" s="19" t="s">
        <v>2820</v>
      </c>
      <c r="B61" s="22">
        <f t="shared" ref="B61:L61" si="41">SUM(B125,B185)</f>
        <v>0</v>
      </c>
      <c r="C61" s="22">
        <f t="shared" si="41"/>
        <v>0</v>
      </c>
      <c r="D61" s="22">
        <f t="shared" si="41"/>
        <v>0</v>
      </c>
      <c r="E61" s="22">
        <f t="shared" si="41"/>
        <v>0</v>
      </c>
      <c r="F61" s="22">
        <f t="shared" si="41"/>
        <v>0</v>
      </c>
      <c r="G61" s="22">
        <f t="shared" si="41"/>
        <v>0</v>
      </c>
      <c r="H61" s="22">
        <f t="shared" si="41"/>
        <v>0</v>
      </c>
      <c r="I61" s="22">
        <f t="shared" si="41"/>
        <v>0</v>
      </c>
      <c r="J61" s="22">
        <f t="shared" si="41"/>
        <v>0</v>
      </c>
      <c r="K61" s="22">
        <f t="shared" si="41"/>
        <v>0</v>
      </c>
      <c r="L61" s="22">
        <f t="shared" si="41"/>
        <v>0</v>
      </c>
    </row>
    <row r="62" spans="1:12" ht="5.0999999999999996" customHeight="1">
      <c r="A62" s="26"/>
      <c r="B62" s="20"/>
      <c r="C62" s="20"/>
      <c r="D62" s="20"/>
      <c r="E62" s="20"/>
      <c r="F62" s="20"/>
      <c r="G62" s="20"/>
      <c r="H62" s="20"/>
      <c r="I62" s="20"/>
      <c r="J62" s="20"/>
      <c r="K62" s="20"/>
      <c r="L62" s="20"/>
    </row>
    <row r="63" spans="1:12" ht="21" customHeight="1">
      <c r="A63" s="17" t="s">
        <v>3029</v>
      </c>
      <c r="B63" s="101">
        <f t="shared" ref="B63:L63" si="42">SUM(B127,B187)</f>
        <v>0</v>
      </c>
      <c r="C63" s="101">
        <f t="shared" si="42"/>
        <v>0</v>
      </c>
      <c r="D63" s="101">
        <f t="shared" si="42"/>
        <v>0</v>
      </c>
      <c r="E63" s="101">
        <f t="shared" si="42"/>
        <v>0</v>
      </c>
      <c r="F63" s="101">
        <f t="shared" si="42"/>
        <v>0</v>
      </c>
      <c r="G63" s="101">
        <f t="shared" si="42"/>
        <v>0</v>
      </c>
      <c r="H63" s="101">
        <f t="shared" si="42"/>
        <v>0</v>
      </c>
      <c r="I63" s="101">
        <f t="shared" si="42"/>
        <v>0</v>
      </c>
      <c r="J63" s="101">
        <f t="shared" si="42"/>
        <v>0</v>
      </c>
      <c r="K63" s="101">
        <f t="shared" si="42"/>
        <v>0</v>
      </c>
      <c r="L63" s="101">
        <f t="shared" si="42"/>
        <v>0</v>
      </c>
    </row>
    <row r="64" spans="1:12" ht="5.0999999999999996" customHeight="1">
      <c r="A64" s="23"/>
      <c r="B64" s="22"/>
      <c r="C64" s="22"/>
      <c r="D64" s="22"/>
      <c r="E64" s="22"/>
      <c r="F64" s="22"/>
      <c r="G64" s="22"/>
      <c r="H64" s="22"/>
      <c r="I64" s="22"/>
      <c r="J64" s="22"/>
      <c r="K64" s="22"/>
      <c r="L64" s="22"/>
    </row>
    <row r="65" spans="1:14" ht="5.0999999999999996" customHeight="1">
      <c r="A65" s="38"/>
      <c r="B65" s="49"/>
      <c r="C65" s="49"/>
      <c r="D65" s="49"/>
      <c r="E65" s="49"/>
      <c r="F65" s="49"/>
      <c r="G65" s="49"/>
      <c r="H65" s="49"/>
      <c r="I65" s="49"/>
      <c r="J65" s="49"/>
      <c r="K65" s="49"/>
      <c r="L65" s="49"/>
    </row>
    <row r="66" spans="1:14" ht="21">
      <c r="A66" s="28" t="s">
        <v>3023</v>
      </c>
      <c r="B66" s="22">
        <f>'Preenchimento Consolidado'!D2223</f>
        <v>0</v>
      </c>
      <c r="C66" s="22"/>
      <c r="D66" s="22"/>
      <c r="E66" s="22"/>
      <c r="F66" s="22"/>
      <c r="G66" s="22"/>
      <c r="H66" s="22"/>
      <c r="I66" s="22"/>
      <c r="J66" s="22"/>
      <c r="K66" s="22"/>
      <c r="L66" s="22"/>
    </row>
    <row r="67" spans="1:14" ht="21">
      <c r="A67" s="30" t="s">
        <v>3024</v>
      </c>
      <c r="B67" s="22">
        <f>SUM('Preenchimento Consolidado'!D3055,'Preenchimento Consolidado'!D4076)</f>
        <v>0</v>
      </c>
      <c r="C67" s="22"/>
      <c r="D67" s="22"/>
      <c r="E67" s="22"/>
      <c r="F67" s="22"/>
      <c r="G67" s="22"/>
      <c r="H67" s="22"/>
      <c r="I67" s="22"/>
      <c r="J67" s="22"/>
      <c r="K67" s="22"/>
      <c r="L67" s="22"/>
    </row>
    <row r="68" spans="1:14" ht="5.0999999999999996" customHeight="1">
      <c r="A68" s="18"/>
      <c r="B68" s="47"/>
      <c r="C68" s="47"/>
      <c r="D68" s="47"/>
      <c r="E68" s="47"/>
      <c r="F68" s="47"/>
      <c r="G68" s="47"/>
      <c r="H68" s="47"/>
      <c r="I68" s="47"/>
      <c r="J68" s="47"/>
      <c r="K68" s="47"/>
      <c r="L68" s="47"/>
    </row>
    <row r="69" spans="1:14" ht="23.25">
      <c r="A69" s="31" t="s">
        <v>3300</v>
      </c>
      <c r="B69" s="32">
        <f t="shared" ref="B69:L69" si="43">B71+B90+B98+B127</f>
        <v>0</v>
      </c>
      <c r="C69" s="32">
        <f t="shared" si="43"/>
        <v>0</v>
      </c>
      <c r="D69" s="32">
        <f t="shared" si="43"/>
        <v>0</v>
      </c>
      <c r="E69" s="32">
        <f t="shared" si="43"/>
        <v>0</v>
      </c>
      <c r="F69" s="32">
        <f t="shared" si="43"/>
        <v>0</v>
      </c>
      <c r="G69" s="32">
        <f t="shared" si="43"/>
        <v>0</v>
      </c>
      <c r="H69" s="32">
        <f t="shared" si="43"/>
        <v>0</v>
      </c>
      <c r="I69" s="32">
        <f t="shared" si="43"/>
        <v>0</v>
      </c>
      <c r="J69" s="32">
        <f t="shared" si="43"/>
        <v>0</v>
      </c>
      <c r="K69" s="32">
        <f t="shared" si="43"/>
        <v>0</v>
      </c>
      <c r="L69" s="32">
        <f t="shared" si="43"/>
        <v>0</v>
      </c>
      <c r="M69" s="3" t="b">
        <f>B69=B129</f>
        <v>1</v>
      </c>
      <c r="N69" s="51"/>
    </row>
    <row r="70" spans="1:14" ht="5.0999999999999996" customHeight="1">
      <c r="A70" s="18"/>
      <c r="B70" s="47"/>
      <c r="C70" s="47"/>
      <c r="D70" s="47"/>
      <c r="E70" s="47"/>
      <c r="F70" s="47"/>
      <c r="G70" s="47"/>
      <c r="H70" s="47"/>
      <c r="I70" s="47"/>
      <c r="J70" s="47"/>
      <c r="K70" s="47"/>
      <c r="L70" s="47"/>
    </row>
    <row r="71" spans="1:14" ht="21" customHeight="1">
      <c r="A71" s="17" t="s">
        <v>3025</v>
      </c>
      <c r="B71" s="100">
        <f>B86-B88</f>
        <v>0</v>
      </c>
      <c r="C71" s="100">
        <f t="shared" ref="C71:L71" si="44">C86-C88</f>
        <v>0</v>
      </c>
      <c r="D71" s="100">
        <f t="shared" si="44"/>
        <v>0</v>
      </c>
      <c r="E71" s="100">
        <f t="shared" si="44"/>
        <v>0</v>
      </c>
      <c r="F71" s="100">
        <f t="shared" si="44"/>
        <v>0</v>
      </c>
      <c r="G71" s="100">
        <f t="shared" si="44"/>
        <v>0</v>
      </c>
      <c r="H71" s="100">
        <f t="shared" si="44"/>
        <v>0</v>
      </c>
      <c r="I71" s="100">
        <f t="shared" si="44"/>
        <v>0</v>
      </c>
      <c r="J71" s="100">
        <f t="shared" si="44"/>
        <v>0</v>
      </c>
      <c r="K71" s="100">
        <f t="shared" si="44"/>
        <v>0</v>
      </c>
      <c r="L71" s="100">
        <f t="shared" si="44"/>
        <v>0</v>
      </c>
    </row>
    <row r="72" spans="1:14" ht="5.0999999999999996" customHeight="1">
      <c r="A72" s="18"/>
      <c r="B72" s="47"/>
      <c r="C72" s="47"/>
      <c r="D72" s="47"/>
      <c r="E72" s="47"/>
      <c r="F72" s="47"/>
      <c r="G72" s="47"/>
      <c r="H72" s="47"/>
      <c r="I72" s="47"/>
      <c r="J72" s="47"/>
      <c r="K72" s="47"/>
      <c r="L72" s="47"/>
    </row>
    <row r="73" spans="1:14" ht="18">
      <c r="A73" s="19" t="s">
        <v>2164</v>
      </c>
      <c r="B73" s="20">
        <f t="shared" ref="B73:B84" si="45">SUM(C73,F73:L73)</f>
        <v>0</v>
      </c>
      <c r="C73" s="20">
        <f t="shared" ref="C73:L73" si="46">SUM(C74:C75)-C79</f>
        <v>0</v>
      </c>
      <c r="D73" s="20">
        <f t="shared" si="46"/>
        <v>0</v>
      </c>
      <c r="E73" s="20">
        <f t="shared" si="46"/>
        <v>0</v>
      </c>
      <c r="F73" s="20">
        <f t="shared" si="46"/>
        <v>0</v>
      </c>
      <c r="G73" s="20">
        <f t="shared" si="46"/>
        <v>0</v>
      </c>
      <c r="H73" s="20">
        <f t="shared" si="46"/>
        <v>0</v>
      </c>
      <c r="I73" s="20">
        <f t="shared" si="46"/>
        <v>0</v>
      </c>
      <c r="J73" s="20">
        <f t="shared" si="46"/>
        <v>0</v>
      </c>
      <c r="K73" s="20">
        <f t="shared" si="46"/>
        <v>0</v>
      </c>
      <c r="L73" s="20">
        <f t="shared" si="46"/>
        <v>0</v>
      </c>
    </row>
    <row r="74" spans="1:14" ht="18">
      <c r="A74" s="19" t="s">
        <v>3313</v>
      </c>
      <c r="B74" s="20">
        <f t="shared" si="45"/>
        <v>0</v>
      </c>
      <c r="C74" s="20">
        <f>('Preenchimento Consolidado'!D2151)</f>
        <v>0</v>
      </c>
      <c r="D74" s="20">
        <f>('Preenchimento Consolidado'!D2152)</f>
        <v>0</v>
      </c>
      <c r="E74" s="20">
        <f>('Preenchimento Consolidado'!D2153)</f>
        <v>0</v>
      </c>
      <c r="F74" s="20">
        <f>('Preenchimento Consolidado'!D2150)</f>
        <v>0</v>
      </c>
      <c r="G74" s="20">
        <f>('Preenchimento Consolidado'!D2148)</f>
        <v>0</v>
      </c>
      <c r="H74" s="20">
        <f>('Preenchimento Consolidado'!D2149)</f>
        <v>0</v>
      </c>
      <c r="I74" s="20">
        <f>SUM('Preenchimento Consolidado'!D2154:D2156)</f>
        <v>0</v>
      </c>
      <c r="J74" s="20">
        <f>SUM('Preenchimento Consolidado'!D2157:D2160)</f>
        <v>0</v>
      </c>
      <c r="K74" s="20">
        <f>SUM('Preenchimento Consolidado'!D2139:D2147)</f>
        <v>0</v>
      </c>
      <c r="L74" s="20">
        <f>SUM('Preenchimento Consolidado'!D2132:D2138)</f>
        <v>0</v>
      </c>
    </row>
    <row r="75" spans="1:14" ht="18">
      <c r="A75" s="19" t="s">
        <v>3314</v>
      </c>
      <c r="B75" s="20">
        <f t="shared" si="45"/>
        <v>0</v>
      </c>
      <c r="C75" s="20">
        <f>('Preenchimento Consolidado'!D2121)</f>
        <v>0</v>
      </c>
      <c r="D75" s="20">
        <f>('Preenchimento Consolidado'!D2122)</f>
        <v>0</v>
      </c>
      <c r="E75" s="20">
        <f>('Preenchimento Consolidado'!D2123)</f>
        <v>0</v>
      </c>
      <c r="F75" s="20">
        <f>('Preenchimento Consolidado'!D2120)</f>
        <v>0</v>
      </c>
      <c r="G75" s="20">
        <f>('Preenchimento Consolidado'!D2118)</f>
        <v>0</v>
      </c>
      <c r="H75" s="20">
        <f>('Preenchimento Consolidado'!D2119)</f>
        <v>0</v>
      </c>
      <c r="I75" s="20">
        <f>SUM('Preenchimento Consolidado'!D2124:D2126)</f>
        <v>0</v>
      </c>
      <c r="J75" s="20">
        <f>SUM('Preenchimento Consolidado'!D2127:D2130)</f>
        <v>0</v>
      </c>
      <c r="K75" s="20">
        <f>SUM('Preenchimento Consolidado'!D2109:D2117)</f>
        <v>0</v>
      </c>
      <c r="L75" s="20">
        <f>SUM('Preenchimento Consolidado'!D2102:D2108)</f>
        <v>0</v>
      </c>
    </row>
    <row r="76" spans="1:14" ht="5.0999999999999996" customHeight="1">
      <c r="A76" s="19"/>
      <c r="B76" s="20"/>
      <c r="C76" s="20"/>
      <c r="D76" s="20"/>
      <c r="E76" s="20"/>
      <c r="F76" s="20"/>
      <c r="G76" s="20"/>
      <c r="H76" s="20"/>
      <c r="I76" s="20"/>
      <c r="J76" s="20"/>
      <c r="K76" s="20"/>
      <c r="L76" s="20"/>
    </row>
    <row r="77" spans="1:14" ht="18">
      <c r="A77" s="36" t="s">
        <v>2953</v>
      </c>
      <c r="B77" s="37">
        <f>SUM(C77,F77:L77)</f>
        <v>0</v>
      </c>
      <c r="C77" s="37">
        <f>SUM(C74:C75)</f>
        <v>0</v>
      </c>
      <c r="D77" s="37">
        <f t="shared" ref="D77:L77" si="47">SUM(D74:D75)</f>
        <v>0</v>
      </c>
      <c r="E77" s="37">
        <f t="shared" si="47"/>
        <v>0</v>
      </c>
      <c r="F77" s="37">
        <f t="shared" si="47"/>
        <v>0</v>
      </c>
      <c r="G77" s="37">
        <f t="shared" si="47"/>
        <v>0</v>
      </c>
      <c r="H77" s="37">
        <f t="shared" si="47"/>
        <v>0</v>
      </c>
      <c r="I77" s="37">
        <f t="shared" si="47"/>
        <v>0</v>
      </c>
      <c r="J77" s="37">
        <f t="shared" si="47"/>
        <v>0</v>
      </c>
      <c r="K77" s="37">
        <f t="shared" si="47"/>
        <v>0</v>
      </c>
      <c r="L77" s="37">
        <f t="shared" si="47"/>
        <v>0</v>
      </c>
    </row>
    <row r="78" spans="1:14" ht="5.0999999999999996" customHeight="1">
      <c r="A78" s="21"/>
      <c r="B78" s="21"/>
      <c r="C78" s="21"/>
      <c r="D78" s="21"/>
      <c r="E78" s="21"/>
      <c r="F78" s="21"/>
      <c r="G78" s="21"/>
      <c r="H78" s="21"/>
      <c r="I78" s="21"/>
      <c r="J78" s="21"/>
      <c r="K78" s="21"/>
      <c r="L78" s="21"/>
    </row>
    <row r="79" spans="1:14" ht="18">
      <c r="A79" s="36" t="s">
        <v>2954</v>
      </c>
      <c r="B79" s="37">
        <f>SUM(C79,F79:L79)</f>
        <v>0</v>
      </c>
      <c r="C79" s="37">
        <f>'Preenchimento Consolidado'!D4253</f>
        <v>0</v>
      </c>
      <c r="D79" s="37">
        <f>'Preenchimento Consolidado'!D4254</f>
        <v>0</v>
      </c>
      <c r="E79" s="37">
        <f>'Preenchimento Consolidado'!D4255</f>
        <v>0</v>
      </c>
      <c r="F79" s="37">
        <f>'Preenchimento Consolidado'!D4252</f>
        <v>0</v>
      </c>
      <c r="G79" s="37">
        <f>'Preenchimento Consolidado'!D4250</f>
        <v>0</v>
      </c>
      <c r="H79" s="37">
        <f>'Preenchimento Consolidado'!D4251</f>
        <v>0</v>
      </c>
      <c r="I79" s="37">
        <f>SUM('Preenchimento Consolidado'!D4256:D4258)</f>
        <v>0</v>
      </c>
      <c r="J79" s="37">
        <f>SUM('Preenchimento Consolidado'!D4259:D4262)</f>
        <v>0</v>
      </c>
      <c r="K79" s="37">
        <f>SUM('Preenchimento Consolidado'!D4241:D4249)</f>
        <v>0</v>
      </c>
      <c r="L79" s="37">
        <f>SUM('Preenchimento Consolidado'!D4234:D4240)</f>
        <v>0</v>
      </c>
    </row>
    <row r="80" spans="1:14" ht="5.0999999999999996" customHeight="1">
      <c r="A80" s="21"/>
      <c r="B80" s="20"/>
      <c r="C80" s="20"/>
      <c r="D80" s="20"/>
      <c r="E80" s="20"/>
      <c r="F80" s="20"/>
      <c r="G80" s="20"/>
      <c r="H80" s="20"/>
      <c r="I80" s="20"/>
      <c r="J80" s="20"/>
      <c r="K80" s="20"/>
      <c r="L80" s="20"/>
    </row>
    <row r="81" spans="1:12" ht="18">
      <c r="A81" s="19" t="s">
        <v>2165</v>
      </c>
      <c r="B81" s="20">
        <f t="shared" si="45"/>
        <v>0</v>
      </c>
      <c r="C81" s="20">
        <f>'Preenchimento Consolidado'!D2182</f>
        <v>0</v>
      </c>
      <c r="D81" s="20">
        <f>'Preenchimento Consolidado'!D2183</f>
        <v>0</v>
      </c>
      <c r="E81" s="20">
        <f>'Preenchimento Consolidado'!D2184</f>
        <v>0</v>
      </c>
      <c r="F81" s="20">
        <f>'Preenchimento Consolidado'!D2181</f>
        <v>0</v>
      </c>
      <c r="G81" s="20">
        <f>'Preenchimento Consolidado'!D2179</f>
        <v>0</v>
      </c>
      <c r="H81" s="20">
        <f>'Preenchimento Consolidado'!D2180</f>
        <v>0</v>
      </c>
      <c r="I81" s="20">
        <f>SUM('Preenchimento Consolidado'!D2185:D2187)</f>
        <v>0</v>
      </c>
      <c r="J81" s="20">
        <f>SUM('Preenchimento Consolidado'!D2188:D2191)</f>
        <v>0</v>
      </c>
      <c r="K81" s="20">
        <f>SUM('Preenchimento Consolidado'!D2170:D2178)</f>
        <v>0</v>
      </c>
      <c r="L81" s="20">
        <f>SUM('Preenchimento Consolidado'!D2163:D2169)</f>
        <v>0</v>
      </c>
    </row>
    <row r="82" spans="1:12" ht="21">
      <c r="A82" s="21" t="s">
        <v>3020</v>
      </c>
      <c r="B82" s="20">
        <f t="shared" si="45"/>
        <v>0</v>
      </c>
      <c r="C82" s="20">
        <f>'Preenchimento Consolidado'!D2213</f>
        <v>0</v>
      </c>
      <c r="D82" s="20">
        <f>'Preenchimento Consolidado'!D2214</f>
        <v>0</v>
      </c>
      <c r="E82" s="20">
        <f>'Preenchimento Consolidado'!D2215</f>
        <v>0</v>
      </c>
      <c r="F82" s="20">
        <f>'Preenchimento Consolidado'!D2212</f>
        <v>0</v>
      </c>
      <c r="G82" s="20">
        <f>'Preenchimento Consolidado'!D2210</f>
        <v>0</v>
      </c>
      <c r="H82" s="20">
        <f>'Preenchimento Consolidado'!D2211</f>
        <v>0</v>
      </c>
      <c r="I82" s="20">
        <f>SUM('Preenchimento Consolidado'!D2216:D2218)</f>
        <v>0</v>
      </c>
      <c r="J82" s="20">
        <f>SUM('Preenchimento Consolidado'!D2219:D2222)</f>
        <v>0</v>
      </c>
      <c r="K82" s="20">
        <f>SUM('Preenchimento Consolidado'!D2201:D2209)</f>
        <v>0</v>
      </c>
      <c r="L82" s="20">
        <f>SUM('Preenchimento Consolidado'!D2194:D2200)</f>
        <v>0</v>
      </c>
    </row>
    <row r="83" spans="1:12" ht="18">
      <c r="A83" s="19" t="s">
        <v>2166</v>
      </c>
      <c r="B83" s="20">
        <f t="shared" si="45"/>
        <v>0</v>
      </c>
      <c r="C83" s="20">
        <f>'Preenchimento Consolidado'!D2274</f>
        <v>0</v>
      </c>
      <c r="D83" s="20">
        <f>'Preenchimento Consolidado'!D2275</f>
        <v>0</v>
      </c>
      <c r="E83" s="20">
        <f>'Preenchimento Consolidado'!D2276</f>
        <v>0</v>
      </c>
      <c r="F83" s="20">
        <f>'Preenchimento Consolidado'!D2273</f>
        <v>0</v>
      </c>
      <c r="G83" s="20">
        <f>'Preenchimento Consolidado'!D2271</f>
        <v>0</v>
      </c>
      <c r="H83" s="20">
        <f>'Preenchimento Consolidado'!D2272</f>
        <v>0</v>
      </c>
      <c r="I83" s="20">
        <f>SUM('Preenchimento Consolidado'!D2277:D2279)</f>
        <v>0</v>
      </c>
      <c r="J83" s="20">
        <f>SUM('Preenchimento Consolidado'!D2280:D2283)</f>
        <v>0</v>
      </c>
      <c r="K83" s="20">
        <f>SUM('Preenchimento Consolidado'!D2262:D2270)</f>
        <v>0</v>
      </c>
      <c r="L83" s="20">
        <f>SUM('Preenchimento Consolidado'!D2255:D2261)</f>
        <v>0</v>
      </c>
    </row>
    <row r="84" spans="1:12" ht="18">
      <c r="A84" s="21" t="s">
        <v>2819</v>
      </c>
      <c r="B84" s="22">
        <f t="shared" si="45"/>
        <v>0</v>
      </c>
      <c r="C84" s="22">
        <f>'Preenchimento Consolidado'!D2305</f>
        <v>0</v>
      </c>
      <c r="D84" s="22">
        <f>'Preenchimento Consolidado'!D2306</f>
        <v>0</v>
      </c>
      <c r="E84" s="22">
        <f>'Preenchimento Consolidado'!D2307</f>
        <v>0</v>
      </c>
      <c r="F84" s="22">
        <f>'Preenchimento Consolidado'!D2304</f>
        <v>0</v>
      </c>
      <c r="G84" s="22">
        <f>'Preenchimento Consolidado'!D2302</f>
        <v>0</v>
      </c>
      <c r="H84" s="22">
        <f>'Preenchimento Consolidado'!D2303</f>
        <v>0</v>
      </c>
      <c r="I84" s="22">
        <f>SUM('Preenchimento Consolidado'!D2308:D2310)</f>
        <v>0</v>
      </c>
      <c r="J84" s="22">
        <f>SUM('Preenchimento Consolidado'!D2311:D2314)</f>
        <v>0</v>
      </c>
      <c r="K84" s="22">
        <f>SUM('Preenchimento Consolidado'!D2293:D2301)</f>
        <v>0</v>
      </c>
      <c r="L84" s="22">
        <f>SUM('Preenchimento Consolidado'!D2286:D2292)</f>
        <v>0</v>
      </c>
    </row>
    <row r="85" spans="1:12" ht="5.0999999999999996" customHeight="1">
      <c r="A85" s="21"/>
      <c r="B85" s="22"/>
      <c r="C85" s="22"/>
      <c r="D85" s="22"/>
      <c r="E85" s="22"/>
      <c r="F85" s="22"/>
      <c r="G85" s="22"/>
      <c r="H85" s="22"/>
      <c r="I85" s="22"/>
      <c r="J85" s="22"/>
      <c r="K85" s="22"/>
      <c r="L85" s="22"/>
    </row>
    <row r="86" spans="1:12" ht="18">
      <c r="A86" s="36" t="s">
        <v>2181</v>
      </c>
      <c r="B86" s="37">
        <f>SUM(C86,F86:L86)</f>
        <v>0</v>
      </c>
      <c r="C86" s="37">
        <f>SUM('QUADRO CONSULTIVO Nº CLIENTES'!C81:C84)+C73</f>
        <v>0</v>
      </c>
      <c r="D86" s="37">
        <f>SUM('QUADRO CONSULTIVO Nº CLIENTES'!D81:D84)+D73</f>
        <v>0</v>
      </c>
      <c r="E86" s="37">
        <f>SUM('QUADRO CONSULTIVO Nº CLIENTES'!E81:E84)+E73</f>
        <v>0</v>
      </c>
      <c r="F86" s="37">
        <f>SUM('QUADRO CONSULTIVO Nº CLIENTES'!F81:F84)+F73</f>
        <v>0</v>
      </c>
      <c r="G86" s="37">
        <f>SUM('QUADRO CONSULTIVO Nº CLIENTES'!G81:G84)+G73</f>
        <v>0</v>
      </c>
      <c r="H86" s="37">
        <f>SUM('QUADRO CONSULTIVO Nº CLIENTES'!H81:H84)+H73</f>
        <v>0</v>
      </c>
      <c r="I86" s="37">
        <f>SUM('QUADRO CONSULTIVO Nº CLIENTES'!I81:I84)+I73</f>
        <v>0</v>
      </c>
      <c r="J86" s="37">
        <f>SUM('QUADRO CONSULTIVO Nº CLIENTES'!J81:J84)+J73</f>
        <v>0</v>
      </c>
      <c r="K86" s="37">
        <f>SUM('QUADRO CONSULTIVO Nº CLIENTES'!K81:K84)+K73</f>
        <v>0</v>
      </c>
      <c r="L86" s="37">
        <f>SUM('QUADRO CONSULTIVO Nº CLIENTES'!L81:L84)+L73</f>
        <v>0</v>
      </c>
    </row>
    <row r="87" spans="1:12" ht="5.0999999999999996" customHeight="1">
      <c r="A87" s="21"/>
      <c r="B87" s="22"/>
      <c r="C87" s="22"/>
      <c r="D87" s="22"/>
      <c r="E87" s="22"/>
      <c r="F87" s="22"/>
      <c r="G87" s="22"/>
      <c r="H87" s="22"/>
      <c r="I87" s="22"/>
      <c r="J87" s="22"/>
      <c r="K87" s="22"/>
      <c r="L87" s="22"/>
    </row>
    <row r="88" spans="1:12" ht="18">
      <c r="A88" s="36" t="s">
        <v>2182</v>
      </c>
      <c r="B88" s="37">
        <f>SUM(C88,F88:L88)</f>
        <v>0</v>
      </c>
      <c r="C88" s="37">
        <f>'Preenchimento Consolidado'!D4192</f>
        <v>0</v>
      </c>
      <c r="D88" s="37">
        <f>'Preenchimento Consolidado'!D4193</f>
        <v>0</v>
      </c>
      <c r="E88" s="37">
        <f>'Preenchimento Consolidado'!D4194</f>
        <v>0</v>
      </c>
      <c r="F88" s="37">
        <f>'Preenchimento Consolidado'!D4191</f>
        <v>0</v>
      </c>
      <c r="G88" s="37">
        <f>'Preenchimento Consolidado'!D4189</f>
        <v>0</v>
      </c>
      <c r="H88" s="37">
        <f>'Preenchimento Consolidado'!D4190</f>
        <v>0</v>
      </c>
      <c r="I88" s="37">
        <f>SUM('Preenchimento Consolidado'!D4195:D4197)</f>
        <v>0</v>
      </c>
      <c r="J88" s="37">
        <f>SUM('Preenchimento Consolidado'!D4198:D4201)</f>
        <v>0</v>
      </c>
      <c r="K88" s="37">
        <f>SUM('Preenchimento Consolidado'!D4180:D4188)</f>
        <v>0</v>
      </c>
      <c r="L88" s="37">
        <f>SUM('Preenchimento Consolidado'!D4173:D4179)</f>
        <v>0</v>
      </c>
    </row>
    <row r="89" spans="1:12" ht="5.0999999999999996" customHeight="1">
      <c r="A89" s="4"/>
      <c r="B89" s="22"/>
      <c r="C89" s="22"/>
      <c r="D89" s="22"/>
      <c r="E89" s="22"/>
      <c r="F89" s="22"/>
      <c r="G89" s="22"/>
      <c r="H89" s="22"/>
      <c r="I89" s="22"/>
      <c r="J89" s="22"/>
      <c r="K89" s="22"/>
      <c r="L89" s="22"/>
    </row>
    <row r="90" spans="1:12" ht="21" customHeight="1">
      <c r="A90" s="17" t="s">
        <v>2167</v>
      </c>
      <c r="B90" s="101">
        <f>SUM(C90,F90:L90)</f>
        <v>0</v>
      </c>
      <c r="C90" s="100">
        <f>SUM(C92:C96)</f>
        <v>0</v>
      </c>
      <c r="D90" s="100">
        <f t="shared" ref="D90:L90" si="48">SUM(D92:D96)</f>
        <v>0</v>
      </c>
      <c r="E90" s="100">
        <f t="shared" si="48"/>
        <v>0</v>
      </c>
      <c r="F90" s="100">
        <f t="shared" si="48"/>
        <v>0</v>
      </c>
      <c r="G90" s="100">
        <f t="shared" si="48"/>
        <v>0</v>
      </c>
      <c r="H90" s="100">
        <f t="shared" si="48"/>
        <v>0</v>
      </c>
      <c r="I90" s="100">
        <f t="shared" si="48"/>
        <v>0</v>
      </c>
      <c r="J90" s="100">
        <f t="shared" si="48"/>
        <v>0</v>
      </c>
      <c r="K90" s="100">
        <f t="shared" si="48"/>
        <v>0</v>
      </c>
      <c r="L90" s="100">
        <f t="shared" si="48"/>
        <v>0</v>
      </c>
    </row>
    <row r="91" spans="1:12" ht="5.0999999999999996" customHeight="1">
      <c r="A91" s="23"/>
      <c r="B91" s="41"/>
      <c r="C91" s="41"/>
      <c r="D91" s="41"/>
      <c r="E91" s="41"/>
      <c r="F91" s="41"/>
      <c r="G91" s="41"/>
      <c r="H91" s="41"/>
      <c r="I91" s="41"/>
      <c r="J91" s="41"/>
      <c r="K91" s="41"/>
      <c r="L91" s="41"/>
    </row>
    <row r="92" spans="1:12" ht="18">
      <c r="A92" s="21" t="s">
        <v>4493</v>
      </c>
      <c r="B92" s="22">
        <f>SUM(C92,F92:L92)</f>
        <v>0</v>
      </c>
      <c r="C92" s="20">
        <f>'Preenchimento Consolidado'!D2709</f>
        <v>0</v>
      </c>
      <c r="D92" s="20">
        <f>'Preenchimento Consolidado'!D2710</f>
        <v>0</v>
      </c>
      <c r="E92" s="20">
        <f>'Preenchimento Consolidado'!D2711</f>
        <v>0</v>
      </c>
      <c r="F92" s="20">
        <f>'Preenchimento Consolidado'!D2708</f>
        <v>0</v>
      </c>
      <c r="G92" s="20">
        <f>'Preenchimento Consolidado'!D2706</f>
        <v>0</v>
      </c>
      <c r="H92" s="20">
        <f>'Preenchimento Consolidado'!D2707</f>
        <v>0</v>
      </c>
      <c r="I92" s="20">
        <f>(SUM('Preenchimento Consolidado'!D2712:D2714))</f>
        <v>0</v>
      </c>
      <c r="J92" s="20">
        <f>(SUM('Preenchimento Consolidado'!D2715:D2718))</f>
        <v>0</v>
      </c>
      <c r="K92" s="20">
        <f>(SUM('Preenchimento Consolidado'!D2697:D2705))</f>
        <v>0</v>
      </c>
      <c r="L92" s="20">
        <f>(SUM('Preenchimento Consolidado'!D2690:D2696))</f>
        <v>0</v>
      </c>
    </row>
    <row r="93" spans="1:12" ht="18">
      <c r="A93" s="21" t="s">
        <v>4494</v>
      </c>
      <c r="B93" s="22">
        <f>SUM(C93,F93:L93)</f>
        <v>0</v>
      </c>
      <c r="C93" s="20">
        <f>'Preenchimento Consolidado'!D2739</f>
        <v>0</v>
      </c>
      <c r="D93" s="20">
        <f>'Preenchimento Consolidado'!D2740</f>
        <v>0</v>
      </c>
      <c r="E93" s="20">
        <f>'Preenchimento Consolidado'!D2741</f>
        <v>0</v>
      </c>
      <c r="F93" s="20">
        <f>'Preenchimento Consolidado'!D2738</f>
        <v>0</v>
      </c>
      <c r="G93" s="20">
        <f>'Preenchimento Consolidado'!D2736</f>
        <v>0</v>
      </c>
      <c r="H93" s="20">
        <f>'Preenchimento Consolidado'!D2737</f>
        <v>0</v>
      </c>
      <c r="I93" s="20">
        <f>(SUM('Preenchimento Consolidado'!D2742:D2744))</f>
        <v>0</v>
      </c>
      <c r="J93" s="20">
        <f>(SUM('Preenchimento Consolidado'!D2745:D2748))</f>
        <v>0</v>
      </c>
      <c r="K93" s="20">
        <f>(SUM('Preenchimento Consolidado'!D2727:D2735))</f>
        <v>0</v>
      </c>
      <c r="L93" s="20">
        <f>(SUM('Preenchimento Consolidado'!D2720:D2726))</f>
        <v>0</v>
      </c>
    </row>
    <row r="94" spans="1:12" ht="18">
      <c r="A94" s="21" t="s">
        <v>4495</v>
      </c>
      <c r="B94" s="22">
        <f>SUM(C94,F94:L94)</f>
        <v>0</v>
      </c>
      <c r="C94" s="20">
        <f>('Preenchimento Consolidado'!D2769)</f>
        <v>0</v>
      </c>
      <c r="D94" s="20">
        <f>('Preenchimento Consolidado'!D2770)</f>
        <v>0</v>
      </c>
      <c r="E94" s="20">
        <f>('Preenchimento Consolidado'!D2771)</f>
        <v>0</v>
      </c>
      <c r="F94" s="20">
        <f>('Preenchimento Consolidado'!D2768)</f>
        <v>0</v>
      </c>
      <c r="G94" s="20">
        <f>('Preenchimento Consolidado'!D2766)</f>
        <v>0</v>
      </c>
      <c r="H94" s="20">
        <f>('Preenchimento Consolidado'!D2767)</f>
        <v>0</v>
      </c>
      <c r="I94" s="20">
        <f>(SUM('Preenchimento Consolidado'!D2772:D2774))</f>
        <v>0</v>
      </c>
      <c r="J94" s="20">
        <f>(SUM('Preenchimento Consolidado'!D2775:D2778))</f>
        <v>0</v>
      </c>
      <c r="K94" s="20">
        <f>(SUM('Preenchimento Consolidado'!D2757:D2765))</f>
        <v>0</v>
      </c>
      <c r="L94" s="20">
        <f>(SUM('Preenchimento Consolidado'!D2750:D2756))</f>
        <v>0</v>
      </c>
    </row>
    <row r="95" spans="1:12" ht="18">
      <c r="A95" s="21" t="s">
        <v>4467</v>
      </c>
      <c r="B95" s="22">
        <f>SUM(C95,F95:L95)</f>
        <v>0</v>
      </c>
      <c r="C95" s="20">
        <f>'Preenchimento Consolidado'!D2648</f>
        <v>0</v>
      </c>
      <c r="D95" s="20">
        <f>'Preenchimento Consolidado'!D2649</f>
        <v>0</v>
      </c>
      <c r="E95" s="20">
        <f>'Preenchimento Consolidado'!D2650</f>
        <v>0</v>
      </c>
      <c r="F95" s="20">
        <f>'Preenchimento Consolidado'!D2647</f>
        <v>0</v>
      </c>
      <c r="G95" s="20">
        <f>'Preenchimento Consolidado'!D2645</f>
        <v>0</v>
      </c>
      <c r="H95" s="20">
        <f>'Preenchimento Consolidado'!D2646</f>
        <v>0</v>
      </c>
      <c r="I95" s="20">
        <f>SUM('Preenchimento Consolidado'!D2651:D2653)</f>
        <v>0</v>
      </c>
      <c r="J95" s="20">
        <f>SUM('Preenchimento Consolidado'!D2654:D2657)</f>
        <v>0</v>
      </c>
      <c r="K95" s="20">
        <f>SUM('Preenchimento Consolidado'!D2636:D2644)</f>
        <v>0</v>
      </c>
      <c r="L95" s="20">
        <f>SUM('Preenchimento Consolidado'!D2629:D2635)</f>
        <v>0</v>
      </c>
    </row>
    <row r="96" spans="1:12" ht="18">
      <c r="A96" s="21" t="s">
        <v>4468</v>
      </c>
      <c r="B96" s="22">
        <f>SUM(C96,F96:L96)</f>
        <v>0</v>
      </c>
      <c r="C96" s="20">
        <f>'Preenchimento Consolidado'!D2678</f>
        <v>0</v>
      </c>
      <c r="D96" s="20">
        <f>'Preenchimento Consolidado'!D2679</f>
        <v>0</v>
      </c>
      <c r="E96" s="20">
        <f>'Preenchimento Consolidado'!D2680</f>
        <v>0</v>
      </c>
      <c r="F96" s="20">
        <f>'Preenchimento Consolidado'!D2677</f>
        <v>0</v>
      </c>
      <c r="G96" s="20">
        <f>'Preenchimento Consolidado'!D2675</f>
        <v>0</v>
      </c>
      <c r="H96" s="20">
        <f>'Preenchimento Consolidado'!D2676</f>
        <v>0</v>
      </c>
      <c r="I96" s="20">
        <f>SUM('Preenchimento Consolidado'!D2681:D2683)</f>
        <v>0</v>
      </c>
      <c r="J96" s="20">
        <f>SUM('Preenchimento Consolidado'!D2684:D2688)</f>
        <v>0</v>
      </c>
      <c r="K96" s="20">
        <f>SUM('Preenchimento Consolidado'!D2666:D2674)</f>
        <v>0</v>
      </c>
      <c r="L96" s="20">
        <f>SUM('Preenchimento Consolidado'!D2659:D2665)</f>
        <v>0</v>
      </c>
    </row>
    <row r="97" spans="1:12" ht="5.0999999999999996" customHeight="1">
      <c r="A97" s="25"/>
      <c r="B97" s="22"/>
      <c r="C97" s="22"/>
      <c r="D97" s="22"/>
      <c r="E97" s="22"/>
      <c r="F97" s="22"/>
      <c r="G97" s="22"/>
      <c r="H97" s="22"/>
      <c r="I97" s="22"/>
      <c r="J97" s="22"/>
      <c r="K97" s="22"/>
      <c r="L97" s="22"/>
    </row>
    <row r="98" spans="1:12" ht="21" customHeight="1">
      <c r="A98" s="17" t="s">
        <v>2168</v>
      </c>
      <c r="B98" s="100">
        <f>SUM(B100,B102,B124)</f>
        <v>0</v>
      </c>
      <c r="C98" s="100">
        <f>SUM(C100,C102,C124)</f>
        <v>0</v>
      </c>
      <c r="D98" s="100">
        <f t="shared" ref="D98:L98" si="49">SUM(D100,D102,D124)</f>
        <v>0</v>
      </c>
      <c r="E98" s="100">
        <f t="shared" si="49"/>
        <v>0</v>
      </c>
      <c r="F98" s="100">
        <f t="shared" si="49"/>
        <v>0</v>
      </c>
      <c r="G98" s="100">
        <f t="shared" si="49"/>
        <v>0</v>
      </c>
      <c r="H98" s="100">
        <f t="shared" si="49"/>
        <v>0</v>
      </c>
      <c r="I98" s="100">
        <f t="shared" si="49"/>
        <v>0</v>
      </c>
      <c r="J98" s="100">
        <f t="shared" si="49"/>
        <v>0</v>
      </c>
      <c r="K98" s="100">
        <f t="shared" si="49"/>
        <v>0</v>
      </c>
      <c r="L98" s="100">
        <f t="shared" si="49"/>
        <v>0</v>
      </c>
    </row>
    <row r="99" spans="1:12" ht="5.0999999999999996" customHeight="1">
      <c r="A99" s="18"/>
      <c r="B99" s="20"/>
      <c r="C99" s="20"/>
      <c r="D99" s="20"/>
      <c r="E99" s="20"/>
      <c r="F99" s="20"/>
      <c r="G99" s="20"/>
      <c r="H99" s="20"/>
      <c r="I99" s="20"/>
      <c r="J99" s="20"/>
      <c r="K99" s="20"/>
      <c r="L99" s="20"/>
    </row>
    <row r="100" spans="1:12" ht="18">
      <c r="A100" s="23" t="s">
        <v>2169</v>
      </c>
      <c r="B100" s="22">
        <f t="shared" ref="B100:B125" si="50">SUM(C100,F100:L100)</f>
        <v>0</v>
      </c>
      <c r="C100" s="20">
        <f>C101</f>
        <v>0</v>
      </c>
      <c r="D100" s="20">
        <f t="shared" ref="D100:L100" si="51">D101</f>
        <v>0</v>
      </c>
      <c r="E100" s="20">
        <f t="shared" si="51"/>
        <v>0</v>
      </c>
      <c r="F100" s="20">
        <f t="shared" si="51"/>
        <v>0</v>
      </c>
      <c r="G100" s="20">
        <f t="shared" si="51"/>
        <v>0</v>
      </c>
      <c r="H100" s="20">
        <f t="shared" si="51"/>
        <v>0</v>
      </c>
      <c r="I100" s="20">
        <f t="shared" si="51"/>
        <v>0</v>
      </c>
      <c r="J100" s="20">
        <f t="shared" si="51"/>
        <v>0</v>
      </c>
      <c r="K100" s="20">
        <f t="shared" si="51"/>
        <v>0</v>
      </c>
      <c r="L100" s="20">
        <f t="shared" si="51"/>
        <v>0</v>
      </c>
    </row>
    <row r="101" spans="1:12" ht="18">
      <c r="A101" s="19" t="s">
        <v>2170</v>
      </c>
      <c r="B101" s="22">
        <f t="shared" si="50"/>
        <v>0</v>
      </c>
      <c r="C101" s="20">
        <f>(('Preenchimento Consolidado'!D2617))</f>
        <v>0</v>
      </c>
      <c r="D101" s="20">
        <f>(('Preenchimento Consolidado'!D2618))</f>
        <v>0</v>
      </c>
      <c r="E101" s="20">
        <f>(('Preenchimento Consolidado'!D2619))</f>
        <v>0</v>
      </c>
      <c r="F101" s="20">
        <f>('Preenchimento Consolidado'!D2616)</f>
        <v>0</v>
      </c>
      <c r="G101" s="20">
        <f>('Preenchimento Consolidado'!D2614)</f>
        <v>0</v>
      </c>
      <c r="H101" s="20">
        <f>('Preenchimento Consolidado'!D2615)</f>
        <v>0</v>
      </c>
      <c r="I101" s="20">
        <f>((SUM('Preenchimento Consolidado'!D2620:D2622)))</f>
        <v>0</v>
      </c>
      <c r="J101" s="20">
        <f>((SUM('Preenchimento Consolidado'!D2623:D2626)))</f>
        <v>0</v>
      </c>
      <c r="K101" s="20">
        <f>(SUM('Preenchimento Consolidado'!D2605:D2613))</f>
        <v>0</v>
      </c>
      <c r="L101" s="20">
        <f>((SUM('Preenchimento Consolidado'!D2598:D2604)))</f>
        <v>0</v>
      </c>
    </row>
    <row r="102" spans="1:12" ht="18">
      <c r="A102" s="23" t="s">
        <v>2171</v>
      </c>
      <c r="B102" s="22">
        <f t="shared" si="50"/>
        <v>0</v>
      </c>
      <c r="C102" s="20">
        <f>SUM(C103,C107)</f>
        <v>0</v>
      </c>
      <c r="D102" s="20">
        <f t="shared" ref="D102:L102" si="52">SUM(D103,D107)</f>
        <v>0</v>
      </c>
      <c r="E102" s="20">
        <f t="shared" si="52"/>
        <v>0</v>
      </c>
      <c r="F102" s="20">
        <f t="shared" si="52"/>
        <v>0</v>
      </c>
      <c r="G102" s="20">
        <f t="shared" si="52"/>
        <v>0</v>
      </c>
      <c r="H102" s="20">
        <f t="shared" si="52"/>
        <v>0</v>
      </c>
      <c r="I102" s="20">
        <f t="shared" si="52"/>
        <v>0</v>
      </c>
      <c r="J102" s="20">
        <f t="shared" si="52"/>
        <v>0</v>
      </c>
      <c r="K102" s="20">
        <f t="shared" si="52"/>
        <v>0</v>
      </c>
      <c r="L102" s="20">
        <f t="shared" si="52"/>
        <v>0</v>
      </c>
    </row>
    <row r="103" spans="1:12" ht="18">
      <c r="A103" s="23" t="s">
        <v>2172</v>
      </c>
      <c r="B103" s="22">
        <f t="shared" si="50"/>
        <v>0</v>
      </c>
      <c r="C103" s="20">
        <f>SUM(C104:C106)</f>
        <v>0</v>
      </c>
      <c r="D103" s="20">
        <f t="shared" ref="D103:L103" si="53">SUM(D104:D106)</f>
        <v>0</v>
      </c>
      <c r="E103" s="20">
        <f t="shared" si="53"/>
        <v>0</v>
      </c>
      <c r="F103" s="20">
        <f t="shared" si="53"/>
        <v>0</v>
      </c>
      <c r="G103" s="20">
        <f t="shared" si="53"/>
        <v>0</v>
      </c>
      <c r="H103" s="20">
        <f t="shared" si="53"/>
        <v>0</v>
      </c>
      <c r="I103" s="20">
        <f t="shared" si="53"/>
        <v>0</v>
      </c>
      <c r="J103" s="20">
        <f t="shared" si="53"/>
        <v>0</v>
      </c>
      <c r="K103" s="20">
        <f t="shared" si="53"/>
        <v>0</v>
      </c>
      <c r="L103" s="20">
        <f t="shared" si="53"/>
        <v>0</v>
      </c>
    </row>
    <row r="104" spans="1:12" ht="18">
      <c r="A104" s="19" t="s">
        <v>4474</v>
      </c>
      <c r="B104" s="22">
        <f t="shared" si="50"/>
        <v>0</v>
      </c>
      <c r="C104" s="20">
        <f>'Preenchimento Consolidado'!D2800</f>
        <v>0</v>
      </c>
      <c r="D104" s="20">
        <f>'Preenchimento Consolidado'!D2801</f>
        <v>0</v>
      </c>
      <c r="E104" s="20">
        <f>'Preenchimento Consolidado'!D2802</f>
        <v>0</v>
      </c>
      <c r="F104" s="20">
        <f>'Preenchimento Consolidado'!D2799</f>
        <v>0</v>
      </c>
      <c r="G104" s="20">
        <f>'Preenchimento Consolidado'!D2797</f>
        <v>0</v>
      </c>
      <c r="H104" s="20">
        <f>'Preenchimento Consolidado'!D2798</f>
        <v>0</v>
      </c>
      <c r="I104" s="20">
        <f>SUM('Preenchimento Consolidado'!D2803:D2805)</f>
        <v>0</v>
      </c>
      <c r="J104" s="20">
        <f>SUM('Preenchimento Consolidado'!D2806:D2809)</f>
        <v>0</v>
      </c>
      <c r="K104" s="20">
        <f>SUM('Preenchimento Consolidado'!D2788:D2796)</f>
        <v>0</v>
      </c>
      <c r="L104" s="20">
        <f>SUM('Preenchimento Consolidado'!D2781:D2787)</f>
        <v>0</v>
      </c>
    </row>
    <row r="105" spans="1:12" ht="18">
      <c r="A105" s="19" t="s">
        <v>4472</v>
      </c>
      <c r="B105" s="22">
        <f t="shared" si="50"/>
        <v>0</v>
      </c>
      <c r="C105" s="20">
        <f>'Preenchimento Consolidado'!D2830</f>
        <v>0</v>
      </c>
      <c r="D105" s="20">
        <f>'Preenchimento Consolidado'!D2831</f>
        <v>0</v>
      </c>
      <c r="E105" s="20">
        <f>'Preenchimento Consolidado'!D2832</f>
        <v>0</v>
      </c>
      <c r="F105" s="20">
        <f>'Preenchimento Consolidado'!D2829</f>
        <v>0</v>
      </c>
      <c r="G105" s="20">
        <f>'Preenchimento Consolidado'!D2827</f>
        <v>0</v>
      </c>
      <c r="H105" s="20">
        <f>'Preenchimento Consolidado'!D2828</f>
        <v>0</v>
      </c>
      <c r="I105" s="20">
        <f>SUM('Preenchimento Consolidado'!D2833:D2835)</f>
        <v>0</v>
      </c>
      <c r="J105" s="20">
        <f>SUM('Preenchimento Consolidado'!D2836:D2839)</f>
        <v>0</v>
      </c>
      <c r="K105" s="20">
        <f>SUM('Preenchimento Consolidado'!D2818:D2826)</f>
        <v>0</v>
      </c>
      <c r="L105" s="20">
        <f>SUM('Preenchimento Consolidado'!D2811:D2817)</f>
        <v>0</v>
      </c>
    </row>
    <row r="106" spans="1:12" ht="18">
      <c r="A106" s="19" t="s">
        <v>4473</v>
      </c>
      <c r="B106" s="22">
        <f t="shared" si="50"/>
        <v>0</v>
      </c>
      <c r="C106" s="20">
        <f>'Preenchimento Consolidado'!D2860</f>
        <v>0</v>
      </c>
      <c r="D106" s="20">
        <f>'Preenchimento Consolidado'!D2861</f>
        <v>0</v>
      </c>
      <c r="E106" s="20">
        <f>'Preenchimento Consolidado'!D2862</f>
        <v>0</v>
      </c>
      <c r="F106" s="20">
        <f>'Preenchimento Consolidado'!D2859</f>
        <v>0</v>
      </c>
      <c r="G106" s="20">
        <f>'Preenchimento Consolidado'!D2857</f>
        <v>0</v>
      </c>
      <c r="H106" s="20">
        <f>'Preenchimento Consolidado'!D2858</f>
        <v>0</v>
      </c>
      <c r="I106" s="20">
        <f>SUM('Preenchimento Consolidado'!D2863:D2865)</f>
        <v>0</v>
      </c>
      <c r="J106" s="20">
        <f>SUM('Preenchimento Consolidado'!D2866:D2869)</f>
        <v>0</v>
      </c>
      <c r="K106" s="20">
        <f>SUM('Preenchimento Consolidado'!D2848:D2856)</f>
        <v>0</v>
      </c>
      <c r="L106" s="20">
        <f>SUM('Preenchimento Consolidado'!D3862:D3868)</f>
        <v>0</v>
      </c>
    </row>
    <row r="107" spans="1:12" ht="18">
      <c r="A107" s="23" t="s">
        <v>2173</v>
      </c>
      <c r="B107" s="22">
        <f t="shared" si="50"/>
        <v>0</v>
      </c>
      <c r="C107" s="20">
        <f>SUM(C108:C116,C119:C123)</f>
        <v>0</v>
      </c>
      <c r="D107" s="20">
        <f t="shared" ref="D107:L107" si="54">SUM(D108:D116,D119:D123)</f>
        <v>0</v>
      </c>
      <c r="E107" s="20">
        <f t="shared" si="54"/>
        <v>0</v>
      </c>
      <c r="F107" s="20">
        <f t="shared" si="54"/>
        <v>0</v>
      </c>
      <c r="G107" s="20">
        <f t="shared" si="54"/>
        <v>0</v>
      </c>
      <c r="H107" s="20">
        <f t="shared" si="54"/>
        <v>0</v>
      </c>
      <c r="I107" s="20">
        <f t="shared" si="54"/>
        <v>0</v>
      </c>
      <c r="J107" s="20">
        <f t="shared" si="54"/>
        <v>0</v>
      </c>
      <c r="K107" s="20">
        <f t="shared" si="54"/>
        <v>0</v>
      </c>
      <c r="L107" s="20">
        <f t="shared" si="54"/>
        <v>0</v>
      </c>
    </row>
    <row r="108" spans="1:12" ht="18">
      <c r="A108" s="19" t="s">
        <v>2174</v>
      </c>
      <c r="B108" s="22">
        <f t="shared" si="50"/>
        <v>0</v>
      </c>
      <c r="C108" s="20">
        <f>'Preenchimento Consolidado'!D2337</f>
        <v>0</v>
      </c>
      <c r="D108" s="20">
        <f>'Preenchimento Consolidado'!D2338</f>
        <v>0</v>
      </c>
      <c r="E108" s="20">
        <f>'Preenchimento Consolidado'!D2339</f>
        <v>0</v>
      </c>
      <c r="F108" s="20">
        <f>'Preenchimento Consolidado'!D2336</f>
        <v>0</v>
      </c>
      <c r="G108" s="20">
        <f>'Preenchimento Consolidado'!D2334</f>
        <v>0</v>
      </c>
      <c r="H108" s="20">
        <f>'Preenchimento Consolidado'!D2335</f>
        <v>0</v>
      </c>
      <c r="I108" s="20">
        <f>SUM('Preenchimento Consolidado'!D2340:D2342)</f>
        <v>0</v>
      </c>
      <c r="J108" s="20">
        <f>SUM('Preenchimento Consolidado'!D2343:D2346)</f>
        <v>0</v>
      </c>
      <c r="K108" s="20">
        <f>SUM('Preenchimento Consolidado'!D2325:D2333)</f>
        <v>0</v>
      </c>
      <c r="L108" s="20">
        <f>SUM('Preenchimento Consolidado'!D2318:D2324)</f>
        <v>0</v>
      </c>
    </row>
    <row r="109" spans="1:12" ht="18">
      <c r="A109" s="19" t="s">
        <v>2175</v>
      </c>
      <c r="B109" s="22">
        <f t="shared" si="50"/>
        <v>0</v>
      </c>
      <c r="C109" s="20">
        <f>'Preenchimento Consolidado'!D2368</f>
        <v>0</v>
      </c>
      <c r="D109" s="20">
        <f>'Preenchimento Consolidado'!D2369</f>
        <v>0</v>
      </c>
      <c r="E109" s="20">
        <f>'Preenchimento Consolidado'!D2370</f>
        <v>0</v>
      </c>
      <c r="F109" s="20">
        <f>'Preenchimento Consolidado'!D2367</f>
        <v>0</v>
      </c>
      <c r="G109" s="20">
        <f>'Preenchimento Consolidado'!D2365</f>
        <v>0</v>
      </c>
      <c r="H109" s="20">
        <f>'Preenchimento Consolidado'!D2366</f>
        <v>0</v>
      </c>
      <c r="I109" s="20">
        <f>SUM('Preenchimento Consolidado'!D2371:D2373)</f>
        <v>0</v>
      </c>
      <c r="J109" s="20">
        <f>SUM('Preenchimento Consolidado'!D2374:D2377)</f>
        <v>0</v>
      </c>
      <c r="K109" s="20">
        <f>SUM('Preenchimento Consolidado'!D2356:D2364)</f>
        <v>0</v>
      </c>
      <c r="L109" s="20">
        <f>SUM('Preenchimento Consolidado'!D2349:D2355)</f>
        <v>0</v>
      </c>
    </row>
    <row r="110" spans="1:12" ht="18">
      <c r="A110" s="19" t="s">
        <v>4496</v>
      </c>
      <c r="B110" s="22">
        <f t="shared" si="50"/>
        <v>0</v>
      </c>
      <c r="C110" s="20">
        <f>'Preenchimento Consolidado'!D2399</f>
        <v>0</v>
      </c>
      <c r="D110" s="20">
        <f>'Preenchimento Consolidado'!D2400</f>
        <v>0</v>
      </c>
      <c r="E110" s="20">
        <f>'Preenchimento Consolidado'!D2401</f>
        <v>0</v>
      </c>
      <c r="F110" s="20">
        <f>'Preenchimento Consolidado'!D2398</f>
        <v>0</v>
      </c>
      <c r="G110" s="20">
        <f>'Preenchimento Consolidado'!D2396</f>
        <v>0</v>
      </c>
      <c r="H110" s="20">
        <f>'Preenchimento Consolidado'!D2397</f>
        <v>0</v>
      </c>
      <c r="I110" s="20">
        <f>SUM('Preenchimento Consolidado'!D2402:D2404)</f>
        <v>0</v>
      </c>
      <c r="J110" s="20">
        <f>SUM('Preenchimento Consolidado'!D2405:D2408)</f>
        <v>0</v>
      </c>
      <c r="K110" s="20">
        <f>SUM('Preenchimento Consolidado'!D2387:D2395)</f>
        <v>0</v>
      </c>
      <c r="L110" s="20">
        <f>SUM('Preenchimento Consolidado'!D2380:D2386)</f>
        <v>0</v>
      </c>
    </row>
    <row r="111" spans="1:12" ht="18">
      <c r="A111" s="106" t="s">
        <v>4497</v>
      </c>
      <c r="B111" s="22">
        <f t="shared" si="50"/>
        <v>0</v>
      </c>
      <c r="C111" s="20">
        <f>'Preenchimento Consolidado'!D2983</f>
        <v>0</v>
      </c>
      <c r="D111" s="20">
        <f>'Preenchimento Consolidado'!D2984</f>
        <v>0</v>
      </c>
      <c r="E111" s="20">
        <f>'Preenchimento Consolidado'!D2985</f>
        <v>0</v>
      </c>
      <c r="F111" s="20">
        <f>'Preenchimento Consolidado'!D2982</f>
        <v>0</v>
      </c>
      <c r="G111" s="20">
        <f>'Preenchimento Consolidado'!D2980</f>
        <v>0</v>
      </c>
      <c r="H111" s="20">
        <f>'Preenchimento Consolidado'!D2981</f>
        <v>0</v>
      </c>
      <c r="I111" s="20">
        <f>SUM('Preenchimento Consolidado'!D2986:D2988)</f>
        <v>0</v>
      </c>
      <c r="J111" s="20">
        <f>SUM('Preenchimento Consolidado'!D2989:D2992)</f>
        <v>0</v>
      </c>
      <c r="K111" s="20">
        <f>SUM('Preenchimento Consolidado'!D2971:D2979)</f>
        <v>0</v>
      </c>
      <c r="L111" s="20">
        <f>SUM('Preenchimento Consolidado'!D2964:D2970)</f>
        <v>0</v>
      </c>
    </row>
    <row r="112" spans="1:12" ht="18">
      <c r="A112" s="19" t="s">
        <v>4498</v>
      </c>
      <c r="B112" s="22">
        <f t="shared" si="50"/>
        <v>0</v>
      </c>
      <c r="C112" s="20">
        <f>'Preenchimento Consolidado'!D2430</f>
        <v>0</v>
      </c>
      <c r="D112" s="20">
        <f>'Preenchimento Consolidado'!D2431</f>
        <v>0</v>
      </c>
      <c r="E112" s="20">
        <f>'Preenchimento Consolidado'!D2432</f>
        <v>0</v>
      </c>
      <c r="F112" s="20">
        <f>'Preenchimento Consolidado'!D2429</f>
        <v>0</v>
      </c>
      <c r="G112" s="20">
        <f>'Preenchimento Consolidado'!D2427</f>
        <v>0</v>
      </c>
      <c r="H112" s="20">
        <f>'Preenchimento Consolidado'!D2428</f>
        <v>0</v>
      </c>
      <c r="I112" s="20">
        <f>SUM('Preenchimento Consolidado'!D2433:D2435)</f>
        <v>0</v>
      </c>
      <c r="J112" s="20">
        <f>SUM('Preenchimento Consolidado'!D2436:D2439)</f>
        <v>0</v>
      </c>
      <c r="K112" s="20">
        <f>SUM('Preenchimento Consolidado'!D2418:D2426)</f>
        <v>0</v>
      </c>
      <c r="L112" s="20">
        <f>SUM('Preenchimento Consolidado'!D2411:D2417)</f>
        <v>0</v>
      </c>
    </row>
    <row r="113" spans="1:12" ht="18">
      <c r="A113" s="19" t="s">
        <v>4499</v>
      </c>
      <c r="B113" s="22">
        <f t="shared" si="50"/>
        <v>0</v>
      </c>
      <c r="C113" s="20">
        <f>'Preenchimento Consolidado'!D2461</f>
        <v>0</v>
      </c>
      <c r="D113" s="20">
        <f>'Preenchimento Consolidado'!D2462</f>
        <v>0</v>
      </c>
      <c r="E113" s="20">
        <f>'Preenchimento Consolidado'!D2463</f>
        <v>0</v>
      </c>
      <c r="F113" s="20">
        <f>'Preenchimento Consolidado'!D2460</f>
        <v>0</v>
      </c>
      <c r="G113" s="20">
        <f>'Preenchimento Consolidado'!D2458</f>
        <v>0</v>
      </c>
      <c r="H113" s="20">
        <f>'Preenchimento Consolidado'!D2459</f>
        <v>0</v>
      </c>
      <c r="I113" s="20">
        <f>SUM('Preenchimento Consolidado'!D2464:D2466)</f>
        <v>0</v>
      </c>
      <c r="J113" s="20">
        <f>SUM('Preenchimento Consolidado'!D2467:D2470)</f>
        <v>0</v>
      </c>
      <c r="K113" s="20">
        <f>SUM('Preenchimento Consolidado'!D2449:D2457)</f>
        <v>0</v>
      </c>
      <c r="L113" s="20">
        <f>SUM('Preenchimento Consolidado'!D2442:D2448)</f>
        <v>0</v>
      </c>
    </row>
    <row r="114" spans="1:12" ht="18">
      <c r="A114" s="21" t="s">
        <v>4500</v>
      </c>
      <c r="B114" s="22">
        <f t="shared" si="50"/>
        <v>0</v>
      </c>
      <c r="C114" s="20">
        <f>'Preenchimento Consolidado'!D2952</f>
        <v>0</v>
      </c>
      <c r="D114" s="20">
        <f>'Preenchimento Consolidado'!D2953</f>
        <v>0</v>
      </c>
      <c r="E114" s="20">
        <f>'Preenchimento Consolidado'!D2954</f>
        <v>0</v>
      </c>
      <c r="F114" s="20">
        <f>'Preenchimento Consolidado'!D2951</f>
        <v>0</v>
      </c>
      <c r="G114" s="20">
        <f>'Preenchimento Consolidado'!D2949</f>
        <v>0</v>
      </c>
      <c r="H114" s="20">
        <f>'Preenchimento Consolidado'!D2950</f>
        <v>0</v>
      </c>
      <c r="I114" s="20">
        <f>SUM('Preenchimento Consolidado'!D2955:D2957)</f>
        <v>0</v>
      </c>
      <c r="J114" s="20">
        <f>SUM('Preenchimento Consolidado'!D2958:D2961)</f>
        <v>0</v>
      </c>
      <c r="K114" s="20">
        <f>SUM('Preenchimento Consolidado'!D2940:D2948)</f>
        <v>0</v>
      </c>
      <c r="L114" s="20">
        <f>SUM('Preenchimento Consolidado'!D2933:D2939)</f>
        <v>0</v>
      </c>
    </row>
    <row r="115" spans="1:12" ht="18">
      <c r="A115" s="19" t="s">
        <v>4501</v>
      </c>
      <c r="B115" s="22">
        <f t="shared" si="50"/>
        <v>0</v>
      </c>
      <c r="C115" s="20">
        <f>'Preenchimento Consolidado'!D2492</f>
        <v>0</v>
      </c>
      <c r="D115" s="20">
        <f>'Preenchimento Consolidado'!D2493</f>
        <v>0</v>
      </c>
      <c r="E115" s="20">
        <f>'Preenchimento Consolidado'!D2494</f>
        <v>0</v>
      </c>
      <c r="F115" s="20">
        <f>'Preenchimento Consolidado'!D2491</f>
        <v>0</v>
      </c>
      <c r="G115" s="20">
        <f>'Preenchimento Consolidado'!D2489</f>
        <v>0</v>
      </c>
      <c r="H115" s="20">
        <f>'Preenchimento Consolidado'!D2490</f>
        <v>0</v>
      </c>
      <c r="I115" s="20">
        <f>SUM('Preenchimento Consolidado'!D2495:D2497)</f>
        <v>0</v>
      </c>
      <c r="J115" s="20">
        <f>SUM('Preenchimento Consolidado'!D2498:D2501)</f>
        <v>0</v>
      </c>
      <c r="K115" s="20">
        <f>SUM('Preenchimento Consolidado'!D2480:D2488)</f>
        <v>0</v>
      </c>
      <c r="L115" s="20">
        <f>SUM('Preenchimento Consolidado'!D2473:D2479)</f>
        <v>0</v>
      </c>
    </row>
    <row r="116" spans="1:12" ht="18">
      <c r="A116" s="19" t="s">
        <v>2176</v>
      </c>
      <c r="B116" s="22">
        <f>SUM(C116,F116:L116)</f>
        <v>0</v>
      </c>
      <c r="C116" s="20">
        <f>SUM(C117:C118)</f>
        <v>0</v>
      </c>
      <c r="D116" s="20">
        <f t="shared" ref="D116:L116" si="55">SUM(D117:D118)</f>
        <v>0</v>
      </c>
      <c r="E116" s="20">
        <f t="shared" si="55"/>
        <v>0</v>
      </c>
      <c r="F116" s="20">
        <f t="shared" si="55"/>
        <v>0</v>
      </c>
      <c r="G116" s="20">
        <f t="shared" si="55"/>
        <v>0</v>
      </c>
      <c r="H116" s="20">
        <f t="shared" si="55"/>
        <v>0</v>
      </c>
      <c r="I116" s="20">
        <f t="shared" si="55"/>
        <v>0</v>
      </c>
      <c r="J116" s="20">
        <f t="shared" si="55"/>
        <v>0</v>
      </c>
      <c r="K116" s="20">
        <f t="shared" si="55"/>
        <v>0</v>
      </c>
      <c r="L116" s="20">
        <f t="shared" si="55"/>
        <v>0</v>
      </c>
    </row>
    <row r="117" spans="1:12" ht="18">
      <c r="A117" s="19" t="s">
        <v>4475</v>
      </c>
      <c r="B117" s="22">
        <f>SUM(C117,F117:L117)</f>
        <v>0</v>
      </c>
      <c r="C117" s="20">
        <f>('Preenchimento Consolidado'!D2891)</f>
        <v>0</v>
      </c>
      <c r="D117" s="20">
        <f>('Preenchimento Consolidado'!D2892)</f>
        <v>0</v>
      </c>
      <c r="E117" s="20">
        <f>('Preenchimento Consolidado'!D2893)</f>
        <v>0</v>
      </c>
      <c r="F117" s="20">
        <f>('Preenchimento Consolidado'!D2890)</f>
        <v>0</v>
      </c>
      <c r="G117" s="20">
        <f>('Preenchimento Consolidado'!D2888)</f>
        <v>0</v>
      </c>
      <c r="H117" s="20">
        <f>('Preenchimento Consolidado'!D2889)</f>
        <v>0</v>
      </c>
      <c r="I117" s="20">
        <f>(SUM('Preenchimento Consolidado'!D2894:D2896))</f>
        <v>0</v>
      </c>
      <c r="J117" s="20">
        <f>(SUM('Preenchimento Consolidado'!D2897:D2900))</f>
        <v>0</v>
      </c>
      <c r="K117" s="20">
        <f>(SUM('Preenchimento Consolidado'!D2879:D2887))</f>
        <v>0</v>
      </c>
      <c r="L117" s="20">
        <f>(SUM('Preenchimento Consolidado'!D2872:D2878))</f>
        <v>0</v>
      </c>
    </row>
    <row r="118" spans="1:12" ht="18">
      <c r="A118" s="19" t="s">
        <v>4476</v>
      </c>
      <c r="B118" s="22">
        <f t="shared" si="50"/>
        <v>0</v>
      </c>
      <c r="C118" s="20">
        <f>'Preenchimento Consolidado'!D2921</f>
        <v>0</v>
      </c>
      <c r="D118" s="20">
        <f>'Preenchimento Consolidado'!D2922</f>
        <v>0</v>
      </c>
      <c r="E118" s="20">
        <f>'Preenchimento Consolidado'!D2923</f>
        <v>0</v>
      </c>
      <c r="F118" s="20">
        <f>'Preenchimento Consolidado'!D2920</f>
        <v>0</v>
      </c>
      <c r="G118" s="20">
        <f>'Preenchimento Consolidado'!D2918</f>
        <v>0</v>
      </c>
      <c r="H118" s="20">
        <f>'Preenchimento Consolidado'!D2919</f>
        <v>0</v>
      </c>
      <c r="I118" s="20">
        <f>SUM('Preenchimento Consolidado'!D2924:D2926)</f>
        <v>0</v>
      </c>
      <c r="J118" s="20">
        <f>SUM('Preenchimento Consolidado'!D2927:D2930)</f>
        <v>0</v>
      </c>
      <c r="K118" s="20">
        <f>SUM('Preenchimento Consolidado'!D2909:D2917)</f>
        <v>0</v>
      </c>
      <c r="L118" s="20">
        <f>SUM('Preenchimento Consolidado'!D2902:D2908)</f>
        <v>0</v>
      </c>
    </row>
    <row r="119" spans="1:12" ht="18">
      <c r="A119" s="19" t="s">
        <v>2821</v>
      </c>
      <c r="B119" s="22">
        <f t="shared" si="50"/>
        <v>0</v>
      </c>
      <c r="C119" s="20">
        <f>('Preenchimento Consolidado'!D2585)</f>
        <v>0</v>
      </c>
      <c r="D119" s="20">
        <f>('Preenchimento Consolidado'!D2586)</f>
        <v>0</v>
      </c>
      <c r="E119" s="20">
        <f>('Preenchimento Consolidado'!D2587)</f>
        <v>0</v>
      </c>
      <c r="F119" s="20">
        <f>('Preenchimento Consolidado'!D2584)</f>
        <v>0</v>
      </c>
      <c r="G119" s="20">
        <f>('Preenchimento Consolidado'!D2582)</f>
        <v>0</v>
      </c>
      <c r="H119" s="20">
        <f>('Preenchimento Consolidado'!D2583)</f>
        <v>0</v>
      </c>
      <c r="I119" s="20">
        <f>SUM('Preenchimento Consolidado'!D2588:D2590)</f>
        <v>0</v>
      </c>
      <c r="J119" s="20">
        <f>SUM('Preenchimento Consolidado'!D2591:D2594)</f>
        <v>0</v>
      </c>
      <c r="K119" s="20">
        <f>SUM('Preenchimento Consolidado'!D2573:D2581)</f>
        <v>0</v>
      </c>
      <c r="L119" s="20">
        <f>SUM('Preenchimento Consolidado'!D2566:D2572)</f>
        <v>0</v>
      </c>
    </row>
    <row r="120" spans="1:12" ht="18">
      <c r="A120" s="19" t="s">
        <v>4469</v>
      </c>
      <c r="B120" s="22">
        <f t="shared" si="50"/>
        <v>0</v>
      </c>
      <c r="C120" s="20">
        <f>'Preenchimento Consolidado'!D3077</f>
        <v>0</v>
      </c>
      <c r="D120" s="20">
        <f>'Preenchimento Consolidado'!D3078</f>
        <v>0</v>
      </c>
      <c r="E120" s="20">
        <f>'Preenchimento Consolidado'!D3079</f>
        <v>0</v>
      </c>
      <c r="F120" s="20">
        <f>'Preenchimento Consolidado'!D3076</f>
        <v>0</v>
      </c>
      <c r="G120" s="20">
        <f>'Preenchimento Consolidado'!D3074</f>
        <v>0</v>
      </c>
      <c r="H120" s="20">
        <f>'Preenchimento Consolidado'!D3075</f>
        <v>0</v>
      </c>
      <c r="I120" s="20">
        <f>SUM('Preenchimento Consolidado'!D3080:D3082)</f>
        <v>0</v>
      </c>
      <c r="J120" s="20">
        <f>SUM('Preenchimento Consolidado'!D3083:D3086)</f>
        <v>0</v>
      </c>
      <c r="K120" s="20">
        <f>SUM('Preenchimento Consolidado'!D3065:D3073)</f>
        <v>0</v>
      </c>
      <c r="L120" s="20">
        <f>SUM('Preenchimento Consolidado'!D3058:D3064)</f>
        <v>0</v>
      </c>
    </row>
    <row r="121" spans="1:12" ht="18">
      <c r="A121" s="19" t="s">
        <v>4470</v>
      </c>
      <c r="B121" s="22">
        <f t="shared" si="50"/>
        <v>0</v>
      </c>
      <c r="C121" s="20">
        <f>'Preenchimento Consolidado'!D3108</f>
        <v>0</v>
      </c>
      <c r="D121" s="20">
        <f>'Preenchimento Consolidado'!D3109</f>
        <v>0</v>
      </c>
      <c r="E121" s="20">
        <f>'Preenchimento Consolidado'!D3110</f>
        <v>0</v>
      </c>
      <c r="F121" s="20">
        <f>'Preenchimento Consolidado'!D3107</f>
        <v>0</v>
      </c>
      <c r="G121" s="20">
        <f>'Preenchimento Consolidado'!D3105</f>
        <v>0</v>
      </c>
      <c r="H121" s="20">
        <f>'Preenchimento Consolidado'!D3106</f>
        <v>0</v>
      </c>
      <c r="I121" s="20">
        <f>SUM('Preenchimento Consolidado'!D3111:D3113)</f>
        <v>0</v>
      </c>
      <c r="J121" s="20">
        <f>SUM('Preenchimento Consolidado'!D3114:D3117)</f>
        <v>0</v>
      </c>
      <c r="K121" s="20">
        <f>SUM('Preenchimento Consolidado'!D3096:D3104)</f>
        <v>0</v>
      </c>
      <c r="L121" s="20">
        <f>SUM('Preenchimento Consolidado'!D3089:D3095)</f>
        <v>0</v>
      </c>
    </row>
    <row r="122" spans="1:12" ht="18">
      <c r="A122" s="19" t="s">
        <v>4471</v>
      </c>
      <c r="B122" s="22">
        <f t="shared" si="50"/>
        <v>0</v>
      </c>
      <c r="C122" s="20">
        <f>'Preenchimento Consolidado'!D3139</f>
        <v>0</v>
      </c>
      <c r="D122" s="20">
        <f>'Preenchimento Consolidado'!D3140</f>
        <v>0</v>
      </c>
      <c r="E122" s="20">
        <f>'Preenchimento Consolidado'!D3141</f>
        <v>0</v>
      </c>
      <c r="F122" s="20">
        <f>'Preenchimento Consolidado'!D3138</f>
        <v>0</v>
      </c>
      <c r="G122" s="20">
        <f>'Preenchimento Consolidado'!D3136</f>
        <v>0</v>
      </c>
      <c r="H122" s="20">
        <f>'Preenchimento Consolidado'!D3137</f>
        <v>0</v>
      </c>
      <c r="I122" s="20">
        <f>SUM('Preenchimento Consolidado'!D3142:D3144)</f>
        <v>0</v>
      </c>
      <c r="J122" s="20">
        <f>SUM('Preenchimento Consolidado'!D3145:D3148)</f>
        <v>0</v>
      </c>
      <c r="K122" s="20">
        <f>SUM('Preenchimento Consolidado'!D3127:D3135)</f>
        <v>0</v>
      </c>
      <c r="L122" s="20">
        <f>SUM('Preenchimento Consolidado'!D3120:D3126)</f>
        <v>0</v>
      </c>
    </row>
    <row r="123" spans="1:12" ht="18">
      <c r="A123" s="19" t="s">
        <v>2823</v>
      </c>
      <c r="B123" s="22">
        <f t="shared" si="50"/>
        <v>0</v>
      </c>
      <c r="C123" s="20">
        <f>('Preenchimento Consolidado'!D2523+'Preenchimento Consolidado'!D3014)</f>
        <v>0</v>
      </c>
      <c r="D123" s="20">
        <f>('Preenchimento Consolidado'!D2524+'Preenchimento Consolidado'!D3015)</f>
        <v>0</v>
      </c>
      <c r="E123" s="20">
        <f>('Preenchimento Consolidado'!D2525+'Preenchimento Consolidado'!D3016)</f>
        <v>0</v>
      </c>
      <c r="F123" s="20">
        <f>('Preenchimento Consolidado'!D2522+'Preenchimento Consolidado'!D3013)</f>
        <v>0</v>
      </c>
      <c r="G123" s="20">
        <f>('Preenchimento Consolidado'!D2520+'Preenchimento Consolidado'!D3011)</f>
        <v>0</v>
      </c>
      <c r="H123" s="20">
        <f>('Preenchimento Consolidado'!D2521+'Preenchimento Consolidado'!D3012)</f>
        <v>0</v>
      </c>
      <c r="I123" s="20">
        <f>SUM('Preenchimento Consolidado'!D2526:D2528,'Preenchimento Consolidado'!D3017:D3019)</f>
        <v>0</v>
      </c>
      <c r="J123" s="20">
        <f>SUM('Preenchimento Consolidado'!D2529:D2532,'Preenchimento Consolidado'!D3020:D3023)</f>
        <v>0</v>
      </c>
      <c r="K123" s="20">
        <f>SUM('Preenchimento Consolidado'!D2511:D2519,'Preenchimento Consolidado'!D3002:D3010)</f>
        <v>0</v>
      </c>
      <c r="L123" s="20">
        <f>SUM('Preenchimento Consolidado'!D2504:D2510,'Preenchimento Consolidado'!D2995:D3001)</f>
        <v>0</v>
      </c>
    </row>
    <row r="124" spans="1:12" ht="18">
      <c r="A124" s="23" t="s">
        <v>3042</v>
      </c>
      <c r="B124" s="22">
        <f t="shared" si="50"/>
        <v>0</v>
      </c>
      <c r="C124" s="20">
        <f t="shared" ref="C124:L124" si="56">SUM(C125:C125)</f>
        <v>0</v>
      </c>
      <c r="D124" s="20">
        <f t="shared" si="56"/>
        <v>0</v>
      </c>
      <c r="E124" s="20">
        <f t="shared" si="56"/>
        <v>0</v>
      </c>
      <c r="F124" s="20">
        <f t="shared" si="56"/>
        <v>0</v>
      </c>
      <c r="G124" s="20">
        <f t="shared" si="56"/>
        <v>0</v>
      </c>
      <c r="H124" s="20">
        <f t="shared" si="56"/>
        <v>0</v>
      </c>
      <c r="I124" s="20">
        <f t="shared" si="56"/>
        <v>0</v>
      </c>
      <c r="J124" s="20">
        <f t="shared" si="56"/>
        <v>0</v>
      </c>
      <c r="K124" s="20">
        <f t="shared" si="56"/>
        <v>0</v>
      </c>
      <c r="L124" s="20">
        <f t="shared" si="56"/>
        <v>0</v>
      </c>
    </row>
    <row r="125" spans="1:12" ht="18">
      <c r="A125" s="19" t="s">
        <v>2820</v>
      </c>
      <c r="B125" s="22">
        <f t="shared" si="50"/>
        <v>0</v>
      </c>
      <c r="C125" s="20">
        <f>('Preenchimento Consolidado'!D2554)</f>
        <v>0</v>
      </c>
      <c r="D125" s="20">
        <f>('Preenchimento Consolidado'!D2555)</f>
        <v>0</v>
      </c>
      <c r="E125" s="20">
        <f>('Preenchimento Consolidado'!D2556)</f>
        <v>0</v>
      </c>
      <c r="F125" s="20">
        <f>('Preenchimento Consolidado'!D2553)</f>
        <v>0</v>
      </c>
      <c r="G125" s="20">
        <f>('Preenchimento Consolidado'!D2551)</f>
        <v>0</v>
      </c>
      <c r="H125" s="20">
        <f>('Preenchimento Consolidado'!D2552)</f>
        <v>0</v>
      </c>
      <c r="I125" s="20">
        <f>SUM('Preenchimento Consolidado'!D2557:D2559)</f>
        <v>0</v>
      </c>
      <c r="J125" s="20">
        <f>SUM('Preenchimento Consolidado'!D2560:D2563)</f>
        <v>0</v>
      </c>
      <c r="K125" s="20">
        <f>SUM('Preenchimento Consolidado'!D2542:D2550)</f>
        <v>0</v>
      </c>
      <c r="L125" s="20">
        <f>SUM('Preenchimento Consolidado'!D2535:D2541)</f>
        <v>0</v>
      </c>
    </row>
    <row r="126" spans="1:12" ht="5.0999999999999996" customHeight="1">
      <c r="A126" s="26"/>
      <c r="B126" s="20"/>
      <c r="C126" s="20"/>
      <c r="D126" s="20"/>
      <c r="E126" s="20"/>
      <c r="F126" s="20"/>
      <c r="G126" s="20"/>
      <c r="H126" s="20"/>
      <c r="I126" s="20"/>
      <c r="J126" s="20"/>
      <c r="K126" s="20"/>
      <c r="L126" s="20"/>
    </row>
    <row r="127" spans="1:12" ht="21" customHeight="1">
      <c r="A127" s="17" t="s">
        <v>3029</v>
      </c>
      <c r="B127" s="101">
        <f>SUM(C127,F127:L127)</f>
        <v>0</v>
      </c>
      <c r="C127" s="101">
        <f>'Preenchimento Consolidado'!D3045</f>
        <v>0</v>
      </c>
      <c r="D127" s="101">
        <f>'Preenchimento Consolidado'!D3046</f>
        <v>0</v>
      </c>
      <c r="E127" s="101">
        <f>'Preenchimento Consolidado'!D3047</f>
        <v>0</v>
      </c>
      <c r="F127" s="101">
        <f>'Preenchimento Consolidado'!D3044</f>
        <v>0</v>
      </c>
      <c r="G127" s="101">
        <f>'Preenchimento Consolidado'!D3042</f>
        <v>0</v>
      </c>
      <c r="H127" s="101">
        <f>'Preenchimento Consolidado'!D3043</f>
        <v>0</v>
      </c>
      <c r="I127" s="101">
        <f>SUM('Preenchimento Consolidado'!D3048:D3050)</f>
        <v>0</v>
      </c>
      <c r="J127" s="101">
        <f>SUM('Preenchimento Consolidado'!D3051:D3054)</f>
        <v>0</v>
      </c>
      <c r="K127" s="101">
        <f>SUM('Preenchimento Consolidado'!D3033:D3041)</f>
        <v>0</v>
      </c>
      <c r="L127" s="101">
        <f>SUM('Preenchimento Consolidado'!D3026:D3032)</f>
        <v>0</v>
      </c>
    </row>
    <row r="128" spans="1:12" ht="5.0999999999999996" customHeight="1">
      <c r="A128" s="23"/>
      <c r="B128" s="22"/>
      <c r="C128" s="22"/>
      <c r="D128" s="22"/>
      <c r="E128" s="22"/>
      <c r="F128" s="22"/>
      <c r="G128" s="22"/>
      <c r="H128" s="22"/>
      <c r="I128" s="22"/>
      <c r="J128" s="22"/>
      <c r="K128" s="22"/>
      <c r="L128" s="22"/>
    </row>
    <row r="129" spans="1:12" ht="23.25">
      <c r="A129" s="31" t="s">
        <v>3030</v>
      </c>
      <c r="B129" s="32">
        <f t="shared" ref="B129:L129" si="57">B131+B150+B158+B187</f>
        <v>0</v>
      </c>
      <c r="C129" s="32">
        <f t="shared" si="57"/>
        <v>0</v>
      </c>
      <c r="D129" s="32">
        <f t="shared" si="57"/>
        <v>0</v>
      </c>
      <c r="E129" s="32">
        <f t="shared" si="57"/>
        <v>0</v>
      </c>
      <c r="F129" s="32">
        <f t="shared" si="57"/>
        <v>0</v>
      </c>
      <c r="G129" s="32">
        <f t="shared" si="57"/>
        <v>0</v>
      </c>
      <c r="H129" s="32">
        <f t="shared" si="57"/>
        <v>0</v>
      </c>
      <c r="I129" s="32">
        <f t="shared" si="57"/>
        <v>0</v>
      </c>
      <c r="J129" s="32">
        <f t="shared" si="57"/>
        <v>0</v>
      </c>
      <c r="K129" s="32">
        <f t="shared" si="57"/>
        <v>0</v>
      </c>
      <c r="L129" s="32">
        <f t="shared" si="57"/>
        <v>0</v>
      </c>
    </row>
    <row r="130" spans="1:12" ht="5.0999999999999996" customHeight="1">
      <c r="A130" s="18"/>
      <c r="B130" s="47"/>
      <c r="C130" s="47"/>
      <c r="D130" s="47"/>
      <c r="E130" s="47"/>
      <c r="F130" s="47"/>
      <c r="G130" s="47"/>
      <c r="H130" s="47"/>
      <c r="I130" s="47"/>
      <c r="J130" s="47"/>
      <c r="K130" s="47"/>
      <c r="L130" s="47"/>
    </row>
    <row r="131" spans="1:12" ht="21" customHeight="1">
      <c r="A131" s="17" t="s">
        <v>3025</v>
      </c>
      <c r="B131" s="101">
        <f>B146-B148</f>
        <v>0</v>
      </c>
      <c r="C131" s="101">
        <f t="shared" ref="C131:L131" si="58">C146-C148</f>
        <v>0</v>
      </c>
      <c r="D131" s="101">
        <f t="shared" si="58"/>
        <v>0</v>
      </c>
      <c r="E131" s="101">
        <f t="shared" si="58"/>
        <v>0</v>
      </c>
      <c r="F131" s="101">
        <f t="shared" si="58"/>
        <v>0</v>
      </c>
      <c r="G131" s="101">
        <f t="shared" si="58"/>
        <v>0</v>
      </c>
      <c r="H131" s="101">
        <f t="shared" si="58"/>
        <v>0</v>
      </c>
      <c r="I131" s="101">
        <f t="shared" si="58"/>
        <v>0</v>
      </c>
      <c r="J131" s="101">
        <f t="shared" si="58"/>
        <v>0</v>
      </c>
      <c r="K131" s="101">
        <f t="shared" si="58"/>
        <v>0</v>
      </c>
      <c r="L131" s="101">
        <f t="shared" si="58"/>
        <v>0</v>
      </c>
    </row>
    <row r="132" spans="1:12" ht="5.0999999999999996" customHeight="1">
      <c r="A132" s="18"/>
      <c r="B132" s="47"/>
      <c r="C132" s="47"/>
      <c r="D132" s="47"/>
      <c r="E132" s="47"/>
      <c r="F132" s="47"/>
      <c r="G132" s="47"/>
      <c r="H132" s="47"/>
      <c r="I132" s="47"/>
      <c r="J132" s="47"/>
      <c r="K132" s="47"/>
      <c r="L132" s="47"/>
    </row>
    <row r="133" spans="1:12" ht="18">
      <c r="A133" s="19" t="s">
        <v>2164</v>
      </c>
      <c r="B133" s="20">
        <f>SUM(B134:B135)-B139</f>
        <v>0</v>
      </c>
      <c r="C133" s="20">
        <f t="shared" ref="C133:L133" si="59">SUM(C134:C135)-C139</f>
        <v>0</v>
      </c>
      <c r="D133" s="20">
        <f t="shared" si="59"/>
        <v>0</v>
      </c>
      <c r="E133" s="20">
        <f t="shared" si="59"/>
        <v>0</v>
      </c>
      <c r="F133" s="20">
        <f t="shared" si="59"/>
        <v>0</v>
      </c>
      <c r="G133" s="20">
        <f t="shared" si="59"/>
        <v>0</v>
      </c>
      <c r="H133" s="20">
        <f t="shared" si="59"/>
        <v>0</v>
      </c>
      <c r="I133" s="20">
        <f t="shared" si="59"/>
        <v>0</v>
      </c>
      <c r="J133" s="20">
        <f t="shared" si="59"/>
        <v>0</v>
      </c>
      <c r="K133" s="20">
        <f t="shared" si="59"/>
        <v>0</v>
      </c>
      <c r="L133" s="20">
        <f t="shared" si="59"/>
        <v>0</v>
      </c>
    </row>
    <row r="134" spans="1:12" ht="18">
      <c r="A134" s="19" t="s">
        <v>3313</v>
      </c>
      <c r="B134" s="20">
        <f t="shared" ref="B134:B146" si="60">SUM(C134,F134:L134)</f>
        <v>0</v>
      </c>
      <c r="C134" s="20">
        <f>('Preenchimento Consolidado'!D3202)</f>
        <v>0</v>
      </c>
      <c r="D134" s="20">
        <f>('Preenchimento Consolidado'!D3203)</f>
        <v>0</v>
      </c>
      <c r="E134" s="20">
        <f>('Preenchimento Consolidado'!D3204)</f>
        <v>0</v>
      </c>
      <c r="F134" s="20">
        <f>('Preenchimento Consolidado'!D3201)</f>
        <v>0</v>
      </c>
      <c r="G134" s="20">
        <f>('Preenchimento Consolidado'!D3199)</f>
        <v>0</v>
      </c>
      <c r="H134" s="20">
        <f>('Preenchimento Consolidado'!D3200)</f>
        <v>0</v>
      </c>
      <c r="I134" s="20">
        <f>SUM('Preenchimento Consolidado'!D3205:D3207)</f>
        <v>0</v>
      </c>
      <c r="J134" s="20">
        <f>SUM('Preenchimento Consolidado'!D3208:D3211)</f>
        <v>0</v>
      </c>
      <c r="K134" s="20">
        <f>SUM('Preenchimento Consolidado'!D3190:D3198)</f>
        <v>0</v>
      </c>
      <c r="L134" s="20">
        <f>SUM('Preenchimento Consolidado'!D3183:D3189)</f>
        <v>0</v>
      </c>
    </row>
    <row r="135" spans="1:12" ht="18">
      <c r="A135" s="19" t="s">
        <v>3314</v>
      </c>
      <c r="B135" s="20">
        <f t="shared" si="60"/>
        <v>0</v>
      </c>
      <c r="C135" s="20">
        <f>('Preenchimento Consolidado'!D3172)</f>
        <v>0</v>
      </c>
      <c r="D135" s="20">
        <f>('Preenchimento Consolidado'!D3173)</f>
        <v>0</v>
      </c>
      <c r="E135" s="20">
        <f>('Preenchimento Consolidado'!D3174)</f>
        <v>0</v>
      </c>
      <c r="F135" s="20">
        <f>('Preenchimento Consolidado'!D3171)</f>
        <v>0</v>
      </c>
      <c r="G135" s="20">
        <f>('Preenchimento Consolidado'!D3169)</f>
        <v>0</v>
      </c>
      <c r="H135" s="20">
        <f>('Preenchimento Consolidado'!D3170)</f>
        <v>0</v>
      </c>
      <c r="I135" s="20">
        <f>SUM('Preenchimento Consolidado'!D3175:D3177)</f>
        <v>0</v>
      </c>
      <c r="J135" s="20">
        <f>SUM('Preenchimento Consolidado'!D3178:D3181)</f>
        <v>0</v>
      </c>
      <c r="K135" s="20">
        <f>SUM('Preenchimento Consolidado'!D3160:D3168)</f>
        <v>0</v>
      </c>
      <c r="L135" s="20">
        <f>SUM('Preenchimento Consolidado'!D3153:D3159)</f>
        <v>0</v>
      </c>
    </row>
    <row r="136" spans="1:12" ht="5.0999999999999996" customHeight="1">
      <c r="A136" s="19"/>
      <c r="B136" s="20"/>
      <c r="C136" s="20"/>
      <c r="D136" s="20"/>
      <c r="E136" s="20"/>
      <c r="F136" s="20"/>
      <c r="G136" s="20"/>
      <c r="H136" s="20"/>
      <c r="I136" s="20"/>
      <c r="J136" s="20"/>
      <c r="K136" s="20"/>
      <c r="L136" s="20"/>
    </row>
    <row r="137" spans="1:12" ht="18">
      <c r="A137" s="36" t="s">
        <v>2953</v>
      </c>
      <c r="B137" s="37">
        <f t="shared" si="60"/>
        <v>0</v>
      </c>
      <c r="C137" s="37">
        <f>SUM(C134:C135)</f>
        <v>0</v>
      </c>
      <c r="D137" s="37">
        <f t="shared" ref="D137:L137" si="61">SUM(D134:D135)</f>
        <v>0</v>
      </c>
      <c r="E137" s="37">
        <f t="shared" si="61"/>
        <v>0</v>
      </c>
      <c r="F137" s="37">
        <f t="shared" si="61"/>
        <v>0</v>
      </c>
      <c r="G137" s="37">
        <f t="shared" si="61"/>
        <v>0</v>
      </c>
      <c r="H137" s="37">
        <f t="shared" si="61"/>
        <v>0</v>
      </c>
      <c r="I137" s="37">
        <f t="shared" si="61"/>
        <v>0</v>
      </c>
      <c r="J137" s="37">
        <f t="shared" si="61"/>
        <v>0</v>
      </c>
      <c r="K137" s="37">
        <f t="shared" si="61"/>
        <v>0</v>
      </c>
      <c r="L137" s="37">
        <f t="shared" si="61"/>
        <v>0</v>
      </c>
    </row>
    <row r="138" spans="1:12" ht="5.0999999999999996" customHeight="1">
      <c r="A138" s="21"/>
      <c r="B138" s="22"/>
      <c r="C138" s="22"/>
      <c r="D138" s="22"/>
      <c r="E138" s="22"/>
      <c r="F138" s="22"/>
      <c r="G138" s="22"/>
      <c r="H138" s="22"/>
      <c r="I138" s="22"/>
      <c r="J138" s="22"/>
      <c r="K138" s="22"/>
      <c r="L138" s="22"/>
    </row>
    <row r="139" spans="1:12" ht="18">
      <c r="A139" s="36" t="s">
        <v>2954</v>
      </c>
      <c r="B139" s="37">
        <f>SUM(C139,F139:L139)</f>
        <v>0</v>
      </c>
      <c r="C139" s="37">
        <f>'Preenchimento Consolidado'!D4283</f>
        <v>0</v>
      </c>
      <c r="D139" s="37">
        <f>'Preenchimento Consolidado'!D4284</f>
        <v>0</v>
      </c>
      <c r="E139" s="37">
        <f>'Preenchimento Consolidado'!D4285</f>
        <v>0</v>
      </c>
      <c r="F139" s="37">
        <f>'Preenchimento Consolidado'!D4282</f>
        <v>0</v>
      </c>
      <c r="G139" s="37">
        <f>'Preenchimento Consolidado'!D4280</f>
        <v>0</v>
      </c>
      <c r="H139" s="37">
        <f>'Preenchimento Consolidado'!D4281</f>
        <v>0</v>
      </c>
      <c r="I139" s="37">
        <f>SUM('Preenchimento Consolidado'!D4286:D4288)</f>
        <v>0</v>
      </c>
      <c r="J139" s="37">
        <f>SUM('Preenchimento Consolidado'!D4289:D4292)</f>
        <v>0</v>
      </c>
      <c r="K139" s="37">
        <f>SUM('Preenchimento Consolidado'!D4271:D4279)</f>
        <v>0</v>
      </c>
      <c r="L139" s="37">
        <f>SUM('Preenchimento Consolidado'!D4264:D4270)</f>
        <v>0</v>
      </c>
    </row>
    <row r="140" spans="1:12" ht="5.0999999999999996" customHeight="1">
      <c r="A140" s="21"/>
      <c r="B140" s="20"/>
      <c r="C140" s="20"/>
      <c r="D140" s="20"/>
      <c r="E140" s="20"/>
      <c r="F140" s="20"/>
      <c r="G140" s="20"/>
      <c r="H140" s="20"/>
      <c r="I140" s="20"/>
      <c r="J140" s="20"/>
      <c r="K140" s="20"/>
      <c r="L140" s="20"/>
    </row>
    <row r="141" spans="1:12" ht="18">
      <c r="A141" s="19" t="s">
        <v>2165</v>
      </c>
      <c r="B141" s="20">
        <f t="shared" si="60"/>
        <v>0</v>
      </c>
      <c r="C141" s="20">
        <f>'Preenchimento Consolidado'!D3233</f>
        <v>0</v>
      </c>
      <c r="D141" s="20">
        <f>'Preenchimento Consolidado'!D3234</f>
        <v>0</v>
      </c>
      <c r="E141" s="20">
        <f>'Preenchimento Consolidado'!D3235</f>
        <v>0</v>
      </c>
      <c r="F141" s="20">
        <f>'Preenchimento Consolidado'!D3232</f>
        <v>0</v>
      </c>
      <c r="G141" s="20">
        <f>'Preenchimento Consolidado'!D3230</f>
        <v>0</v>
      </c>
      <c r="H141" s="20">
        <f>'Preenchimento Consolidado'!D3231</f>
        <v>0</v>
      </c>
      <c r="I141" s="20">
        <f>SUM('Preenchimento Consolidado'!D3236:D3238)</f>
        <v>0</v>
      </c>
      <c r="J141" s="20">
        <f>SUM('Preenchimento Consolidado'!D3239:D3242)</f>
        <v>0</v>
      </c>
      <c r="K141" s="20">
        <f>SUM('Preenchimento Consolidado'!D3221:D3229)</f>
        <v>0</v>
      </c>
      <c r="L141" s="20">
        <f>SUM('Preenchimento Consolidado'!D3214:D3220)</f>
        <v>0</v>
      </c>
    </row>
    <row r="142" spans="1:12" ht="21">
      <c r="A142" s="21" t="s">
        <v>3020</v>
      </c>
      <c r="B142" s="20">
        <f t="shared" si="60"/>
        <v>0</v>
      </c>
      <c r="C142" s="20">
        <f>'Preenchimento Consolidado'!D3264</f>
        <v>0</v>
      </c>
      <c r="D142" s="20">
        <f>'Preenchimento Consolidado'!D3265</f>
        <v>0</v>
      </c>
      <c r="E142" s="20">
        <f>'Preenchimento Consolidado'!D3266</f>
        <v>0</v>
      </c>
      <c r="F142" s="20">
        <f>'Preenchimento Consolidado'!D3263</f>
        <v>0</v>
      </c>
      <c r="G142" s="20">
        <f>'Preenchimento Consolidado'!D3261</f>
        <v>0</v>
      </c>
      <c r="H142" s="20">
        <f>'Preenchimento Consolidado'!D3262</f>
        <v>0</v>
      </c>
      <c r="I142" s="20">
        <f>SUM('Preenchimento Consolidado'!D3267:D3269)</f>
        <v>0</v>
      </c>
      <c r="J142" s="20">
        <f>SUM('Preenchimento Consolidado'!D3270:D3273)</f>
        <v>0</v>
      </c>
      <c r="K142" s="20">
        <f>SUM('Preenchimento Consolidado'!D3252:D3260)</f>
        <v>0</v>
      </c>
      <c r="L142" s="20">
        <f>SUM('Preenchimento Consolidado'!D3245:D3251)</f>
        <v>0</v>
      </c>
    </row>
    <row r="143" spans="1:12" ht="18">
      <c r="A143" s="19" t="s">
        <v>2166</v>
      </c>
      <c r="B143" s="20">
        <f t="shared" si="60"/>
        <v>0</v>
      </c>
      <c r="C143" s="20">
        <f>'Preenchimento Consolidado'!D3295</f>
        <v>0</v>
      </c>
      <c r="D143" s="20">
        <f>'Preenchimento Consolidado'!D3296</f>
        <v>0</v>
      </c>
      <c r="E143" s="20">
        <f>'Preenchimento Consolidado'!D3297</f>
        <v>0</v>
      </c>
      <c r="F143" s="20">
        <f>'Preenchimento Consolidado'!D3294</f>
        <v>0</v>
      </c>
      <c r="G143" s="20">
        <f>'Preenchimento Consolidado'!D3292</f>
        <v>0</v>
      </c>
      <c r="H143" s="20">
        <f>'Preenchimento Consolidado'!D3293</f>
        <v>0</v>
      </c>
      <c r="I143" s="20">
        <f>SUM('Preenchimento Consolidado'!D3298:D3300)</f>
        <v>0</v>
      </c>
      <c r="J143" s="20">
        <f>SUM('Preenchimento Consolidado'!D3301:D3304)</f>
        <v>0</v>
      </c>
      <c r="K143" s="20">
        <f>SUM('Preenchimento Consolidado'!D3283:D3291)</f>
        <v>0</v>
      </c>
      <c r="L143" s="20">
        <f>SUM('Preenchimento Consolidado'!D3276:D3282)</f>
        <v>0</v>
      </c>
    </row>
    <row r="144" spans="1:12" ht="18">
      <c r="A144" s="21" t="s">
        <v>2819</v>
      </c>
      <c r="B144" s="22">
        <f t="shared" si="60"/>
        <v>0</v>
      </c>
      <c r="C144" s="22">
        <f>'Preenchimento Consolidado'!D3326</f>
        <v>0</v>
      </c>
      <c r="D144" s="22">
        <f>'Preenchimento Consolidado'!D3327</f>
        <v>0</v>
      </c>
      <c r="E144" s="22">
        <f>'Preenchimento Consolidado'!D3328</f>
        <v>0</v>
      </c>
      <c r="F144" s="22">
        <f>'Preenchimento Consolidado'!D3325</f>
        <v>0</v>
      </c>
      <c r="G144" s="22">
        <f>'Preenchimento Consolidado'!D3323</f>
        <v>0</v>
      </c>
      <c r="H144" s="22">
        <f>'Preenchimento Consolidado'!D3324</f>
        <v>0</v>
      </c>
      <c r="I144" s="22">
        <f>SUM('Preenchimento Consolidado'!D3329:D3331)</f>
        <v>0</v>
      </c>
      <c r="J144" s="22">
        <f>SUM('Preenchimento Consolidado'!D3332:D3335)</f>
        <v>0</v>
      </c>
      <c r="K144" s="22">
        <f>SUM('Preenchimento Consolidado'!D3314:D3322)</f>
        <v>0</v>
      </c>
      <c r="L144" s="22">
        <f>SUM('Preenchimento Consolidado'!D3307:D3313)</f>
        <v>0</v>
      </c>
    </row>
    <row r="145" spans="1:12" ht="5.0999999999999996" customHeight="1">
      <c r="A145" s="21"/>
      <c r="B145" s="22"/>
      <c r="C145" s="22"/>
      <c r="D145" s="22"/>
      <c r="E145" s="22"/>
      <c r="F145" s="22"/>
      <c r="G145" s="22"/>
      <c r="H145" s="22"/>
      <c r="I145" s="22"/>
      <c r="J145" s="22"/>
      <c r="K145" s="22"/>
      <c r="L145" s="22"/>
    </row>
    <row r="146" spans="1:12" ht="18">
      <c r="A146" s="36" t="s">
        <v>2181</v>
      </c>
      <c r="B146" s="37">
        <f t="shared" si="60"/>
        <v>0</v>
      </c>
      <c r="C146" s="37">
        <f>SUM(C141:C144)+C133</f>
        <v>0</v>
      </c>
      <c r="D146" s="37">
        <f t="shared" ref="D146:L146" si="62">SUM(D141:D144)+D133</f>
        <v>0</v>
      </c>
      <c r="E146" s="37">
        <f t="shared" si="62"/>
        <v>0</v>
      </c>
      <c r="F146" s="37">
        <f t="shared" si="62"/>
        <v>0</v>
      </c>
      <c r="G146" s="37">
        <f t="shared" si="62"/>
        <v>0</v>
      </c>
      <c r="H146" s="37">
        <f t="shared" si="62"/>
        <v>0</v>
      </c>
      <c r="I146" s="37">
        <f t="shared" si="62"/>
        <v>0</v>
      </c>
      <c r="J146" s="37">
        <f t="shared" si="62"/>
        <v>0</v>
      </c>
      <c r="K146" s="37">
        <f t="shared" si="62"/>
        <v>0</v>
      </c>
      <c r="L146" s="37">
        <f t="shared" si="62"/>
        <v>0</v>
      </c>
    </row>
    <row r="147" spans="1:12" ht="5.0999999999999996" customHeight="1">
      <c r="A147" s="21"/>
      <c r="B147" s="22"/>
      <c r="C147" s="22"/>
      <c r="D147" s="22"/>
      <c r="E147" s="22"/>
      <c r="F147" s="22"/>
      <c r="G147" s="22"/>
      <c r="H147" s="22"/>
      <c r="I147" s="22"/>
      <c r="J147" s="22"/>
      <c r="K147" s="22"/>
      <c r="L147" s="22"/>
    </row>
    <row r="148" spans="1:12" ht="18">
      <c r="A148" s="36" t="s">
        <v>2182</v>
      </c>
      <c r="B148" s="37">
        <f>SUM(C148,F148:L148)</f>
        <v>0</v>
      </c>
      <c r="C148" s="37">
        <f>'Preenchimento Consolidado'!D4222</f>
        <v>0</v>
      </c>
      <c r="D148" s="37">
        <f>'Preenchimento Consolidado'!D4223</f>
        <v>0</v>
      </c>
      <c r="E148" s="37">
        <f>'Preenchimento Consolidado'!D4224</f>
        <v>0</v>
      </c>
      <c r="F148" s="37">
        <f>'Preenchimento Consolidado'!D4221</f>
        <v>0</v>
      </c>
      <c r="G148" s="37">
        <f>'Preenchimento Consolidado'!D4219</f>
        <v>0</v>
      </c>
      <c r="H148" s="37">
        <f>'Preenchimento Consolidado'!D4220</f>
        <v>0</v>
      </c>
      <c r="I148" s="37">
        <f>SUM('Preenchimento Consolidado'!D4225:D4227)</f>
        <v>0</v>
      </c>
      <c r="J148" s="37">
        <f>SUM('Preenchimento Consolidado'!D4228:D4231)</f>
        <v>0</v>
      </c>
      <c r="K148" s="37">
        <f>SUM('Preenchimento Consolidado'!D4210:D4218)</f>
        <v>0</v>
      </c>
      <c r="L148" s="37">
        <f>SUM('Preenchimento Consolidado'!D4203:D4209)</f>
        <v>0</v>
      </c>
    </row>
    <row r="149" spans="1:12" ht="5.0999999999999996" customHeight="1">
      <c r="A149" s="4"/>
      <c r="B149" s="22"/>
      <c r="C149" s="22"/>
      <c r="D149" s="22"/>
      <c r="E149" s="22"/>
      <c r="F149" s="22"/>
      <c r="G149" s="22"/>
      <c r="H149" s="22"/>
      <c r="I149" s="22"/>
      <c r="J149" s="22"/>
      <c r="K149" s="22"/>
      <c r="L149" s="22"/>
    </row>
    <row r="150" spans="1:12" ht="21" customHeight="1">
      <c r="A150" s="17" t="s">
        <v>2167</v>
      </c>
      <c r="B150" s="101">
        <f>SUM(C150,F150:L150)</f>
        <v>0</v>
      </c>
      <c r="C150" s="100">
        <f>SUM(C152:C156)</f>
        <v>0</v>
      </c>
      <c r="D150" s="100">
        <f t="shared" ref="D150:L150" si="63">SUM(D152:D156)</f>
        <v>0</v>
      </c>
      <c r="E150" s="100">
        <f t="shared" si="63"/>
        <v>0</v>
      </c>
      <c r="F150" s="100">
        <f t="shared" si="63"/>
        <v>0</v>
      </c>
      <c r="G150" s="100">
        <f t="shared" si="63"/>
        <v>0</v>
      </c>
      <c r="H150" s="100">
        <f t="shared" si="63"/>
        <v>0</v>
      </c>
      <c r="I150" s="100">
        <f t="shared" si="63"/>
        <v>0</v>
      </c>
      <c r="J150" s="100">
        <f t="shared" si="63"/>
        <v>0</v>
      </c>
      <c r="K150" s="100">
        <f t="shared" si="63"/>
        <v>0</v>
      </c>
      <c r="L150" s="100">
        <f t="shared" si="63"/>
        <v>0</v>
      </c>
    </row>
    <row r="151" spans="1:12" ht="5.0999999999999996" customHeight="1">
      <c r="A151" s="23"/>
      <c r="B151" s="22"/>
      <c r="C151" s="41"/>
      <c r="D151" s="41"/>
      <c r="E151" s="41"/>
      <c r="F151" s="41"/>
      <c r="G151" s="41"/>
      <c r="H151" s="41"/>
      <c r="I151" s="41"/>
      <c r="J151" s="41"/>
      <c r="K151" s="41"/>
      <c r="L151" s="41"/>
    </row>
    <row r="152" spans="1:12" ht="18">
      <c r="A152" s="21" t="s">
        <v>4493</v>
      </c>
      <c r="B152" s="20">
        <f>SUM(C152,F152:L152)</f>
        <v>0</v>
      </c>
      <c r="C152" s="20">
        <f>'Preenchimento Consolidado'!D3730</f>
        <v>0</v>
      </c>
      <c r="D152" s="20">
        <f>'Preenchimento Consolidado'!D3731</f>
        <v>0</v>
      </c>
      <c r="E152" s="20">
        <f>'Preenchimento Consolidado'!D3732</f>
        <v>0</v>
      </c>
      <c r="F152" s="20">
        <f>('Preenchimento Consolidado'!D3729)</f>
        <v>0</v>
      </c>
      <c r="G152" s="20">
        <f>('Preenchimento Consolidado'!D3727)</f>
        <v>0</v>
      </c>
      <c r="H152" s="20">
        <f>'Preenchimento Consolidado'!D3728</f>
        <v>0</v>
      </c>
      <c r="I152" s="20">
        <f>(SUM('Preenchimento Consolidado'!D3733:D3735))</f>
        <v>0</v>
      </c>
      <c r="J152" s="20">
        <f>(SUM('Preenchimento Consolidado'!D3736:D3739))</f>
        <v>0</v>
      </c>
      <c r="K152" s="20">
        <f>(SUM('Preenchimento Consolidado'!D3718:D3726))</f>
        <v>0</v>
      </c>
      <c r="L152" s="20">
        <f>(SUM('Preenchimento Consolidado'!D3711:D3717))</f>
        <v>0</v>
      </c>
    </row>
    <row r="153" spans="1:12" ht="18">
      <c r="A153" s="21" t="s">
        <v>4494</v>
      </c>
      <c r="B153" s="20">
        <f>SUM(C153,F153:L153)</f>
        <v>0</v>
      </c>
      <c r="C153" s="20">
        <f>('Preenchimento Consolidado'!D3760)</f>
        <v>0</v>
      </c>
      <c r="D153" s="20">
        <f>('Preenchimento Consolidado'!D3761)</f>
        <v>0</v>
      </c>
      <c r="E153" s="20">
        <f>('Preenchimento Consolidado'!D3762)</f>
        <v>0</v>
      </c>
      <c r="F153" s="20">
        <f>('Preenchimento Consolidado'!D3759)</f>
        <v>0</v>
      </c>
      <c r="G153" s="20">
        <f>'Preenchimento Consolidado'!D3757</f>
        <v>0</v>
      </c>
      <c r="H153" s="20">
        <f>'Preenchimento Consolidado'!D3758</f>
        <v>0</v>
      </c>
      <c r="I153" s="20">
        <f>(SUM('Preenchimento Consolidado'!D3763:D3765))</f>
        <v>0</v>
      </c>
      <c r="J153" s="20">
        <f>(SUM('Preenchimento Consolidado'!D3766:D3769))</f>
        <v>0</v>
      </c>
      <c r="K153" s="20">
        <f>(SUM('Preenchimento Consolidado'!D3748:D3756))</f>
        <v>0</v>
      </c>
      <c r="L153" s="20">
        <f>(SUM('Preenchimento Consolidado'!D3741:D3747))</f>
        <v>0</v>
      </c>
    </row>
    <row r="154" spans="1:12" ht="18">
      <c r="A154" s="21" t="s">
        <v>4495</v>
      </c>
      <c r="B154" s="20">
        <f>SUM(C154,F154:L154)</f>
        <v>0</v>
      </c>
      <c r="C154" s="20">
        <f>('Preenchimento Consolidado'!D3790)</f>
        <v>0</v>
      </c>
      <c r="D154" s="20">
        <f>('Preenchimento Consolidado'!D3791)</f>
        <v>0</v>
      </c>
      <c r="E154" s="20">
        <f>('Preenchimento Consolidado'!D3792)</f>
        <v>0</v>
      </c>
      <c r="F154" s="20">
        <f>('Preenchimento Consolidado'!D3789)</f>
        <v>0</v>
      </c>
      <c r="G154" s="20">
        <f>'Preenchimento Consolidado'!D3787</f>
        <v>0</v>
      </c>
      <c r="H154" s="20">
        <f>'Preenchimento Consolidado'!D3788</f>
        <v>0</v>
      </c>
      <c r="I154" s="20">
        <f>(SUM('Preenchimento Consolidado'!D3793:D3795))</f>
        <v>0</v>
      </c>
      <c r="J154" s="20">
        <f>(SUM('Preenchimento Consolidado'!D3796:D3799))</f>
        <v>0</v>
      </c>
      <c r="K154" s="20">
        <f>(SUM('Preenchimento Consolidado'!D3778:D3786))</f>
        <v>0</v>
      </c>
      <c r="L154" s="20">
        <f>(SUM('Preenchimento Consolidado'!D3771:D3777))</f>
        <v>0</v>
      </c>
    </row>
    <row r="155" spans="1:12" ht="18">
      <c r="A155" s="21" t="s">
        <v>4467</v>
      </c>
      <c r="B155" s="20">
        <f>SUM(C155,F155:L155)</f>
        <v>0</v>
      </c>
      <c r="C155" s="20">
        <f>'Preenchimento Consolidado'!D3669</f>
        <v>0</v>
      </c>
      <c r="D155" s="20">
        <f>'Preenchimento Consolidado'!D3670</f>
        <v>0</v>
      </c>
      <c r="E155" s="20">
        <f>'Preenchimento Consolidado'!D3671</f>
        <v>0</v>
      </c>
      <c r="F155" s="20">
        <f>'Preenchimento Consolidado'!D3668</f>
        <v>0</v>
      </c>
      <c r="G155" s="20">
        <f>'Preenchimento Consolidado'!D3666</f>
        <v>0</v>
      </c>
      <c r="H155" s="20">
        <f>'Preenchimento Consolidado'!D3667</f>
        <v>0</v>
      </c>
      <c r="I155" s="20">
        <f>SUM('Preenchimento Consolidado'!D3672:D3674)</f>
        <v>0</v>
      </c>
      <c r="J155" s="20">
        <f>SUM('Preenchimento Consolidado'!D3675:D3678)</f>
        <v>0</v>
      </c>
      <c r="K155" s="20">
        <f>SUM('Preenchimento Consolidado'!D3657:D3665)</f>
        <v>0</v>
      </c>
      <c r="L155" s="20">
        <f>SUM('Preenchimento Consolidado'!D3650:D3656)</f>
        <v>0</v>
      </c>
    </row>
    <row r="156" spans="1:12" ht="18">
      <c r="A156" s="21" t="s">
        <v>4468</v>
      </c>
      <c r="B156" s="20">
        <f>SUM(C156,F156:L156)</f>
        <v>0</v>
      </c>
      <c r="C156" s="20">
        <f>'Preenchimento Consolidado'!D3699</f>
        <v>0</v>
      </c>
      <c r="D156" s="20">
        <f>'Preenchimento Consolidado'!D3700</f>
        <v>0</v>
      </c>
      <c r="E156" s="20">
        <f>'Preenchimento Consolidado'!D3701</f>
        <v>0</v>
      </c>
      <c r="F156" s="20">
        <f>'Preenchimento Consolidado'!D3698</f>
        <v>0</v>
      </c>
      <c r="G156" s="20">
        <f>'Preenchimento Consolidado'!D3696</f>
        <v>0</v>
      </c>
      <c r="H156" s="20">
        <f>'Preenchimento Consolidado'!D3697</f>
        <v>0</v>
      </c>
      <c r="I156" s="20">
        <f>SUM('Preenchimento Consolidado'!D3702:D3704)</f>
        <v>0</v>
      </c>
      <c r="J156" s="20">
        <f>SUM('Preenchimento Consolidado'!D3705:D3708)</f>
        <v>0</v>
      </c>
      <c r="K156" s="20">
        <f>SUM('Preenchimento Consolidado'!D3687:D3695)</f>
        <v>0</v>
      </c>
      <c r="L156" s="20">
        <f>SUM('Preenchimento Consolidado'!D3680:D3686)</f>
        <v>0</v>
      </c>
    </row>
    <row r="157" spans="1:12" ht="5.0999999999999996" customHeight="1">
      <c r="A157" s="25"/>
      <c r="B157" s="22"/>
      <c r="C157" s="22"/>
      <c r="D157" s="22"/>
      <c r="E157" s="22"/>
      <c r="F157" s="22"/>
      <c r="G157" s="22"/>
      <c r="H157" s="22"/>
      <c r="I157" s="22"/>
      <c r="J157" s="22"/>
      <c r="K157" s="22"/>
      <c r="L157" s="22"/>
    </row>
    <row r="158" spans="1:12" ht="21" customHeight="1">
      <c r="A158" s="17" t="s">
        <v>2168</v>
      </c>
      <c r="B158" s="100">
        <f>SUM(B160,B162,B184)</f>
        <v>0</v>
      </c>
      <c r="C158" s="100">
        <f>SUM(C160,C162,C184)</f>
        <v>0</v>
      </c>
      <c r="D158" s="100">
        <f t="shared" ref="D158:L158" si="64">SUM(D160,D162,D184)</f>
        <v>0</v>
      </c>
      <c r="E158" s="100">
        <f t="shared" si="64"/>
        <v>0</v>
      </c>
      <c r="F158" s="100">
        <f t="shared" si="64"/>
        <v>0</v>
      </c>
      <c r="G158" s="100">
        <f t="shared" si="64"/>
        <v>0</v>
      </c>
      <c r="H158" s="100">
        <f t="shared" si="64"/>
        <v>0</v>
      </c>
      <c r="I158" s="100">
        <f t="shared" si="64"/>
        <v>0</v>
      </c>
      <c r="J158" s="100">
        <f t="shared" si="64"/>
        <v>0</v>
      </c>
      <c r="K158" s="100">
        <f t="shared" si="64"/>
        <v>0</v>
      </c>
      <c r="L158" s="100">
        <f t="shared" si="64"/>
        <v>0</v>
      </c>
    </row>
    <row r="159" spans="1:12" ht="5.0999999999999996" customHeight="1">
      <c r="A159" s="18"/>
      <c r="B159" s="41"/>
      <c r="C159" s="41"/>
      <c r="D159" s="41"/>
      <c r="E159" s="41"/>
      <c r="F159" s="41"/>
      <c r="G159" s="41"/>
      <c r="H159" s="41"/>
      <c r="I159" s="41"/>
      <c r="J159" s="41"/>
      <c r="K159" s="41"/>
      <c r="L159" s="41"/>
    </row>
    <row r="160" spans="1:12" ht="18">
      <c r="A160" s="23" t="s">
        <v>2169</v>
      </c>
      <c r="B160" s="22">
        <f t="shared" ref="B160:B185" si="65">SUM(C160,F160:L160)</f>
        <v>0</v>
      </c>
      <c r="C160" s="41">
        <f>C161</f>
        <v>0</v>
      </c>
      <c r="D160" s="41">
        <f t="shared" ref="D160:L160" si="66">D161</f>
        <v>0</v>
      </c>
      <c r="E160" s="41">
        <f t="shared" si="66"/>
        <v>0</v>
      </c>
      <c r="F160" s="41">
        <f t="shared" si="66"/>
        <v>0</v>
      </c>
      <c r="G160" s="41">
        <f t="shared" si="66"/>
        <v>0</v>
      </c>
      <c r="H160" s="41">
        <f t="shared" si="66"/>
        <v>0</v>
      </c>
      <c r="I160" s="41">
        <f t="shared" si="66"/>
        <v>0</v>
      </c>
      <c r="J160" s="41">
        <f t="shared" si="66"/>
        <v>0</v>
      </c>
      <c r="K160" s="41">
        <f t="shared" si="66"/>
        <v>0</v>
      </c>
      <c r="L160" s="41">
        <f t="shared" si="66"/>
        <v>0</v>
      </c>
    </row>
    <row r="161" spans="1:12" ht="18">
      <c r="A161" s="19" t="s">
        <v>2170</v>
      </c>
      <c r="B161" s="20">
        <f t="shared" si="65"/>
        <v>0</v>
      </c>
      <c r="C161" s="20">
        <f>'Preenchimento Consolidado'!D3638</f>
        <v>0</v>
      </c>
      <c r="D161" s="20">
        <f>'Preenchimento Consolidado'!D3639</f>
        <v>0</v>
      </c>
      <c r="E161" s="20">
        <f>'Preenchimento Consolidado'!D3640</f>
        <v>0</v>
      </c>
      <c r="F161" s="20">
        <f>('Preenchimento Consolidado'!D3637)</f>
        <v>0</v>
      </c>
      <c r="G161" s="20">
        <f>('Preenchimento Consolidado'!D3635)</f>
        <v>0</v>
      </c>
      <c r="H161" s="20">
        <f>'Preenchimento Consolidado'!D3636</f>
        <v>0</v>
      </c>
      <c r="I161" s="20">
        <f>(SUM('Preenchimento Consolidado'!D3641:D3643))</f>
        <v>0</v>
      </c>
      <c r="J161" s="20">
        <f>(SUM('Preenchimento Consolidado'!D3644:D3647))</f>
        <v>0</v>
      </c>
      <c r="K161" s="20">
        <f>(SUM('Preenchimento Consolidado'!D3626:D3634))</f>
        <v>0</v>
      </c>
      <c r="L161" s="20">
        <f>(SUM('Preenchimento Consolidado'!D3619:D3625))</f>
        <v>0</v>
      </c>
    </row>
    <row r="162" spans="1:12" ht="18">
      <c r="A162" s="23" t="s">
        <v>2171</v>
      </c>
      <c r="B162" s="22">
        <f>SUM(C162,F162:L162)</f>
        <v>0</v>
      </c>
      <c r="C162" s="20">
        <f>SUM(C163,C167)</f>
        <v>0</v>
      </c>
      <c r="D162" s="20">
        <f t="shared" ref="D162:L162" si="67">SUM(D163,D167)</f>
        <v>0</v>
      </c>
      <c r="E162" s="20">
        <f t="shared" si="67"/>
        <v>0</v>
      </c>
      <c r="F162" s="20">
        <f t="shared" si="67"/>
        <v>0</v>
      </c>
      <c r="G162" s="20">
        <f t="shared" si="67"/>
        <v>0</v>
      </c>
      <c r="H162" s="20">
        <f t="shared" si="67"/>
        <v>0</v>
      </c>
      <c r="I162" s="20">
        <f t="shared" si="67"/>
        <v>0</v>
      </c>
      <c r="J162" s="20">
        <f t="shared" si="67"/>
        <v>0</v>
      </c>
      <c r="K162" s="20">
        <f t="shared" si="67"/>
        <v>0</v>
      </c>
      <c r="L162" s="20">
        <f t="shared" si="67"/>
        <v>0</v>
      </c>
    </row>
    <row r="163" spans="1:12" ht="18">
      <c r="A163" s="23" t="s">
        <v>2172</v>
      </c>
      <c r="B163" s="22">
        <f t="shared" si="65"/>
        <v>0</v>
      </c>
      <c r="C163" s="20">
        <f>SUM(C164:C166)</f>
        <v>0</v>
      </c>
      <c r="D163" s="20">
        <f t="shared" ref="D163:L163" si="68">SUM(D164:D166)</f>
        <v>0</v>
      </c>
      <c r="E163" s="20">
        <f t="shared" si="68"/>
        <v>0</v>
      </c>
      <c r="F163" s="20">
        <f t="shared" si="68"/>
        <v>0</v>
      </c>
      <c r="G163" s="20">
        <f t="shared" si="68"/>
        <v>0</v>
      </c>
      <c r="H163" s="20">
        <f t="shared" si="68"/>
        <v>0</v>
      </c>
      <c r="I163" s="20">
        <f t="shared" si="68"/>
        <v>0</v>
      </c>
      <c r="J163" s="20">
        <f t="shared" si="68"/>
        <v>0</v>
      </c>
      <c r="K163" s="20">
        <f t="shared" si="68"/>
        <v>0</v>
      </c>
      <c r="L163" s="20">
        <f t="shared" si="68"/>
        <v>0</v>
      </c>
    </row>
    <row r="164" spans="1:12" ht="18">
      <c r="A164" s="19" t="s">
        <v>4474</v>
      </c>
      <c r="B164" s="22">
        <f t="shared" si="65"/>
        <v>0</v>
      </c>
      <c r="C164" s="20">
        <f>'Preenchimento Consolidado'!D3821</f>
        <v>0</v>
      </c>
      <c r="D164" s="20">
        <f>'Preenchimento Consolidado'!D3822</f>
        <v>0</v>
      </c>
      <c r="E164" s="20">
        <f>'Preenchimento Consolidado'!D3823</f>
        <v>0</v>
      </c>
      <c r="F164" s="20">
        <f>'Preenchimento Consolidado'!D3820</f>
        <v>0</v>
      </c>
      <c r="G164" s="20">
        <f>'Preenchimento Consolidado'!D3818</f>
        <v>0</v>
      </c>
      <c r="H164" s="20">
        <f>'Preenchimento Consolidado'!D3819</f>
        <v>0</v>
      </c>
      <c r="I164" s="20">
        <f>SUM('Preenchimento Consolidado'!D3824:D3826)</f>
        <v>0</v>
      </c>
      <c r="J164" s="20">
        <f>SUM('Preenchimento Consolidado'!D3827:D3830)</f>
        <v>0</v>
      </c>
      <c r="K164" s="20">
        <f>SUM('Preenchimento Consolidado'!D3809:D3817)</f>
        <v>0</v>
      </c>
      <c r="L164" s="20">
        <f>SUM('Preenchimento Consolidado'!D3802:D3808)</f>
        <v>0</v>
      </c>
    </row>
    <row r="165" spans="1:12" ht="18">
      <c r="A165" s="19" t="s">
        <v>4472</v>
      </c>
      <c r="B165" s="22">
        <f t="shared" si="65"/>
        <v>0</v>
      </c>
      <c r="C165" s="20">
        <f>'Preenchimento Consolidado'!D3851</f>
        <v>0</v>
      </c>
      <c r="D165" s="20">
        <f>'Preenchimento Consolidado'!D3852</f>
        <v>0</v>
      </c>
      <c r="E165" s="20">
        <f>'Preenchimento Consolidado'!D3853</f>
        <v>0</v>
      </c>
      <c r="F165" s="20">
        <f>'Preenchimento Consolidado'!D3850</f>
        <v>0</v>
      </c>
      <c r="G165" s="20">
        <f>'Preenchimento Consolidado'!D3848</f>
        <v>0</v>
      </c>
      <c r="H165" s="20">
        <f>'Preenchimento Consolidado'!D3849</f>
        <v>0</v>
      </c>
      <c r="I165" s="20">
        <f>SUM('Preenchimento Consolidado'!D3854:D3856)</f>
        <v>0</v>
      </c>
      <c r="J165" s="20">
        <f>SUM('Preenchimento Consolidado'!D3857:D3860)</f>
        <v>0</v>
      </c>
      <c r="K165" s="20">
        <f>SUM('Preenchimento Consolidado'!D3839:D3847)</f>
        <v>0</v>
      </c>
      <c r="L165" s="20">
        <f>SUM('Preenchimento Consolidado'!D3832:D3838)</f>
        <v>0</v>
      </c>
    </row>
    <row r="166" spans="1:12" ht="18">
      <c r="A166" s="19" t="s">
        <v>4473</v>
      </c>
      <c r="B166" s="22">
        <f t="shared" si="65"/>
        <v>0</v>
      </c>
      <c r="C166" s="20">
        <f>'Preenchimento Consolidado'!D3881</f>
        <v>0</v>
      </c>
      <c r="D166" s="20">
        <f>'Preenchimento Consolidado'!D3882</f>
        <v>0</v>
      </c>
      <c r="E166" s="20">
        <f>'Preenchimento Consolidado'!D3883</f>
        <v>0</v>
      </c>
      <c r="F166" s="20">
        <f>'Preenchimento Consolidado'!D3880</f>
        <v>0</v>
      </c>
      <c r="G166" s="20">
        <f>'Preenchimento Consolidado'!D3878</f>
        <v>0</v>
      </c>
      <c r="H166" s="20">
        <f>'Preenchimento Consolidado'!D3879</f>
        <v>0</v>
      </c>
      <c r="I166" s="20">
        <f>SUM('Preenchimento Consolidado'!D3884:D3886)</f>
        <v>0</v>
      </c>
      <c r="J166" s="20">
        <f>SUM('Preenchimento Consolidado'!D3887:D3890)</f>
        <v>0</v>
      </c>
      <c r="K166" s="20">
        <f>SUM('Preenchimento Consolidado'!D3869:D3877)</f>
        <v>0</v>
      </c>
      <c r="L166" s="20">
        <f>SUM('Preenchimento Consolidado'!D3862:D3868)</f>
        <v>0</v>
      </c>
    </row>
    <row r="167" spans="1:12" ht="18">
      <c r="A167" s="23" t="s">
        <v>2173</v>
      </c>
      <c r="B167" s="22">
        <f t="shared" si="65"/>
        <v>0</v>
      </c>
      <c r="C167" s="20">
        <f>SUM(C168:C176,C179:C183)</f>
        <v>0</v>
      </c>
      <c r="D167" s="20">
        <f t="shared" ref="D167:L167" si="69">SUM(D168:D176,D179:D183)</f>
        <v>0</v>
      </c>
      <c r="E167" s="20">
        <f t="shared" si="69"/>
        <v>0</v>
      </c>
      <c r="F167" s="20">
        <f t="shared" si="69"/>
        <v>0</v>
      </c>
      <c r="G167" s="20">
        <f t="shared" si="69"/>
        <v>0</v>
      </c>
      <c r="H167" s="20">
        <f t="shared" si="69"/>
        <v>0</v>
      </c>
      <c r="I167" s="20">
        <f t="shared" si="69"/>
        <v>0</v>
      </c>
      <c r="J167" s="20">
        <f t="shared" si="69"/>
        <v>0</v>
      </c>
      <c r="K167" s="20">
        <f t="shared" si="69"/>
        <v>0</v>
      </c>
      <c r="L167" s="20">
        <f t="shared" si="69"/>
        <v>0</v>
      </c>
    </row>
    <row r="168" spans="1:12" ht="18">
      <c r="A168" s="19" t="s">
        <v>2174</v>
      </c>
      <c r="B168" s="22">
        <f t="shared" si="65"/>
        <v>0</v>
      </c>
      <c r="C168" s="20">
        <f>'Preenchimento Consolidado'!D3358</f>
        <v>0</v>
      </c>
      <c r="D168" s="20">
        <f>'Preenchimento Consolidado'!D3359</f>
        <v>0</v>
      </c>
      <c r="E168" s="20">
        <f>'Preenchimento Consolidado'!D3360</f>
        <v>0</v>
      </c>
      <c r="F168" s="20">
        <f>'Preenchimento Consolidado'!D3357</f>
        <v>0</v>
      </c>
      <c r="G168" s="20">
        <f>'Preenchimento Consolidado'!D3355</f>
        <v>0</v>
      </c>
      <c r="H168" s="20">
        <f>'Preenchimento Consolidado'!D3356</f>
        <v>0</v>
      </c>
      <c r="I168" s="20">
        <f>SUM('Preenchimento Consolidado'!D3361:D3363)</f>
        <v>0</v>
      </c>
      <c r="J168" s="20">
        <f>SUM('Preenchimento Consolidado'!D3364:D3367)</f>
        <v>0</v>
      </c>
      <c r="K168" s="20">
        <f>SUM('Preenchimento Consolidado'!D3346:D3354)</f>
        <v>0</v>
      </c>
      <c r="L168" s="20">
        <f>SUM('Preenchimento Consolidado'!D3339:D3345)</f>
        <v>0</v>
      </c>
    </row>
    <row r="169" spans="1:12" ht="18">
      <c r="A169" s="19" t="s">
        <v>2175</v>
      </c>
      <c r="B169" s="22">
        <f t="shared" si="65"/>
        <v>0</v>
      </c>
      <c r="C169" s="20">
        <f>'Preenchimento Consolidado'!D3389</f>
        <v>0</v>
      </c>
      <c r="D169" s="20">
        <f>'Preenchimento Consolidado'!D3390</f>
        <v>0</v>
      </c>
      <c r="E169" s="20">
        <f>'Preenchimento Consolidado'!D3391</f>
        <v>0</v>
      </c>
      <c r="F169" s="20">
        <f>'Preenchimento Consolidado'!D3388</f>
        <v>0</v>
      </c>
      <c r="G169" s="20">
        <f>'Preenchimento Consolidado'!D3386</f>
        <v>0</v>
      </c>
      <c r="H169" s="20">
        <f>'Preenchimento Consolidado'!D3387</f>
        <v>0</v>
      </c>
      <c r="I169" s="20">
        <f>SUM('Preenchimento Consolidado'!D3392:D3394)</f>
        <v>0</v>
      </c>
      <c r="J169" s="20">
        <f>SUM('Preenchimento Consolidado'!D3395:D3398)</f>
        <v>0</v>
      </c>
      <c r="K169" s="20">
        <f>SUM('Preenchimento Consolidado'!D3377:D3385)</f>
        <v>0</v>
      </c>
      <c r="L169" s="20">
        <f>SUM('Preenchimento Consolidado'!D3370:D3376)</f>
        <v>0</v>
      </c>
    </row>
    <row r="170" spans="1:12" ht="18">
      <c r="A170" s="19" t="s">
        <v>4496</v>
      </c>
      <c r="B170" s="20">
        <f t="shared" si="65"/>
        <v>0</v>
      </c>
      <c r="C170" s="20">
        <f>'Preenchimento Consolidado'!D3420</f>
        <v>0</v>
      </c>
      <c r="D170" s="20">
        <f>'Preenchimento Consolidado'!D3421</f>
        <v>0</v>
      </c>
      <c r="E170" s="20">
        <f>'Preenchimento Consolidado'!D3422</f>
        <v>0</v>
      </c>
      <c r="F170" s="20">
        <f>'Preenchimento Consolidado'!D3419</f>
        <v>0</v>
      </c>
      <c r="G170" s="20">
        <f>'Preenchimento Consolidado'!D3417</f>
        <v>0</v>
      </c>
      <c r="H170" s="20">
        <f>'Preenchimento Consolidado'!D3418</f>
        <v>0</v>
      </c>
      <c r="I170" s="20">
        <f>SUM('Preenchimento Consolidado'!D3423:D3425)</f>
        <v>0</v>
      </c>
      <c r="J170" s="20">
        <f>SUM('Preenchimento Consolidado'!D3426:D3429)</f>
        <v>0</v>
      </c>
      <c r="K170" s="20">
        <f>SUM('Preenchimento Consolidado'!D3408:D3416)</f>
        <v>0</v>
      </c>
      <c r="L170" s="20">
        <f>SUM('Preenchimento Consolidado'!D3401:D3407)</f>
        <v>0</v>
      </c>
    </row>
    <row r="171" spans="1:12" ht="18">
      <c r="A171" s="106" t="s">
        <v>4497</v>
      </c>
      <c r="B171" s="20">
        <f t="shared" si="65"/>
        <v>0</v>
      </c>
      <c r="C171" s="20">
        <f>'Preenchimento Consolidado'!D4004</f>
        <v>0</v>
      </c>
      <c r="D171" s="20">
        <f>'Preenchimento Consolidado'!D4005</f>
        <v>0</v>
      </c>
      <c r="E171" s="20">
        <f>'Preenchimento Consolidado'!D4006</f>
        <v>0</v>
      </c>
      <c r="F171" s="20">
        <f>'Preenchimento Consolidado'!D4003</f>
        <v>0</v>
      </c>
      <c r="G171" s="20">
        <f>'Preenchimento Consolidado'!D4001</f>
        <v>0</v>
      </c>
      <c r="H171" s="20">
        <f>'Preenchimento Consolidado'!D4002</f>
        <v>0</v>
      </c>
      <c r="I171" s="20">
        <f>SUM('Preenchimento Consolidado'!D4007:D4009)</f>
        <v>0</v>
      </c>
      <c r="J171" s="20">
        <f>SUM('Preenchimento Consolidado'!D4010:D4013)</f>
        <v>0</v>
      </c>
      <c r="K171" s="20">
        <f>SUM('Preenchimento Consolidado'!D3992:D4000)</f>
        <v>0</v>
      </c>
      <c r="L171" s="20">
        <f>SUM('Preenchimento Consolidado'!D3985:D3991)</f>
        <v>0</v>
      </c>
    </row>
    <row r="172" spans="1:12" ht="18">
      <c r="A172" s="19" t="s">
        <v>4498</v>
      </c>
      <c r="B172" s="20">
        <f t="shared" si="65"/>
        <v>0</v>
      </c>
      <c r="C172" s="20">
        <f>'Preenchimento Consolidado'!D3451</f>
        <v>0</v>
      </c>
      <c r="D172" s="20">
        <f>'Preenchimento Consolidado'!D3452</f>
        <v>0</v>
      </c>
      <c r="E172" s="20">
        <f>'Preenchimento Consolidado'!D3453</f>
        <v>0</v>
      </c>
      <c r="F172" s="20">
        <f>'Preenchimento Consolidado'!D3450</f>
        <v>0</v>
      </c>
      <c r="G172" s="20">
        <f>'Preenchimento Consolidado'!D3448</f>
        <v>0</v>
      </c>
      <c r="H172" s="20">
        <f>'Preenchimento Consolidado'!D3449</f>
        <v>0</v>
      </c>
      <c r="I172" s="20">
        <f>SUM('Preenchimento Consolidado'!D3454:D3456)</f>
        <v>0</v>
      </c>
      <c r="J172" s="20">
        <f>SUM('Preenchimento Consolidado'!D3457:D3460)</f>
        <v>0</v>
      </c>
      <c r="K172" s="20">
        <f>SUM('Preenchimento Consolidado'!D3439:D3447)</f>
        <v>0</v>
      </c>
      <c r="L172" s="20">
        <f>SUM('Preenchimento Consolidado'!D3432:D3438)</f>
        <v>0</v>
      </c>
    </row>
    <row r="173" spans="1:12" ht="18">
      <c r="A173" s="19" t="s">
        <v>4499</v>
      </c>
      <c r="B173" s="20">
        <f t="shared" si="65"/>
        <v>0</v>
      </c>
      <c r="C173" s="20">
        <f>'Preenchimento Consolidado'!D3482</f>
        <v>0</v>
      </c>
      <c r="D173" s="20">
        <f>'Preenchimento Consolidado'!D3483</f>
        <v>0</v>
      </c>
      <c r="E173" s="20">
        <f>'Preenchimento Consolidado'!D3484</f>
        <v>0</v>
      </c>
      <c r="F173" s="20">
        <f>'Preenchimento Consolidado'!D3481</f>
        <v>0</v>
      </c>
      <c r="G173" s="20">
        <f>'Preenchimento Consolidado'!D3479</f>
        <v>0</v>
      </c>
      <c r="H173" s="20">
        <f>'Preenchimento Consolidado'!D3480</f>
        <v>0</v>
      </c>
      <c r="I173" s="20">
        <f>SUM('Preenchimento Consolidado'!D3485:D3487)</f>
        <v>0</v>
      </c>
      <c r="J173" s="20">
        <f>SUM('Preenchimento Consolidado'!D3488:D3491)</f>
        <v>0</v>
      </c>
      <c r="K173" s="20">
        <f>SUM('Preenchimento Consolidado'!D3470:D3478)</f>
        <v>0</v>
      </c>
      <c r="L173" s="20">
        <f>SUM('Preenchimento Consolidado'!D3463:D3469)</f>
        <v>0</v>
      </c>
    </row>
    <row r="174" spans="1:12" ht="18">
      <c r="A174" s="21" t="s">
        <v>4500</v>
      </c>
      <c r="B174" s="20">
        <f t="shared" si="65"/>
        <v>0</v>
      </c>
      <c r="C174" s="20">
        <f>'Preenchimento Consolidado'!D3973</f>
        <v>0</v>
      </c>
      <c r="D174" s="20">
        <f>'Preenchimento Consolidado'!D3974</f>
        <v>0</v>
      </c>
      <c r="E174" s="20">
        <f>'Preenchimento Consolidado'!D3975</f>
        <v>0</v>
      </c>
      <c r="F174" s="20">
        <f>'Preenchimento Consolidado'!D3972</f>
        <v>0</v>
      </c>
      <c r="G174" s="20">
        <f>'Preenchimento Consolidado'!D3970</f>
        <v>0</v>
      </c>
      <c r="H174" s="20">
        <f>'Preenchimento Consolidado'!D3971</f>
        <v>0</v>
      </c>
      <c r="I174" s="20">
        <f>SUM('Preenchimento Consolidado'!D3976:D3978)</f>
        <v>0</v>
      </c>
      <c r="J174" s="20">
        <f>SUM('Preenchimento Consolidado'!D3979:D3982)</f>
        <v>0</v>
      </c>
      <c r="K174" s="20">
        <f>SUM('Preenchimento Consolidado'!D3961:D3969)</f>
        <v>0</v>
      </c>
      <c r="L174" s="20">
        <f>SUM('Preenchimento Consolidado'!D3954:D3960)</f>
        <v>0</v>
      </c>
    </row>
    <row r="175" spans="1:12" ht="18">
      <c r="A175" s="19" t="s">
        <v>4501</v>
      </c>
      <c r="B175" s="20">
        <f t="shared" si="65"/>
        <v>0</v>
      </c>
      <c r="C175" s="20">
        <f>'Preenchimento Consolidado'!D3513</f>
        <v>0</v>
      </c>
      <c r="D175" s="20">
        <f>'Preenchimento Consolidado'!D3514</f>
        <v>0</v>
      </c>
      <c r="E175" s="20">
        <f>'Preenchimento Consolidado'!D3515</f>
        <v>0</v>
      </c>
      <c r="F175" s="20">
        <f>'Preenchimento Consolidado'!D3512</f>
        <v>0</v>
      </c>
      <c r="G175" s="20">
        <f>'Preenchimento Consolidado'!D3510</f>
        <v>0</v>
      </c>
      <c r="H175" s="20">
        <f>'Preenchimento Consolidado'!D3511</f>
        <v>0</v>
      </c>
      <c r="I175" s="20">
        <f>SUM('Preenchimento Consolidado'!D3516:D3518)</f>
        <v>0</v>
      </c>
      <c r="J175" s="20">
        <f>SUM('Preenchimento Consolidado'!D3519:D3522)</f>
        <v>0</v>
      </c>
      <c r="K175" s="20">
        <f>SUM('Preenchimento Consolidado'!D3501:D3509)</f>
        <v>0</v>
      </c>
      <c r="L175" s="20">
        <f>SUM('Preenchimento Consolidado'!D3494:D3500)</f>
        <v>0</v>
      </c>
    </row>
    <row r="176" spans="1:12" ht="18">
      <c r="A176" s="19" t="s">
        <v>2176</v>
      </c>
      <c r="B176" s="20">
        <f t="shared" si="65"/>
        <v>0</v>
      </c>
      <c r="C176" s="20">
        <f>SUM(C177:C178)</f>
        <v>0</v>
      </c>
      <c r="D176" s="20">
        <f t="shared" ref="D176:L176" si="70">SUM(D177:D178)</f>
        <v>0</v>
      </c>
      <c r="E176" s="20">
        <f t="shared" si="70"/>
        <v>0</v>
      </c>
      <c r="F176" s="20">
        <f t="shared" si="70"/>
        <v>0</v>
      </c>
      <c r="G176" s="20">
        <f t="shared" si="70"/>
        <v>0</v>
      </c>
      <c r="H176" s="20">
        <f t="shared" si="70"/>
        <v>0</v>
      </c>
      <c r="I176" s="20">
        <f t="shared" si="70"/>
        <v>0</v>
      </c>
      <c r="J176" s="20">
        <f t="shared" si="70"/>
        <v>0</v>
      </c>
      <c r="K176" s="20">
        <f t="shared" si="70"/>
        <v>0</v>
      </c>
      <c r="L176" s="20">
        <f t="shared" si="70"/>
        <v>0</v>
      </c>
    </row>
    <row r="177" spans="1:12" ht="18">
      <c r="A177" s="19" t="s">
        <v>4475</v>
      </c>
      <c r="B177" s="20">
        <f t="shared" si="65"/>
        <v>0</v>
      </c>
      <c r="C177" s="20">
        <f>'Preenchimento Consolidado'!D3912</f>
        <v>0</v>
      </c>
      <c r="D177" s="20">
        <f>'Preenchimento Consolidado'!D3913</f>
        <v>0</v>
      </c>
      <c r="E177" s="20">
        <f>'Preenchimento Consolidado'!D3914</f>
        <v>0</v>
      </c>
      <c r="F177" s="20">
        <f>'Preenchimento Consolidado'!D3911</f>
        <v>0</v>
      </c>
      <c r="G177" s="20">
        <f>'Preenchimento Consolidado'!D3909</f>
        <v>0</v>
      </c>
      <c r="H177" s="20">
        <f>'Preenchimento Consolidado'!D3910</f>
        <v>0</v>
      </c>
      <c r="I177" s="20">
        <f>SUM('Preenchimento Consolidado'!D3915:D3917)</f>
        <v>0</v>
      </c>
      <c r="J177" s="20">
        <f>SUM('Preenchimento Consolidado'!D3918:D3921)</f>
        <v>0</v>
      </c>
      <c r="K177" s="20">
        <f>SUM('Preenchimento Consolidado'!D3900:D3908)</f>
        <v>0</v>
      </c>
      <c r="L177" s="20">
        <f>SUM('Preenchimento Consolidado'!D3893:D3899)</f>
        <v>0</v>
      </c>
    </row>
    <row r="178" spans="1:12" ht="18">
      <c r="A178" s="19" t="s">
        <v>4476</v>
      </c>
      <c r="B178" s="20">
        <f t="shared" si="65"/>
        <v>0</v>
      </c>
      <c r="C178" s="20">
        <f>'Preenchimento Consolidado'!D3942</f>
        <v>0</v>
      </c>
      <c r="D178" s="20">
        <f>'Preenchimento Consolidado'!D3943</f>
        <v>0</v>
      </c>
      <c r="E178" s="20">
        <f>'Preenchimento Consolidado'!D3944</f>
        <v>0</v>
      </c>
      <c r="F178" s="20">
        <f>'Preenchimento Consolidado'!D3941</f>
        <v>0</v>
      </c>
      <c r="G178" s="20">
        <f>'Preenchimento Consolidado'!D3939</f>
        <v>0</v>
      </c>
      <c r="H178" s="20">
        <f>'Preenchimento Consolidado'!D3940</f>
        <v>0</v>
      </c>
      <c r="I178" s="20">
        <f>SUM('Preenchimento Consolidado'!D3945:D3947)</f>
        <v>0</v>
      </c>
      <c r="J178" s="20">
        <f>SUM('Preenchimento Consolidado'!D3948:D3951)</f>
        <v>0</v>
      </c>
      <c r="K178" s="20">
        <f>SUM('Preenchimento Consolidado'!D3930:D3938)</f>
        <v>0</v>
      </c>
      <c r="L178" s="20">
        <f>SUM('Preenchimento Consolidado'!D3923:D3929)</f>
        <v>0</v>
      </c>
    </row>
    <row r="179" spans="1:12" ht="18">
      <c r="A179" s="19" t="s">
        <v>2821</v>
      </c>
      <c r="B179" s="20">
        <f t="shared" si="65"/>
        <v>0</v>
      </c>
      <c r="C179" s="20">
        <f>('Preenchimento Consolidado'!D3606)</f>
        <v>0</v>
      </c>
      <c r="D179" s="20">
        <f>('Preenchimento Consolidado'!D3607)</f>
        <v>0</v>
      </c>
      <c r="E179" s="20">
        <f>'Preenchimento Consolidado'!D3608</f>
        <v>0</v>
      </c>
      <c r="F179" s="20">
        <f>'Preenchimento Consolidado'!D3605</f>
        <v>0</v>
      </c>
      <c r="G179" s="20">
        <f>'Preenchimento Consolidado'!D3603</f>
        <v>0</v>
      </c>
      <c r="H179" s="20">
        <f>'Preenchimento Consolidado'!D3604</f>
        <v>0</v>
      </c>
      <c r="I179" s="20">
        <f>SUM('Preenchimento Consolidado'!D3609:D3611)</f>
        <v>0</v>
      </c>
      <c r="J179" s="20">
        <f>SUM('Preenchimento Consolidado'!D3612:D3615)</f>
        <v>0</v>
      </c>
      <c r="K179" s="20">
        <f>SUM('Preenchimento Consolidado'!D3594:D3602)</f>
        <v>0</v>
      </c>
      <c r="L179" s="20">
        <f>SUM('Preenchimento Consolidado'!D3587:D3593)</f>
        <v>0</v>
      </c>
    </row>
    <row r="180" spans="1:12" ht="18">
      <c r="A180" s="19" t="s">
        <v>4469</v>
      </c>
      <c r="B180" s="20">
        <f t="shared" si="65"/>
        <v>0</v>
      </c>
      <c r="C180" s="20">
        <f>'Preenchimento Consolidado'!D4098</f>
        <v>0</v>
      </c>
      <c r="D180" s="20">
        <f>'Preenchimento Consolidado'!D4099</f>
        <v>0</v>
      </c>
      <c r="E180" s="20">
        <f>'Preenchimento Consolidado'!D4100</f>
        <v>0</v>
      </c>
      <c r="F180" s="20">
        <f>'Preenchimento Consolidado'!D4097</f>
        <v>0</v>
      </c>
      <c r="G180" s="20">
        <f>'Preenchimento Consolidado'!D4095</f>
        <v>0</v>
      </c>
      <c r="H180" s="20">
        <f>'Preenchimento Consolidado'!D4096</f>
        <v>0</v>
      </c>
      <c r="I180" s="20">
        <f>SUM('Preenchimento Consolidado'!D4101:D4103)</f>
        <v>0</v>
      </c>
      <c r="J180" s="20">
        <f>SUM('Preenchimento Consolidado'!D4104:D4107)</f>
        <v>0</v>
      </c>
      <c r="K180" s="20">
        <f>SUM('Preenchimento Consolidado'!D4086:D4094)</f>
        <v>0</v>
      </c>
      <c r="L180" s="20">
        <f>SUM('Preenchimento Consolidado'!D4079:D4085)</f>
        <v>0</v>
      </c>
    </row>
    <row r="181" spans="1:12" ht="18">
      <c r="A181" s="19" t="s">
        <v>4470</v>
      </c>
      <c r="B181" s="20">
        <f t="shared" si="65"/>
        <v>0</v>
      </c>
      <c r="C181" s="20">
        <f>'Preenchimento Consolidado'!D4129</f>
        <v>0</v>
      </c>
      <c r="D181" s="20">
        <f>'Preenchimento Consolidado'!D4130</f>
        <v>0</v>
      </c>
      <c r="E181" s="20">
        <f>'Preenchimento Consolidado'!D4131</f>
        <v>0</v>
      </c>
      <c r="F181" s="20">
        <f>'Preenchimento Consolidado'!D4128</f>
        <v>0</v>
      </c>
      <c r="G181" s="20">
        <f>'Preenchimento Consolidado'!D4126</f>
        <v>0</v>
      </c>
      <c r="H181" s="20">
        <f>'Preenchimento Consolidado'!D4127</f>
        <v>0</v>
      </c>
      <c r="I181" s="20">
        <f>SUM('Preenchimento Consolidado'!D4132:D4134)</f>
        <v>0</v>
      </c>
      <c r="J181" s="20">
        <f>SUM('Preenchimento Consolidado'!D4135:D4138)</f>
        <v>0</v>
      </c>
      <c r="K181" s="20">
        <f>SUM('Preenchimento Consolidado'!D4117:D4125)</f>
        <v>0</v>
      </c>
      <c r="L181" s="20">
        <f>SUM('Preenchimento Consolidado'!D4110:D4116)</f>
        <v>0</v>
      </c>
    </row>
    <row r="182" spans="1:12" ht="18">
      <c r="A182" s="19" t="s">
        <v>4471</v>
      </c>
      <c r="B182" s="20">
        <f t="shared" si="65"/>
        <v>0</v>
      </c>
      <c r="C182" s="20">
        <f>'Preenchimento Consolidado'!D4160</f>
        <v>0</v>
      </c>
      <c r="D182" s="20">
        <f>'Preenchimento Consolidado'!D4161</f>
        <v>0</v>
      </c>
      <c r="E182" s="20">
        <f>'Preenchimento Consolidado'!D4162</f>
        <v>0</v>
      </c>
      <c r="F182" s="20">
        <f>'Preenchimento Consolidado'!D4159</f>
        <v>0</v>
      </c>
      <c r="G182" s="20">
        <f>'Preenchimento Consolidado'!D4157</f>
        <v>0</v>
      </c>
      <c r="H182" s="20">
        <f>'Preenchimento Consolidado'!D4158</f>
        <v>0</v>
      </c>
      <c r="I182" s="20">
        <f>SUM('Preenchimento Consolidado'!D4163:D4165)</f>
        <v>0</v>
      </c>
      <c r="J182" s="20">
        <f>SUM('Preenchimento Consolidado'!D4166:D4169)</f>
        <v>0</v>
      </c>
      <c r="K182" s="20">
        <f>SUM('Preenchimento Consolidado'!D4148:D4156)</f>
        <v>0</v>
      </c>
      <c r="L182" s="20">
        <f>SUM('Preenchimento Consolidado'!D4141:D4147)</f>
        <v>0</v>
      </c>
    </row>
    <row r="183" spans="1:12" ht="18">
      <c r="A183" s="19" t="s">
        <v>2823</v>
      </c>
      <c r="B183" s="20">
        <f t="shared" si="65"/>
        <v>0</v>
      </c>
      <c r="C183" s="20">
        <f>('Preenchimento Consolidado'!D3544+'Preenchimento Consolidado'!D4035)</f>
        <v>0</v>
      </c>
      <c r="D183" s="20">
        <f>('Preenchimento Consolidado'!D3545+'Preenchimento Consolidado'!D4036)</f>
        <v>0</v>
      </c>
      <c r="E183" s="20">
        <f>('Preenchimento Consolidado'!D3546+'Preenchimento Consolidado'!D4037)</f>
        <v>0</v>
      </c>
      <c r="F183" s="20">
        <f>('Preenchimento Consolidado'!D3543+'Preenchimento Consolidado'!D4034)</f>
        <v>0</v>
      </c>
      <c r="G183" s="20">
        <f>('Preenchimento Consolidado'!D3541+'Preenchimento Consolidado'!D4032)</f>
        <v>0</v>
      </c>
      <c r="H183" s="20">
        <f>('Preenchimento Consolidado'!D3542+'Preenchimento Consolidado'!D4033)</f>
        <v>0</v>
      </c>
      <c r="I183" s="20">
        <f>SUM('Preenchimento Consolidado'!D3547:D3549,'Preenchimento Consolidado'!D4038:D4040)</f>
        <v>0</v>
      </c>
      <c r="J183" s="20">
        <f>SUM('Preenchimento Consolidado'!D3550:D3553,'Preenchimento Consolidado'!D4041:D4044)</f>
        <v>0</v>
      </c>
      <c r="K183" s="20">
        <f>SUM('Preenchimento Consolidado'!D3532:D3540,'Preenchimento Consolidado'!D4023:D4031)</f>
        <v>0</v>
      </c>
      <c r="L183" s="20">
        <f>SUM('Preenchimento Consolidado'!D3525:D3531,'Preenchimento Consolidado'!D4016:D4022)</f>
        <v>0</v>
      </c>
    </row>
    <row r="184" spans="1:12" ht="18">
      <c r="A184" s="23" t="s">
        <v>3042</v>
      </c>
      <c r="B184" s="20">
        <f t="shared" ref="B184:L184" si="71">SUM(B185:B185)</f>
        <v>0</v>
      </c>
      <c r="C184" s="20">
        <f t="shared" si="71"/>
        <v>0</v>
      </c>
      <c r="D184" s="20">
        <f t="shared" si="71"/>
        <v>0</v>
      </c>
      <c r="E184" s="20">
        <f t="shared" si="71"/>
        <v>0</v>
      </c>
      <c r="F184" s="20">
        <f t="shared" si="71"/>
        <v>0</v>
      </c>
      <c r="G184" s="20">
        <f t="shared" si="71"/>
        <v>0</v>
      </c>
      <c r="H184" s="20">
        <f t="shared" si="71"/>
        <v>0</v>
      </c>
      <c r="I184" s="20">
        <f t="shared" si="71"/>
        <v>0</v>
      </c>
      <c r="J184" s="20">
        <f t="shared" si="71"/>
        <v>0</v>
      </c>
      <c r="K184" s="20">
        <f t="shared" si="71"/>
        <v>0</v>
      </c>
      <c r="L184" s="20">
        <f t="shared" si="71"/>
        <v>0</v>
      </c>
    </row>
    <row r="185" spans="1:12" ht="18">
      <c r="A185" s="19" t="s">
        <v>2820</v>
      </c>
      <c r="B185" s="20">
        <f t="shared" si="65"/>
        <v>0</v>
      </c>
      <c r="C185" s="20">
        <f>('Preenchimento Consolidado'!D3575)</f>
        <v>0</v>
      </c>
      <c r="D185" s="20">
        <f>('Preenchimento Consolidado'!D3576)</f>
        <v>0</v>
      </c>
      <c r="E185" s="20">
        <f>('Preenchimento Consolidado'!D3577)</f>
        <v>0</v>
      </c>
      <c r="F185" s="20">
        <f>('Preenchimento Consolidado'!D3574)</f>
        <v>0</v>
      </c>
      <c r="G185" s="20">
        <f>('Preenchimento Consolidado'!D3572)</f>
        <v>0</v>
      </c>
      <c r="H185" s="20">
        <f>('Preenchimento Consolidado'!D3573)</f>
        <v>0</v>
      </c>
      <c r="I185" s="20">
        <f>SUM('Preenchimento Consolidado'!D3578:D3580)</f>
        <v>0</v>
      </c>
      <c r="J185" s="20">
        <f>SUM('Preenchimento Consolidado'!D3581:D3584)</f>
        <v>0</v>
      </c>
      <c r="K185" s="20">
        <f>SUM('Preenchimento Consolidado'!D3563:D3571)</f>
        <v>0</v>
      </c>
      <c r="L185" s="20">
        <f>SUM('Preenchimento Consolidado'!D3556:D3562)</f>
        <v>0</v>
      </c>
    </row>
    <row r="186" spans="1:12" ht="5.0999999999999996" customHeight="1">
      <c r="A186" s="26"/>
      <c r="B186" s="40"/>
      <c r="C186" s="20"/>
      <c r="D186" s="20"/>
      <c r="E186" s="20"/>
      <c r="F186" s="20"/>
      <c r="G186" s="20"/>
      <c r="H186" s="20"/>
      <c r="I186" s="20"/>
      <c r="J186" s="20"/>
      <c r="K186" s="20"/>
      <c r="L186" s="20"/>
    </row>
    <row r="187" spans="1:12" ht="21" customHeight="1">
      <c r="A187" s="17" t="s">
        <v>3029</v>
      </c>
      <c r="B187" s="102">
        <f>SUM(C187,F187:L187)</f>
        <v>0</v>
      </c>
      <c r="C187" s="102">
        <f>'Preenchimento Consolidado'!D4066</f>
        <v>0</v>
      </c>
      <c r="D187" s="102">
        <f>'Preenchimento Consolidado'!D4067</f>
        <v>0</v>
      </c>
      <c r="E187" s="102">
        <f>'Preenchimento Consolidado'!D4068</f>
        <v>0</v>
      </c>
      <c r="F187" s="102">
        <f>'Preenchimento Consolidado'!D4065</f>
        <v>0</v>
      </c>
      <c r="G187" s="102">
        <f>'Preenchimento Consolidado'!D4063</f>
        <v>0</v>
      </c>
      <c r="H187" s="102">
        <f>'Preenchimento Consolidado'!D4064</f>
        <v>0</v>
      </c>
      <c r="I187" s="102">
        <f>SUM('Preenchimento Consolidado'!D4069:D4071)</f>
        <v>0</v>
      </c>
      <c r="J187" s="102">
        <f>SUM('Preenchimento Consolidado'!D4072:D4075)</f>
        <v>0</v>
      </c>
      <c r="K187" s="102">
        <f>SUM('Preenchimento Consolidado'!D4054:D4062)</f>
        <v>0</v>
      </c>
      <c r="L187" s="102">
        <f>SUM('Preenchimento Consolidado'!D4047:D4053)</f>
        <v>0</v>
      </c>
    </row>
    <row r="188" spans="1:12" ht="18">
      <c r="A188" s="23"/>
      <c r="B188" s="39"/>
      <c r="C188" s="39"/>
      <c r="D188" s="39"/>
      <c r="E188" s="39"/>
      <c r="F188" s="39"/>
      <c r="G188" s="39"/>
      <c r="H188" s="39"/>
      <c r="I188" s="39"/>
      <c r="J188" s="39"/>
      <c r="K188" s="39"/>
      <c r="L188" s="39"/>
    </row>
    <row r="190" spans="1:12">
      <c r="A190" s="33" t="s">
        <v>2183</v>
      </c>
      <c r="B190" s="33"/>
      <c r="C190" s="33"/>
      <c r="D190" s="33"/>
      <c r="E190" s="33"/>
      <c r="F190" s="33"/>
      <c r="G190" s="33"/>
      <c r="H190" s="33"/>
      <c r="I190" s="33"/>
      <c r="J190" s="33"/>
      <c r="K190" s="33"/>
      <c r="L190" s="33"/>
    </row>
    <row r="191" spans="1:12" ht="16.5">
      <c r="A191" s="33" t="s">
        <v>2184</v>
      </c>
      <c r="B191" s="33"/>
      <c r="C191" s="33"/>
      <c r="D191" s="33"/>
      <c r="E191" s="33"/>
      <c r="F191" s="33"/>
      <c r="G191" s="33"/>
      <c r="H191" s="33"/>
      <c r="I191" s="33"/>
      <c r="J191" s="33"/>
      <c r="K191" s="33"/>
      <c r="L191" s="33"/>
    </row>
    <row r="192" spans="1:12" ht="16.5">
      <c r="A192" s="33" t="s">
        <v>2185</v>
      </c>
      <c r="B192" s="33"/>
      <c r="C192" s="33"/>
      <c r="D192" s="33"/>
      <c r="E192" s="33"/>
      <c r="F192" s="33"/>
      <c r="G192" s="33"/>
      <c r="H192" s="33"/>
      <c r="I192" s="33"/>
      <c r="J192" s="33"/>
      <c r="K192" s="33"/>
      <c r="L192" s="33"/>
    </row>
    <row r="193" spans="1:12" ht="15" customHeight="1">
      <c r="A193" s="284" t="s">
        <v>2186</v>
      </c>
      <c r="B193" s="284"/>
      <c r="C193" s="284"/>
      <c r="D193" s="284"/>
      <c r="E193" s="284"/>
      <c r="F193" s="284"/>
      <c r="G193" s="284"/>
      <c r="H193" s="284"/>
      <c r="I193" s="284"/>
      <c r="J193" s="284"/>
      <c r="K193" s="284"/>
      <c r="L193" s="284"/>
    </row>
    <row r="194" spans="1:12" ht="16.5">
      <c r="A194" s="33" t="s">
        <v>2187</v>
      </c>
      <c r="B194" s="33"/>
      <c r="C194" s="33"/>
      <c r="D194" s="33"/>
      <c r="E194" s="33"/>
      <c r="F194" s="33"/>
      <c r="G194" s="33"/>
      <c r="H194" s="33"/>
      <c r="I194" s="33"/>
      <c r="J194" s="33"/>
      <c r="K194" s="33"/>
      <c r="L194" s="33"/>
    </row>
    <row r="195" spans="1:12" ht="15" customHeight="1">
      <c r="A195" s="284" t="s">
        <v>2188</v>
      </c>
      <c r="B195" s="284"/>
      <c r="C195" s="284"/>
      <c r="D195" s="284"/>
      <c r="E195" s="284"/>
      <c r="F195" s="284"/>
      <c r="G195" s="284"/>
      <c r="H195" s="284"/>
      <c r="I195" s="284"/>
      <c r="J195" s="284"/>
      <c r="K195" s="284"/>
      <c r="L195" s="284"/>
    </row>
    <row r="196" spans="1:12">
      <c r="A196" s="284" t="s">
        <v>2189</v>
      </c>
      <c r="B196" s="284"/>
      <c r="C196" s="284"/>
      <c r="D196" s="284"/>
      <c r="E196" s="284"/>
      <c r="F196" s="284"/>
      <c r="G196" s="284"/>
      <c r="H196" s="284"/>
      <c r="I196" s="284"/>
      <c r="J196" s="284"/>
      <c r="K196" s="284"/>
      <c r="L196" s="284"/>
    </row>
    <row r="197" spans="1:12">
      <c r="B197" s="34"/>
      <c r="C197" s="34"/>
      <c r="D197" s="34"/>
      <c r="E197" s="34"/>
      <c r="F197" s="34"/>
      <c r="G197" s="34"/>
      <c r="H197" s="34"/>
      <c r="I197" s="34"/>
      <c r="J197" s="34"/>
      <c r="K197" s="34"/>
      <c r="L197" s="34"/>
    </row>
  </sheetData>
  <sheetProtection password="CD8E" sheet="1"/>
  <mergeCells count="4">
    <mergeCell ref="A193:L193"/>
    <mergeCell ref="A195:L195"/>
    <mergeCell ref="A196:L196"/>
    <mergeCell ref="A1:L1"/>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33"/>
  <sheetViews>
    <sheetView topLeftCell="A4295" workbookViewId="0">
      <selection activeCell="E4311" sqref="E4311"/>
    </sheetView>
  </sheetViews>
  <sheetFormatPr defaultRowHeight="15"/>
  <cols>
    <col min="4" max="4" width="16.28515625" style="7" bestFit="1" customWidth="1"/>
    <col min="6" max="6" width="15.85546875" bestFit="1" customWidth="1"/>
  </cols>
  <sheetData>
    <row r="1" spans="1:6">
      <c r="A1" s="83">
        <f>'Preenchimento Consolidado'!$E$12</f>
        <v>0</v>
      </c>
      <c r="B1" s="1">
        <f>'Preenchimento Consolidado'!$E$17</f>
        <v>0</v>
      </c>
      <c r="C1" s="1">
        <f>'Preenchimento Consolidado'!$E$18</f>
        <v>0</v>
      </c>
      <c r="D1" s="187" t="str">
        <f>'Preenchimento Consolidado'!B24</f>
        <v>1.</v>
      </c>
      <c r="E1">
        <f>'Preenchimento Consolidado'!D24</f>
        <v>0</v>
      </c>
      <c r="F1" s="2">
        <f ca="1">NOW()</f>
        <v>43901.734739930558</v>
      </c>
    </row>
    <row r="2" spans="1:6">
      <c r="A2" s="83">
        <f>'Preenchimento Consolidado'!$E$12</f>
        <v>0</v>
      </c>
      <c r="B2" s="1">
        <f>'Preenchimento Consolidado'!$E$17</f>
        <v>0</v>
      </c>
      <c r="C2" s="1">
        <f>'Preenchimento Consolidado'!$E$18</f>
        <v>0</v>
      </c>
      <c r="D2" s="187" t="str">
        <f>'Preenchimento Consolidado'!B25</f>
        <v>1.1.</v>
      </c>
      <c r="E2" s="86">
        <f>'Preenchimento Consolidado'!D25</f>
        <v>0</v>
      </c>
      <c r="F2" s="2">
        <f t="shared" ref="F2:F65" ca="1" si="0">NOW()</f>
        <v>43901.734739930558</v>
      </c>
    </row>
    <row r="3" spans="1:6">
      <c r="A3" s="83">
        <f>'Preenchimento Consolidado'!$E$12</f>
        <v>0</v>
      </c>
      <c r="B3" s="1">
        <f>'Preenchimento Consolidado'!$E$17</f>
        <v>0</v>
      </c>
      <c r="C3" s="1">
        <f>'Preenchimento Consolidado'!$E$18</f>
        <v>0</v>
      </c>
      <c r="D3" s="187" t="str">
        <f>'Preenchimento Consolidado'!B26</f>
        <v>1.1.1.</v>
      </c>
      <c r="E3" s="86">
        <f>'Preenchimento Consolidado'!D26</f>
        <v>0</v>
      </c>
      <c r="F3" s="2">
        <f t="shared" ca="1" si="0"/>
        <v>43901.734739930558</v>
      </c>
    </row>
    <row r="4" spans="1:6">
      <c r="A4" s="83">
        <f>'Preenchimento Consolidado'!$E$12</f>
        <v>0</v>
      </c>
      <c r="B4" s="1">
        <f>'Preenchimento Consolidado'!$E$17</f>
        <v>0</v>
      </c>
      <c r="C4" s="1">
        <f>'Preenchimento Consolidado'!$E$18</f>
        <v>0</v>
      </c>
      <c r="D4" s="187" t="str">
        <f>'Preenchimento Consolidado'!B27</f>
        <v>1.1.1.8.</v>
      </c>
      <c r="E4" s="86">
        <f>'Preenchimento Consolidado'!D27</f>
        <v>0</v>
      </c>
      <c r="F4" s="2">
        <f t="shared" ca="1" si="0"/>
        <v>43901.734739930558</v>
      </c>
    </row>
    <row r="5" spans="1:6">
      <c r="A5" s="83">
        <f>'Preenchimento Consolidado'!$E$12</f>
        <v>0</v>
      </c>
      <c r="B5" s="1">
        <f>'Preenchimento Consolidado'!$E$17</f>
        <v>0</v>
      </c>
      <c r="C5" s="1">
        <f>'Preenchimento Consolidado'!$E$18</f>
        <v>0</v>
      </c>
      <c r="D5" s="187" t="str">
        <f>'Preenchimento Consolidado'!B28</f>
        <v>1.1.1.8.1.</v>
      </c>
      <c r="E5" s="86">
        <f>'Preenchimento Consolidado'!D28</f>
        <v>0</v>
      </c>
      <c r="F5" s="2">
        <f t="shared" ca="1" si="0"/>
        <v>43901.734739930558</v>
      </c>
    </row>
    <row r="6" spans="1:6">
      <c r="A6" s="83">
        <f>'Preenchimento Consolidado'!$E$12</f>
        <v>0</v>
      </c>
      <c r="B6" s="1">
        <f>'Preenchimento Consolidado'!$E$17</f>
        <v>0</v>
      </c>
      <c r="C6" s="1">
        <f>'Preenchimento Consolidado'!$E$18</f>
        <v>0</v>
      </c>
      <c r="D6" s="187" t="str">
        <f>'Preenchimento Consolidado'!B29</f>
        <v>1.1.1.8.1.11.</v>
      </c>
      <c r="E6" s="86">
        <f>'Preenchimento Consolidado'!D29</f>
        <v>0</v>
      </c>
      <c r="F6" s="2">
        <f t="shared" ca="1" si="0"/>
        <v>43901.734739930558</v>
      </c>
    </row>
    <row r="7" spans="1:6">
      <c r="A7" s="83">
        <f>'Preenchimento Consolidado'!$E$12</f>
        <v>0</v>
      </c>
      <c r="B7" s="1">
        <f>'Preenchimento Consolidado'!$E$17</f>
        <v>0</v>
      </c>
      <c r="C7" s="1">
        <f>'Preenchimento Consolidado'!$E$18</f>
        <v>0</v>
      </c>
      <c r="D7" s="187" t="str">
        <f>'Preenchimento Consolidado'!B30</f>
        <v>1.1.1.8.1.12.</v>
      </c>
      <c r="E7" s="86">
        <f>'Preenchimento Consolidado'!D30</f>
        <v>0</v>
      </c>
      <c r="F7" s="2">
        <f t="shared" ca="1" si="0"/>
        <v>43901.734739930558</v>
      </c>
    </row>
    <row r="8" spans="1:6">
      <c r="A8" s="83">
        <f>'Preenchimento Consolidado'!$E$12</f>
        <v>0</v>
      </c>
      <c r="B8" s="1">
        <f>'Preenchimento Consolidado'!$E$17</f>
        <v>0</v>
      </c>
      <c r="C8" s="1">
        <f>'Preenchimento Consolidado'!$E$18</f>
        <v>0</v>
      </c>
      <c r="D8" s="187" t="str">
        <f>'Preenchimento Consolidado'!B31</f>
        <v>1.1.1.8.1.13.</v>
      </c>
      <c r="E8" s="86">
        <f>'Preenchimento Consolidado'!D31</f>
        <v>0</v>
      </c>
      <c r="F8" s="2">
        <f t="shared" ca="1" si="0"/>
        <v>43901.734739930558</v>
      </c>
    </row>
    <row r="9" spans="1:6">
      <c r="A9" s="83">
        <f>'Preenchimento Consolidado'!$E$12</f>
        <v>0</v>
      </c>
      <c r="B9" s="1">
        <f>'Preenchimento Consolidado'!$E$17</f>
        <v>0</v>
      </c>
      <c r="C9" s="1">
        <f>'Preenchimento Consolidado'!$E$18</f>
        <v>0</v>
      </c>
      <c r="D9" s="187" t="str">
        <f>'Preenchimento Consolidado'!B32</f>
        <v>1.1.1.8.1.14.</v>
      </c>
      <c r="E9" s="86">
        <f>'Preenchimento Consolidado'!D32</f>
        <v>0</v>
      </c>
      <c r="F9" s="2">
        <f t="shared" ca="1" si="0"/>
        <v>43901.734739930558</v>
      </c>
    </row>
    <row r="10" spans="1:6">
      <c r="A10" s="83">
        <f>'Preenchimento Consolidado'!$E$12</f>
        <v>0</v>
      </c>
      <c r="B10" s="1">
        <f>'Preenchimento Consolidado'!$E$17</f>
        <v>0</v>
      </c>
      <c r="C10" s="1">
        <f>'Preenchimento Consolidado'!$E$18</f>
        <v>0</v>
      </c>
      <c r="D10" s="187" t="str">
        <f>'Preenchimento Consolidado'!B33</f>
        <v>1.1.1.8.1.15.</v>
      </c>
      <c r="E10" s="86">
        <f>'Preenchimento Consolidado'!D33</f>
        <v>0</v>
      </c>
      <c r="F10" s="2">
        <f t="shared" ca="1" si="0"/>
        <v>43901.734739930558</v>
      </c>
    </row>
    <row r="11" spans="1:6">
      <c r="A11" s="83">
        <f>'Preenchimento Consolidado'!$E$12</f>
        <v>0</v>
      </c>
      <c r="B11" s="1">
        <f>'Preenchimento Consolidado'!$E$17</f>
        <v>0</v>
      </c>
      <c r="C11" s="1">
        <f>'Preenchimento Consolidado'!$E$18</f>
        <v>0</v>
      </c>
      <c r="D11" s="187" t="str">
        <f>'Preenchimento Consolidado'!B34</f>
        <v>1.1.1.8.1.16.</v>
      </c>
      <c r="E11" s="86">
        <f>'Preenchimento Consolidado'!D34</f>
        <v>0</v>
      </c>
      <c r="F11" s="2">
        <f t="shared" ca="1" si="0"/>
        <v>43901.734739930558</v>
      </c>
    </row>
    <row r="12" spans="1:6">
      <c r="A12" s="83">
        <f>'Preenchimento Consolidado'!$E$12</f>
        <v>0</v>
      </c>
      <c r="B12" s="1">
        <f>'Preenchimento Consolidado'!$E$17</f>
        <v>0</v>
      </c>
      <c r="C12" s="1">
        <f>'Preenchimento Consolidado'!$E$18</f>
        <v>0</v>
      </c>
      <c r="D12" s="187" t="str">
        <f>'Preenchimento Consolidado'!B35</f>
        <v>1.1.1.8.1.17.</v>
      </c>
      <c r="E12" s="86">
        <f>'Preenchimento Consolidado'!D35</f>
        <v>0</v>
      </c>
      <c r="F12" s="2">
        <f t="shared" ca="1" si="0"/>
        <v>43901.734739930558</v>
      </c>
    </row>
    <row r="13" spans="1:6">
      <c r="A13" s="83">
        <f>'Preenchimento Consolidado'!$E$12</f>
        <v>0</v>
      </c>
      <c r="B13" s="1">
        <f>'Preenchimento Consolidado'!$E$17</f>
        <v>0</v>
      </c>
      <c r="C13" s="1">
        <f>'Preenchimento Consolidado'!$E$18</f>
        <v>0</v>
      </c>
      <c r="D13" s="187" t="str">
        <f>'Preenchimento Consolidado'!B36</f>
        <v>1.1.1.8.1.21.</v>
      </c>
      <c r="E13" s="86">
        <f>'Preenchimento Consolidado'!D36</f>
        <v>0</v>
      </c>
      <c r="F13" s="2">
        <f t="shared" ca="1" si="0"/>
        <v>43901.734739930558</v>
      </c>
    </row>
    <row r="14" spans="1:6">
      <c r="A14" s="83">
        <f>'Preenchimento Consolidado'!$E$12</f>
        <v>0</v>
      </c>
      <c r="B14" s="1">
        <f>'Preenchimento Consolidado'!$E$17</f>
        <v>0</v>
      </c>
      <c r="C14" s="1">
        <f>'Preenchimento Consolidado'!$E$18</f>
        <v>0</v>
      </c>
      <c r="D14" s="187" t="str">
        <f>'Preenchimento Consolidado'!B37</f>
        <v>1.1.1.8.1.22.</v>
      </c>
      <c r="E14" s="86">
        <f>'Preenchimento Consolidado'!D37</f>
        <v>0</v>
      </c>
      <c r="F14" s="2">
        <f t="shared" ca="1" si="0"/>
        <v>43901.734739930558</v>
      </c>
    </row>
    <row r="15" spans="1:6">
      <c r="A15" s="83">
        <f>'Preenchimento Consolidado'!$E$12</f>
        <v>0</v>
      </c>
      <c r="B15" s="1">
        <f>'Preenchimento Consolidado'!$E$17</f>
        <v>0</v>
      </c>
      <c r="C15" s="1">
        <f>'Preenchimento Consolidado'!$E$18</f>
        <v>0</v>
      </c>
      <c r="D15" s="187" t="str">
        <f>'Preenchimento Consolidado'!B38</f>
        <v>1.1.1.8.1.23.</v>
      </c>
      <c r="E15" s="86">
        <f>'Preenchimento Consolidado'!D38</f>
        <v>0</v>
      </c>
      <c r="F15" s="2">
        <f t="shared" ca="1" si="0"/>
        <v>43901.734739930558</v>
      </c>
    </row>
    <row r="16" spans="1:6">
      <c r="A16" s="83">
        <f>'Preenchimento Consolidado'!$E$12</f>
        <v>0</v>
      </c>
      <c r="B16" s="1">
        <f>'Preenchimento Consolidado'!$E$17</f>
        <v>0</v>
      </c>
      <c r="C16" s="1">
        <f>'Preenchimento Consolidado'!$E$18</f>
        <v>0</v>
      </c>
      <c r="D16" s="187" t="str">
        <f>'Preenchimento Consolidado'!B39</f>
        <v>1.1.1.8.1.24.</v>
      </c>
      <c r="E16" s="86">
        <f>'Preenchimento Consolidado'!D39</f>
        <v>0</v>
      </c>
      <c r="F16" s="2">
        <f t="shared" ca="1" si="0"/>
        <v>43901.734739930558</v>
      </c>
    </row>
    <row r="17" spans="1:6">
      <c r="A17" s="83">
        <f>'Preenchimento Consolidado'!$E$12</f>
        <v>0</v>
      </c>
      <c r="B17" s="1">
        <f>'Preenchimento Consolidado'!$E$17</f>
        <v>0</v>
      </c>
      <c r="C17" s="1">
        <f>'Preenchimento Consolidado'!$E$18</f>
        <v>0</v>
      </c>
      <c r="D17" s="187" t="str">
        <f>'Preenchimento Consolidado'!B40</f>
        <v>1.1.1.8.1.25.</v>
      </c>
      <c r="E17" s="86">
        <f>'Preenchimento Consolidado'!D40</f>
        <v>0</v>
      </c>
      <c r="F17" s="2">
        <f t="shared" ca="1" si="0"/>
        <v>43901.734739930558</v>
      </c>
    </row>
    <row r="18" spans="1:6">
      <c r="A18" s="83">
        <f>'Preenchimento Consolidado'!$E$12</f>
        <v>0</v>
      </c>
      <c r="B18" s="1">
        <f>'Preenchimento Consolidado'!$E$17</f>
        <v>0</v>
      </c>
      <c r="C18" s="1">
        <f>'Preenchimento Consolidado'!$E$18</f>
        <v>0</v>
      </c>
      <c r="D18" s="187" t="str">
        <f>'Preenchimento Consolidado'!B41</f>
        <v>1.1.1.8.1.26.</v>
      </c>
      <c r="E18" s="86">
        <f>'Preenchimento Consolidado'!D41</f>
        <v>0</v>
      </c>
      <c r="F18" s="2">
        <f t="shared" ca="1" si="0"/>
        <v>43901.734739930558</v>
      </c>
    </row>
    <row r="19" spans="1:6">
      <c r="A19" s="83">
        <f>'Preenchimento Consolidado'!$E$12</f>
        <v>0</v>
      </c>
      <c r="B19" s="1">
        <f>'Preenchimento Consolidado'!$E$17</f>
        <v>0</v>
      </c>
      <c r="C19" s="1">
        <f>'Preenchimento Consolidado'!$E$18</f>
        <v>0</v>
      </c>
      <c r="D19" s="187" t="str">
        <f>'Preenchimento Consolidado'!B42</f>
        <v>1.1.1.8.1.27.</v>
      </c>
      <c r="E19" s="86">
        <f>'Preenchimento Consolidado'!D42</f>
        <v>0</v>
      </c>
      <c r="F19" s="2">
        <f t="shared" ca="1" si="0"/>
        <v>43901.734739930558</v>
      </c>
    </row>
    <row r="20" spans="1:6">
      <c r="A20" s="83">
        <f>'Preenchimento Consolidado'!$E$12</f>
        <v>0</v>
      </c>
      <c r="B20" s="1">
        <f>'Preenchimento Consolidado'!$E$17</f>
        <v>0</v>
      </c>
      <c r="C20" s="1">
        <f>'Preenchimento Consolidado'!$E$18</f>
        <v>0</v>
      </c>
      <c r="D20" s="187" t="str">
        <f>'Preenchimento Consolidado'!B43</f>
        <v>1.1.1.8.1.28.</v>
      </c>
      <c r="E20" s="86">
        <f>'Preenchimento Consolidado'!D43</f>
        <v>0</v>
      </c>
      <c r="F20" s="2">
        <f t="shared" ca="1" si="0"/>
        <v>43901.734739930558</v>
      </c>
    </row>
    <row r="21" spans="1:6">
      <c r="A21" s="83">
        <f>'Preenchimento Consolidado'!$E$12</f>
        <v>0</v>
      </c>
      <c r="B21" s="1">
        <f>'Preenchimento Consolidado'!$E$17</f>
        <v>0</v>
      </c>
      <c r="C21" s="1">
        <f>'Preenchimento Consolidado'!$E$18</f>
        <v>0</v>
      </c>
      <c r="D21" s="187" t="str">
        <f>'Preenchimento Consolidado'!B44</f>
        <v>1.1.1.8.1.29.</v>
      </c>
      <c r="E21" s="86">
        <f>'Preenchimento Consolidado'!D44</f>
        <v>0</v>
      </c>
      <c r="F21" s="2">
        <f t="shared" ca="1" si="0"/>
        <v>43901.734739930558</v>
      </c>
    </row>
    <row r="22" spans="1:6">
      <c r="A22" s="83">
        <f>'Preenchimento Consolidado'!$E$12</f>
        <v>0</v>
      </c>
      <c r="B22" s="1">
        <f>'Preenchimento Consolidado'!$E$17</f>
        <v>0</v>
      </c>
      <c r="C22" s="1">
        <f>'Preenchimento Consolidado'!$E$18</f>
        <v>0</v>
      </c>
      <c r="D22" s="187" t="str">
        <f>'Preenchimento Consolidado'!B45</f>
        <v>1.1.1.8.1.31.</v>
      </c>
      <c r="E22" s="86">
        <f>'Preenchimento Consolidado'!D45</f>
        <v>0</v>
      </c>
      <c r="F22" s="2">
        <f t="shared" ca="1" si="0"/>
        <v>43901.734739930558</v>
      </c>
    </row>
    <row r="23" spans="1:6">
      <c r="A23" s="83">
        <f>'Preenchimento Consolidado'!$E$12</f>
        <v>0</v>
      </c>
      <c r="B23" s="1">
        <f>'Preenchimento Consolidado'!$E$17</f>
        <v>0</v>
      </c>
      <c r="C23" s="1">
        <f>'Preenchimento Consolidado'!$E$18</f>
        <v>0</v>
      </c>
      <c r="D23" s="187" t="str">
        <f>'Preenchimento Consolidado'!B46</f>
        <v>1.1.1.8.1.32.</v>
      </c>
      <c r="E23" s="86">
        <f>'Preenchimento Consolidado'!D46</f>
        <v>0</v>
      </c>
      <c r="F23" s="2">
        <f t="shared" ca="1" si="0"/>
        <v>43901.734739930558</v>
      </c>
    </row>
    <row r="24" spans="1:6">
      <c r="A24" s="83">
        <f>'Preenchimento Consolidado'!$E$12</f>
        <v>0</v>
      </c>
      <c r="B24" s="1">
        <f>'Preenchimento Consolidado'!$E$17</f>
        <v>0</v>
      </c>
      <c r="C24" s="1">
        <f>'Preenchimento Consolidado'!$E$18</f>
        <v>0</v>
      </c>
      <c r="D24" s="187" t="str">
        <f>'Preenchimento Consolidado'!B47</f>
        <v>1.1.1.8.1.33.</v>
      </c>
      <c r="E24" s="86">
        <f>'Preenchimento Consolidado'!D47</f>
        <v>0</v>
      </c>
      <c r="F24" s="2">
        <f t="shared" ca="1" si="0"/>
        <v>43901.734739930558</v>
      </c>
    </row>
    <row r="25" spans="1:6">
      <c r="A25" s="83">
        <f>'Preenchimento Consolidado'!$E$12</f>
        <v>0</v>
      </c>
      <c r="B25" s="1">
        <f>'Preenchimento Consolidado'!$E$17</f>
        <v>0</v>
      </c>
      <c r="C25" s="1">
        <f>'Preenchimento Consolidado'!$E$18</f>
        <v>0</v>
      </c>
      <c r="D25" s="187" t="str">
        <f>'Preenchimento Consolidado'!B48</f>
        <v>1.1.1.8.1.35.</v>
      </c>
      <c r="E25" s="86">
        <f>'Preenchimento Consolidado'!D48</f>
        <v>0</v>
      </c>
      <c r="F25" s="2">
        <f t="shared" ca="1" si="0"/>
        <v>43901.734739930558</v>
      </c>
    </row>
    <row r="26" spans="1:6">
      <c r="A26" s="83">
        <f>'Preenchimento Consolidado'!$E$12</f>
        <v>0</v>
      </c>
      <c r="B26" s="1">
        <f>'Preenchimento Consolidado'!$E$17</f>
        <v>0</v>
      </c>
      <c r="C26" s="1">
        <f>'Preenchimento Consolidado'!$E$18</f>
        <v>0</v>
      </c>
      <c r="D26" s="187" t="str">
        <f>'Preenchimento Consolidado'!B49</f>
        <v>1.1.1.8.1.35.1.</v>
      </c>
      <c r="E26" s="86">
        <f>'Preenchimento Consolidado'!D49</f>
        <v>0</v>
      </c>
      <c r="F26" s="2">
        <f t="shared" ca="1" si="0"/>
        <v>43901.734739930558</v>
      </c>
    </row>
    <row r="27" spans="1:6">
      <c r="A27" s="83">
        <f>'Preenchimento Consolidado'!$E$12</f>
        <v>0</v>
      </c>
      <c r="B27" s="1">
        <f>'Preenchimento Consolidado'!$E$17</f>
        <v>0</v>
      </c>
      <c r="C27" s="1">
        <f>'Preenchimento Consolidado'!$E$18</f>
        <v>0</v>
      </c>
      <c r="D27" s="187" t="str">
        <f>'Preenchimento Consolidado'!B50</f>
        <v>1.1.1.8.1.35.2.</v>
      </c>
      <c r="E27" s="86">
        <f>'Preenchimento Consolidado'!D50</f>
        <v>0</v>
      </c>
      <c r="F27" s="2">
        <f t="shared" ca="1" si="0"/>
        <v>43901.734739930558</v>
      </c>
    </row>
    <row r="28" spans="1:6">
      <c r="A28" s="83">
        <f>'Preenchimento Consolidado'!$E$12</f>
        <v>0</v>
      </c>
      <c r="B28" s="1">
        <f>'Preenchimento Consolidado'!$E$17</f>
        <v>0</v>
      </c>
      <c r="C28" s="1">
        <f>'Preenchimento Consolidado'!$E$18</f>
        <v>0</v>
      </c>
      <c r="D28" s="187" t="str">
        <f>'Preenchimento Consolidado'!B51</f>
        <v>1.1.1.8.1.41.</v>
      </c>
      <c r="E28" s="86">
        <f>'Preenchimento Consolidado'!D51</f>
        <v>0</v>
      </c>
      <c r="F28" s="2">
        <f t="shared" ca="1" si="0"/>
        <v>43901.734739930558</v>
      </c>
    </row>
    <row r="29" spans="1:6">
      <c r="A29" s="83">
        <f>'Preenchimento Consolidado'!$E$12</f>
        <v>0</v>
      </c>
      <c r="B29" s="1">
        <f>'Preenchimento Consolidado'!$E$17</f>
        <v>0</v>
      </c>
      <c r="C29" s="1">
        <f>'Preenchimento Consolidado'!$E$18</f>
        <v>0</v>
      </c>
      <c r="D29" s="187" t="str">
        <f>'Preenchimento Consolidado'!B52</f>
        <v>1.1.1.8.1.42.</v>
      </c>
      <c r="E29" s="86">
        <f>'Preenchimento Consolidado'!D52</f>
        <v>0</v>
      </c>
      <c r="F29" s="2">
        <f t="shared" ca="1" si="0"/>
        <v>43901.734739930558</v>
      </c>
    </row>
    <row r="30" spans="1:6">
      <c r="A30" s="83">
        <f>'Preenchimento Consolidado'!$E$12</f>
        <v>0</v>
      </c>
      <c r="B30" s="1">
        <f>'Preenchimento Consolidado'!$E$17</f>
        <v>0</v>
      </c>
      <c r="C30" s="1">
        <f>'Preenchimento Consolidado'!$E$18</f>
        <v>0</v>
      </c>
      <c r="D30" s="187" t="str">
        <f>'Preenchimento Consolidado'!B53</f>
        <v>1.1.1.8.1.43.</v>
      </c>
      <c r="E30" s="86">
        <f>'Preenchimento Consolidado'!D53</f>
        <v>0</v>
      </c>
      <c r="F30" s="2">
        <f t="shared" ca="1" si="0"/>
        <v>43901.734739930558</v>
      </c>
    </row>
    <row r="31" spans="1:6">
      <c r="A31" s="83">
        <f>'Preenchimento Consolidado'!$E$12</f>
        <v>0</v>
      </c>
      <c r="B31" s="1">
        <f>'Preenchimento Consolidado'!$E$17</f>
        <v>0</v>
      </c>
      <c r="C31" s="1">
        <f>'Preenchimento Consolidado'!$E$18</f>
        <v>0</v>
      </c>
      <c r="D31" s="187" t="str">
        <f>'Preenchimento Consolidado'!B54</f>
        <v>1.1.1.8.1.50.</v>
      </c>
      <c r="E31" s="86">
        <f>'Preenchimento Consolidado'!D54</f>
        <v>0</v>
      </c>
      <c r="F31" s="2">
        <f t="shared" ca="1" si="0"/>
        <v>43901.734739930558</v>
      </c>
    </row>
    <row r="32" spans="1:6">
      <c r="A32" s="83">
        <f>'Preenchimento Consolidado'!$E$12</f>
        <v>0</v>
      </c>
      <c r="B32" s="1">
        <f>'Preenchimento Consolidado'!$E$17</f>
        <v>0</v>
      </c>
      <c r="C32" s="1">
        <f>'Preenchimento Consolidado'!$E$18</f>
        <v>0</v>
      </c>
      <c r="D32" s="187" t="str">
        <f>'Preenchimento Consolidado'!B55</f>
        <v>1.1.1.8.1.51.</v>
      </c>
      <c r="E32" s="86">
        <f>'Preenchimento Consolidado'!D55</f>
        <v>0</v>
      </c>
      <c r="F32" s="2">
        <f t="shared" ca="1" si="0"/>
        <v>43901.734739930558</v>
      </c>
    </row>
    <row r="33" spans="1:6">
      <c r="A33" s="83">
        <f>'Preenchimento Consolidado'!$E$12</f>
        <v>0</v>
      </c>
      <c r="B33" s="1">
        <f>'Preenchimento Consolidado'!$E$17</f>
        <v>0</v>
      </c>
      <c r="C33" s="1">
        <f>'Preenchimento Consolidado'!$E$18</f>
        <v>0</v>
      </c>
      <c r="D33" s="187" t="str">
        <f>'Preenchimento Consolidado'!B56</f>
        <v>1.1.1.8.1.52.</v>
      </c>
      <c r="E33" s="86">
        <f>'Preenchimento Consolidado'!D56</f>
        <v>0</v>
      </c>
      <c r="F33" s="2">
        <f t="shared" ca="1" si="0"/>
        <v>43901.734739930558</v>
      </c>
    </row>
    <row r="34" spans="1:6">
      <c r="A34" s="83">
        <f>'Preenchimento Consolidado'!$E$12</f>
        <v>0</v>
      </c>
      <c r="B34" s="1">
        <f>'Preenchimento Consolidado'!$E$17</f>
        <v>0</v>
      </c>
      <c r="C34" s="1">
        <f>'Preenchimento Consolidado'!$E$18</f>
        <v>0</v>
      </c>
      <c r="D34" s="187" t="str">
        <f>'Preenchimento Consolidado'!B57</f>
        <v>1.1.1.8.1.53.</v>
      </c>
      <c r="E34" s="86">
        <f>'Preenchimento Consolidado'!D57</f>
        <v>0</v>
      </c>
      <c r="F34" s="2">
        <f t="shared" ca="1" si="0"/>
        <v>43901.734739930558</v>
      </c>
    </row>
    <row r="35" spans="1:6">
      <c r="A35" s="83">
        <f>'Preenchimento Consolidado'!$E$12</f>
        <v>0</v>
      </c>
      <c r="B35" s="1">
        <f>'Preenchimento Consolidado'!$E$17</f>
        <v>0</v>
      </c>
      <c r="C35" s="1">
        <f>'Preenchimento Consolidado'!$E$18</f>
        <v>0</v>
      </c>
      <c r="D35" s="187" t="str">
        <f>'Preenchimento Consolidado'!B58</f>
        <v>1.1.1.8.2.</v>
      </c>
      <c r="E35" s="86">
        <f>'Preenchimento Consolidado'!D58</f>
        <v>0</v>
      </c>
      <c r="F35" s="2">
        <f t="shared" ca="1" si="0"/>
        <v>43901.734739930558</v>
      </c>
    </row>
    <row r="36" spans="1:6">
      <c r="A36" s="83">
        <f>'Preenchimento Consolidado'!$E$12</f>
        <v>0</v>
      </c>
      <c r="B36" s="1">
        <f>'Preenchimento Consolidado'!$E$17</f>
        <v>0</v>
      </c>
      <c r="C36" s="1">
        <f>'Preenchimento Consolidado'!$E$18</f>
        <v>0</v>
      </c>
      <c r="D36" s="187" t="str">
        <f>'Preenchimento Consolidado'!B59</f>
        <v>1.1.1.8.2.11.</v>
      </c>
      <c r="E36" s="86">
        <f>'Preenchimento Consolidado'!D59</f>
        <v>0</v>
      </c>
      <c r="F36" s="2">
        <f t="shared" ca="1" si="0"/>
        <v>43901.734739930558</v>
      </c>
    </row>
    <row r="37" spans="1:6">
      <c r="A37" s="83">
        <f>'Preenchimento Consolidado'!$E$12</f>
        <v>0</v>
      </c>
      <c r="B37" s="1">
        <f>'Preenchimento Consolidado'!$E$17</f>
        <v>0</v>
      </c>
      <c r="C37" s="1">
        <f>'Preenchimento Consolidado'!$E$18</f>
        <v>0</v>
      </c>
      <c r="D37" s="187" t="str">
        <f>'Preenchimento Consolidado'!B60</f>
        <v>1.1.1.8.2.12.</v>
      </c>
      <c r="E37" s="86">
        <f>'Preenchimento Consolidado'!D60</f>
        <v>0</v>
      </c>
      <c r="F37" s="2">
        <f t="shared" ca="1" si="0"/>
        <v>43901.734739930558</v>
      </c>
    </row>
    <row r="38" spans="1:6">
      <c r="A38" s="83">
        <f>'Preenchimento Consolidado'!$E$12</f>
        <v>0</v>
      </c>
      <c r="B38" s="1">
        <f>'Preenchimento Consolidado'!$E$17</f>
        <v>0</v>
      </c>
      <c r="C38" s="1">
        <f>'Preenchimento Consolidado'!$E$18</f>
        <v>0</v>
      </c>
      <c r="D38" s="187" t="str">
        <f>'Preenchimento Consolidado'!B61</f>
        <v>1.1.1.8.2.13.</v>
      </c>
      <c r="E38" s="86">
        <f>'Preenchimento Consolidado'!D61</f>
        <v>0</v>
      </c>
      <c r="F38" s="2">
        <f t="shared" ca="1" si="0"/>
        <v>43901.734739930558</v>
      </c>
    </row>
    <row r="39" spans="1:6">
      <c r="A39" s="83">
        <f>'Preenchimento Consolidado'!$E$12</f>
        <v>0</v>
      </c>
      <c r="B39" s="1">
        <f>'Preenchimento Consolidado'!$E$17</f>
        <v>0</v>
      </c>
      <c r="C39" s="1">
        <f>'Preenchimento Consolidado'!$E$18</f>
        <v>0</v>
      </c>
      <c r="D39" s="187" t="str">
        <f>'Preenchimento Consolidado'!B62</f>
        <v>1.1.1.8.2.14.</v>
      </c>
      <c r="E39" s="86">
        <f>'Preenchimento Consolidado'!D62</f>
        <v>0</v>
      </c>
      <c r="F39" s="2">
        <f t="shared" ca="1" si="0"/>
        <v>43901.734739930558</v>
      </c>
    </row>
    <row r="40" spans="1:6">
      <c r="A40" s="83">
        <f>'Preenchimento Consolidado'!$E$12</f>
        <v>0</v>
      </c>
      <c r="B40" s="1">
        <f>'Preenchimento Consolidado'!$E$17</f>
        <v>0</v>
      </c>
      <c r="C40" s="1">
        <f>'Preenchimento Consolidado'!$E$18</f>
        <v>0</v>
      </c>
      <c r="D40" s="187" t="str">
        <f>'Preenchimento Consolidado'!B63</f>
        <v>1.1.1.8.2.15.</v>
      </c>
      <c r="E40" s="86">
        <f>'Preenchimento Consolidado'!D63</f>
        <v>0</v>
      </c>
      <c r="F40" s="2">
        <f t="shared" ca="1" si="0"/>
        <v>43901.734739930558</v>
      </c>
    </row>
    <row r="41" spans="1:6">
      <c r="A41" s="83">
        <f>'Preenchimento Consolidado'!$E$12</f>
        <v>0</v>
      </c>
      <c r="B41" s="1">
        <f>'Preenchimento Consolidado'!$E$17</f>
        <v>0</v>
      </c>
      <c r="C41" s="1">
        <f>'Preenchimento Consolidado'!$E$18</f>
        <v>0</v>
      </c>
      <c r="D41" s="187" t="str">
        <f>'Preenchimento Consolidado'!B64</f>
        <v>1.1.1.8.2.16.</v>
      </c>
      <c r="E41" s="86">
        <f>'Preenchimento Consolidado'!D64</f>
        <v>0</v>
      </c>
      <c r="F41" s="2">
        <f t="shared" ca="1" si="0"/>
        <v>43901.734739930558</v>
      </c>
    </row>
    <row r="42" spans="1:6">
      <c r="A42" s="83">
        <f>'Preenchimento Consolidado'!$E$12</f>
        <v>0</v>
      </c>
      <c r="B42" s="1">
        <f>'Preenchimento Consolidado'!$E$17</f>
        <v>0</v>
      </c>
      <c r="C42" s="1">
        <f>'Preenchimento Consolidado'!$E$18</f>
        <v>0</v>
      </c>
      <c r="D42" s="187" t="str">
        <f>'Preenchimento Consolidado'!B65</f>
        <v>1.1.1.8.2.17.</v>
      </c>
      <c r="E42" s="86">
        <f>'Preenchimento Consolidado'!D65</f>
        <v>0</v>
      </c>
      <c r="F42" s="2">
        <f t="shared" ca="1" si="0"/>
        <v>43901.734739930558</v>
      </c>
    </row>
    <row r="43" spans="1:6">
      <c r="A43" s="83">
        <f>'Preenchimento Consolidado'!$E$12</f>
        <v>0</v>
      </c>
      <c r="B43" s="1">
        <f>'Preenchimento Consolidado'!$E$17</f>
        <v>0</v>
      </c>
      <c r="C43" s="1">
        <f>'Preenchimento Consolidado'!$E$18</f>
        <v>0</v>
      </c>
      <c r="D43" s="187" t="str">
        <f>'Preenchimento Consolidado'!B66</f>
        <v>1.1.1.8.2.21.</v>
      </c>
      <c r="E43" s="86">
        <f>'Preenchimento Consolidado'!D66</f>
        <v>0</v>
      </c>
      <c r="F43" s="2">
        <f t="shared" ca="1" si="0"/>
        <v>43901.734739930558</v>
      </c>
    </row>
    <row r="44" spans="1:6">
      <c r="A44" s="83">
        <f>'Preenchimento Consolidado'!$E$12</f>
        <v>0</v>
      </c>
      <c r="B44" s="1">
        <f>'Preenchimento Consolidado'!$E$17</f>
        <v>0</v>
      </c>
      <c r="C44" s="1">
        <f>'Preenchimento Consolidado'!$E$18</f>
        <v>0</v>
      </c>
      <c r="D44" s="187" t="str">
        <f>'Preenchimento Consolidado'!B67</f>
        <v>1.1.1.8.2.22.</v>
      </c>
      <c r="E44" s="86">
        <f>'Preenchimento Consolidado'!D67</f>
        <v>0</v>
      </c>
      <c r="F44" s="2">
        <f t="shared" ca="1" si="0"/>
        <v>43901.734739930558</v>
      </c>
    </row>
    <row r="45" spans="1:6">
      <c r="A45" s="83">
        <f>'Preenchimento Consolidado'!$E$12</f>
        <v>0</v>
      </c>
      <c r="B45" s="1">
        <f>'Preenchimento Consolidado'!$E$17</f>
        <v>0</v>
      </c>
      <c r="C45" s="1">
        <f>'Preenchimento Consolidado'!$E$18</f>
        <v>0</v>
      </c>
      <c r="D45" s="187" t="str">
        <f>'Preenchimento Consolidado'!B68</f>
        <v>1.1.1.8.2.23.</v>
      </c>
      <c r="E45" s="86">
        <f>'Preenchimento Consolidado'!D68</f>
        <v>0</v>
      </c>
      <c r="F45" s="2">
        <f t="shared" ca="1" si="0"/>
        <v>43901.734739930558</v>
      </c>
    </row>
    <row r="46" spans="1:6">
      <c r="A46" s="83">
        <f>'Preenchimento Consolidado'!$E$12</f>
        <v>0</v>
      </c>
      <c r="B46" s="1">
        <f>'Preenchimento Consolidado'!$E$17</f>
        <v>0</v>
      </c>
      <c r="C46" s="1">
        <f>'Preenchimento Consolidado'!$E$18</f>
        <v>0</v>
      </c>
      <c r="D46" s="187" t="str">
        <f>'Preenchimento Consolidado'!B69</f>
        <v>1.1.1.8.2.24.</v>
      </c>
      <c r="E46" s="86">
        <f>'Preenchimento Consolidado'!D69</f>
        <v>0</v>
      </c>
      <c r="F46" s="2">
        <f t="shared" ca="1" si="0"/>
        <v>43901.734739930558</v>
      </c>
    </row>
    <row r="47" spans="1:6">
      <c r="A47" s="83">
        <f>'Preenchimento Consolidado'!$E$12</f>
        <v>0</v>
      </c>
      <c r="B47" s="1">
        <f>'Preenchimento Consolidado'!$E$17</f>
        <v>0</v>
      </c>
      <c r="C47" s="1">
        <f>'Preenchimento Consolidado'!$E$18</f>
        <v>0</v>
      </c>
      <c r="D47" s="187" t="str">
        <f>'Preenchimento Consolidado'!B70</f>
        <v>1.1.1.8.2.25.</v>
      </c>
      <c r="E47" s="86">
        <f>'Preenchimento Consolidado'!D70</f>
        <v>0</v>
      </c>
      <c r="F47" s="2">
        <f t="shared" ca="1" si="0"/>
        <v>43901.734739930558</v>
      </c>
    </row>
    <row r="48" spans="1:6">
      <c r="A48" s="83">
        <f>'Preenchimento Consolidado'!$E$12</f>
        <v>0</v>
      </c>
      <c r="B48" s="1">
        <f>'Preenchimento Consolidado'!$E$17</f>
        <v>0</v>
      </c>
      <c r="C48" s="1">
        <f>'Preenchimento Consolidado'!$E$18</f>
        <v>0</v>
      </c>
      <c r="D48" s="187" t="str">
        <f>'Preenchimento Consolidado'!B71</f>
        <v>1.1.1.8.2.26.</v>
      </c>
      <c r="E48" s="86">
        <f>'Preenchimento Consolidado'!D71</f>
        <v>0</v>
      </c>
      <c r="F48" s="2">
        <f t="shared" ca="1" si="0"/>
        <v>43901.734739930558</v>
      </c>
    </row>
    <row r="49" spans="1:6">
      <c r="A49" s="83">
        <f>'Preenchimento Consolidado'!$E$12</f>
        <v>0</v>
      </c>
      <c r="B49" s="1">
        <f>'Preenchimento Consolidado'!$E$17</f>
        <v>0</v>
      </c>
      <c r="C49" s="1">
        <f>'Preenchimento Consolidado'!$E$18</f>
        <v>0</v>
      </c>
      <c r="D49" s="187" t="str">
        <f>'Preenchimento Consolidado'!B72</f>
        <v>1.1.1.8.2.27.</v>
      </c>
      <c r="E49" s="86">
        <f>'Preenchimento Consolidado'!D72</f>
        <v>0</v>
      </c>
      <c r="F49" s="2">
        <f t="shared" ca="1" si="0"/>
        <v>43901.734739930558</v>
      </c>
    </row>
    <row r="50" spans="1:6">
      <c r="A50" s="83">
        <f>'Preenchimento Consolidado'!$E$12</f>
        <v>0</v>
      </c>
      <c r="B50" s="1">
        <f>'Preenchimento Consolidado'!$E$17</f>
        <v>0</v>
      </c>
      <c r="C50" s="1">
        <f>'Preenchimento Consolidado'!$E$18</f>
        <v>0</v>
      </c>
      <c r="D50" s="187" t="str">
        <f>'Preenchimento Consolidado'!B73</f>
        <v>1.1.1.8.2.28.</v>
      </c>
      <c r="E50" s="86">
        <f>'Preenchimento Consolidado'!D73</f>
        <v>0</v>
      </c>
      <c r="F50" s="2">
        <f t="shared" ca="1" si="0"/>
        <v>43901.734739930558</v>
      </c>
    </row>
    <row r="51" spans="1:6">
      <c r="A51" s="83">
        <f>'Preenchimento Consolidado'!$E$12</f>
        <v>0</v>
      </c>
      <c r="B51" s="1">
        <f>'Preenchimento Consolidado'!$E$17</f>
        <v>0</v>
      </c>
      <c r="C51" s="1">
        <f>'Preenchimento Consolidado'!$E$18</f>
        <v>0</v>
      </c>
      <c r="D51" s="187" t="str">
        <f>'Preenchimento Consolidado'!B74</f>
        <v>1.1.1.8.2.29.</v>
      </c>
      <c r="E51" s="86">
        <f>'Preenchimento Consolidado'!D74</f>
        <v>0</v>
      </c>
      <c r="F51" s="2">
        <f t="shared" ca="1" si="0"/>
        <v>43901.734739930558</v>
      </c>
    </row>
    <row r="52" spans="1:6">
      <c r="A52" s="83">
        <f>'Preenchimento Consolidado'!$E$12</f>
        <v>0</v>
      </c>
      <c r="B52" s="1">
        <f>'Preenchimento Consolidado'!$E$17</f>
        <v>0</v>
      </c>
      <c r="C52" s="1">
        <f>'Preenchimento Consolidado'!$E$18</f>
        <v>0</v>
      </c>
      <c r="D52" s="187" t="str">
        <f>'Preenchimento Consolidado'!B75</f>
        <v>1.1.1.8.2.31.</v>
      </c>
      <c r="E52" s="86">
        <f>'Preenchimento Consolidado'!D75</f>
        <v>0</v>
      </c>
      <c r="F52" s="2">
        <f t="shared" ca="1" si="0"/>
        <v>43901.734739930558</v>
      </c>
    </row>
    <row r="53" spans="1:6">
      <c r="A53" s="83">
        <f>'Preenchimento Consolidado'!$E$12</f>
        <v>0</v>
      </c>
      <c r="B53" s="1">
        <f>'Preenchimento Consolidado'!$E$17</f>
        <v>0</v>
      </c>
      <c r="C53" s="1">
        <f>'Preenchimento Consolidado'!$E$18</f>
        <v>0</v>
      </c>
      <c r="D53" s="187" t="str">
        <f>'Preenchimento Consolidado'!B76</f>
        <v>1.1.1.8.2.32.</v>
      </c>
      <c r="E53" s="86">
        <f>'Preenchimento Consolidado'!D76</f>
        <v>0</v>
      </c>
      <c r="F53" s="2">
        <f t="shared" ca="1" si="0"/>
        <v>43901.734739930558</v>
      </c>
    </row>
    <row r="54" spans="1:6">
      <c r="A54" s="83">
        <f>'Preenchimento Consolidado'!$E$12</f>
        <v>0</v>
      </c>
      <c r="B54" s="1">
        <f>'Preenchimento Consolidado'!$E$17</f>
        <v>0</v>
      </c>
      <c r="C54" s="1">
        <f>'Preenchimento Consolidado'!$E$18</f>
        <v>0</v>
      </c>
      <c r="D54" s="187" t="str">
        <f>'Preenchimento Consolidado'!B77</f>
        <v>1.1.1.8.2.33.</v>
      </c>
      <c r="E54" s="86">
        <f>'Preenchimento Consolidado'!D77</f>
        <v>0</v>
      </c>
      <c r="F54" s="2">
        <f t="shared" ca="1" si="0"/>
        <v>43901.734739930558</v>
      </c>
    </row>
    <row r="55" spans="1:6">
      <c r="A55" s="83">
        <f>'Preenchimento Consolidado'!$E$12</f>
        <v>0</v>
      </c>
      <c r="B55" s="1">
        <f>'Preenchimento Consolidado'!$E$17</f>
        <v>0</v>
      </c>
      <c r="C55" s="1">
        <f>'Preenchimento Consolidado'!$E$18</f>
        <v>0</v>
      </c>
      <c r="D55" s="187" t="str">
        <f>'Preenchimento Consolidado'!B78</f>
        <v>1.1.1.8.2.35.</v>
      </c>
      <c r="E55" s="86">
        <f>'Preenchimento Consolidado'!D78</f>
        <v>0</v>
      </c>
      <c r="F55" s="2">
        <f t="shared" ca="1" si="0"/>
        <v>43901.734739930558</v>
      </c>
    </row>
    <row r="56" spans="1:6">
      <c r="A56" s="83">
        <f>'Preenchimento Consolidado'!$E$12</f>
        <v>0</v>
      </c>
      <c r="B56" s="1">
        <f>'Preenchimento Consolidado'!$E$17</f>
        <v>0</v>
      </c>
      <c r="C56" s="1">
        <f>'Preenchimento Consolidado'!$E$18</f>
        <v>0</v>
      </c>
      <c r="D56" s="187" t="str">
        <f>'Preenchimento Consolidado'!B79</f>
        <v>1.1.1.8.2.35.1.</v>
      </c>
      <c r="E56" s="86">
        <f>'Preenchimento Consolidado'!D79</f>
        <v>0</v>
      </c>
      <c r="F56" s="2">
        <f t="shared" ca="1" si="0"/>
        <v>43901.734739930558</v>
      </c>
    </row>
    <row r="57" spans="1:6">
      <c r="A57" s="83">
        <f>'Preenchimento Consolidado'!$E$12</f>
        <v>0</v>
      </c>
      <c r="B57" s="1">
        <f>'Preenchimento Consolidado'!$E$17</f>
        <v>0</v>
      </c>
      <c r="C57" s="1">
        <f>'Preenchimento Consolidado'!$E$18</f>
        <v>0</v>
      </c>
      <c r="D57" s="187" t="str">
        <f>'Preenchimento Consolidado'!B80</f>
        <v>1.1.1.8.2.35.2.</v>
      </c>
      <c r="E57" s="86">
        <f>'Preenchimento Consolidado'!D80</f>
        <v>0</v>
      </c>
      <c r="F57" s="2">
        <f t="shared" ca="1" si="0"/>
        <v>43901.734739930558</v>
      </c>
    </row>
    <row r="58" spans="1:6">
      <c r="A58" s="83">
        <f>'Preenchimento Consolidado'!$E$12</f>
        <v>0</v>
      </c>
      <c r="B58" s="1">
        <f>'Preenchimento Consolidado'!$E$17</f>
        <v>0</v>
      </c>
      <c r="C58" s="1">
        <f>'Preenchimento Consolidado'!$E$18</f>
        <v>0</v>
      </c>
      <c r="D58" s="187" t="str">
        <f>'Preenchimento Consolidado'!B81</f>
        <v>1.1.1.8.2.41.</v>
      </c>
      <c r="E58" s="86">
        <f>'Preenchimento Consolidado'!D81</f>
        <v>0</v>
      </c>
      <c r="F58" s="2">
        <f t="shared" ca="1" si="0"/>
        <v>43901.734739930558</v>
      </c>
    </row>
    <row r="59" spans="1:6">
      <c r="A59" s="83">
        <f>'Preenchimento Consolidado'!$E$12</f>
        <v>0</v>
      </c>
      <c r="B59" s="1">
        <f>'Preenchimento Consolidado'!$E$17</f>
        <v>0</v>
      </c>
      <c r="C59" s="1">
        <f>'Preenchimento Consolidado'!$E$18</f>
        <v>0</v>
      </c>
      <c r="D59" s="187" t="str">
        <f>'Preenchimento Consolidado'!B82</f>
        <v>1.1.1.8.2.42.</v>
      </c>
      <c r="E59" s="86">
        <f>'Preenchimento Consolidado'!D82</f>
        <v>0</v>
      </c>
      <c r="F59" s="2">
        <f t="shared" ca="1" si="0"/>
        <v>43901.734739930558</v>
      </c>
    </row>
    <row r="60" spans="1:6">
      <c r="A60" s="83">
        <f>'Preenchimento Consolidado'!$E$12</f>
        <v>0</v>
      </c>
      <c r="B60" s="1">
        <f>'Preenchimento Consolidado'!$E$17</f>
        <v>0</v>
      </c>
      <c r="C60" s="1">
        <f>'Preenchimento Consolidado'!$E$18</f>
        <v>0</v>
      </c>
      <c r="D60" s="187" t="str">
        <f>'Preenchimento Consolidado'!B83</f>
        <v>1.1.1.8.2.43.</v>
      </c>
      <c r="E60" s="86">
        <f>'Preenchimento Consolidado'!D83</f>
        <v>0</v>
      </c>
      <c r="F60" s="2">
        <f t="shared" ca="1" si="0"/>
        <v>43901.734739930558</v>
      </c>
    </row>
    <row r="61" spans="1:6">
      <c r="A61" s="83">
        <f>'Preenchimento Consolidado'!$E$12</f>
        <v>0</v>
      </c>
      <c r="B61" s="1">
        <f>'Preenchimento Consolidado'!$E$17</f>
        <v>0</v>
      </c>
      <c r="C61" s="1">
        <f>'Preenchimento Consolidado'!$E$18</f>
        <v>0</v>
      </c>
      <c r="D61" s="187" t="str">
        <f>'Preenchimento Consolidado'!B84</f>
        <v>1.1.1.8.2.50.</v>
      </c>
      <c r="E61" s="86">
        <f>'Preenchimento Consolidado'!D84</f>
        <v>0</v>
      </c>
      <c r="F61" s="2">
        <f t="shared" ca="1" si="0"/>
        <v>43901.734739930558</v>
      </c>
    </row>
    <row r="62" spans="1:6">
      <c r="A62" s="83">
        <f>'Preenchimento Consolidado'!$E$12</f>
        <v>0</v>
      </c>
      <c r="B62" s="1">
        <f>'Preenchimento Consolidado'!$E$17</f>
        <v>0</v>
      </c>
      <c r="C62" s="1">
        <f>'Preenchimento Consolidado'!$E$18</f>
        <v>0</v>
      </c>
      <c r="D62" s="187" t="str">
        <f>'Preenchimento Consolidado'!B85</f>
        <v>1.1.1.8.2.51.</v>
      </c>
      <c r="E62" s="86">
        <f>'Preenchimento Consolidado'!D85</f>
        <v>0</v>
      </c>
      <c r="F62" s="2">
        <f t="shared" ca="1" si="0"/>
        <v>43901.734739930558</v>
      </c>
    </row>
    <row r="63" spans="1:6">
      <c r="A63" s="83">
        <f>'Preenchimento Consolidado'!$E$12</f>
        <v>0</v>
      </c>
      <c r="B63" s="1">
        <f>'Preenchimento Consolidado'!$E$17</f>
        <v>0</v>
      </c>
      <c r="C63" s="1">
        <f>'Preenchimento Consolidado'!$E$18</f>
        <v>0</v>
      </c>
      <c r="D63" s="187" t="str">
        <f>'Preenchimento Consolidado'!B86</f>
        <v>1.1.1.8.2.52.</v>
      </c>
      <c r="E63" s="86">
        <f>'Preenchimento Consolidado'!D86</f>
        <v>0</v>
      </c>
      <c r="F63" s="2">
        <f t="shared" ca="1" si="0"/>
        <v>43901.734739930558</v>
      </c>
    </row>
    <row r="64" spans="1:6">
      <c r="A64" s="83">
        <f>'Preenchimento Consolidado'!$E$12</f>
        <v>0</v>
      </c>
      <c r="B64" s="1">
        <f>'Preenchimento Consolidado'!$E$17</f>
        <v>0</v>
      </c>
      <c r="C64" s="1">
        <f>'Preenchimento Consolidado'!$E$18</f>
        <v>0</v>
      </c>
      <c r="D64" s="187" t="str">
        <f>'Preenchimento Consolidado'!B87</f>
        <v>1.1.1.8.2.53.</v>
      </c>
      <c r="E64" s="86">
        <f>'Preenchimento Consolidado'!D87</f>
        <v>0</v>
      </c>
      <c r="F64" s="2">
        <f t="shared" ca="1" si="0"/>
        <v>43901.734739930558</v>
      </c>
    </row>
    <row r="65" spans="1:6">
      <c r="A65" s="83">
        <f>'Preenchimento Consolidado'!$E$12</f>
        <v>0</v>
      </c>
      <c r="B65" s="1">
        <f>'Preenchimento Consolidado'!$E$17</f>
        <v>0</v>
      </c>
      <c r="C65" s="1">
        <f>'Preenchimento Consolidado'!$E$18</f>
        <v>0</v>
      </c>
      <c r="D65" s="187" t="str">
        <f>'Preenchimento Consolidado'!B88</f>
        <v>1.1.1.4.</v>
      </c>
      <c r="E65" s="86">
        <f>'Preenchimento Consolidado'!D88</f>
        <v>0</v>
      </c>
      <c r="F65" s="2">
        <f t="shared" ca="1" si="0"/>
        <v>43901.734739930558</v>
      </c>
    </row>
    <row r="66" spans="1:6">
      <c r="A66" s="83">
        <f>'Preenchimento Consolidado'!$E$12</f>
        <v>0</v>
      </c>
      <c r="B66" s="1">
        <f>'Preenchimento Consolidado'!$E$17</f>
        <v>0</v>
      </c>
      <c r="C66" s="1">
        <f>'Preenchimento Consolidado'!$E$18</f>
        <v>0</v>
      </c>
      <c r="D66" s="187" t="str">
        <f>'Preenchimento Consolidado'!B89</f>
        <v>1.1.1.4.1.</v>
      </c>
      <c r="E66" s="86">
        <f>'Preenchimento Consolidado'!D89</f>
        <v>0</v>
      </c>
      <c r="F66" s="2">
        <f t="shared" ref="F66:F129" ca="1" si="1">NOW()</f>
        <v>43901.734739930558</v>
      </c>
    </row>
    <row r="67" spans="1:6">
      <c r="A67" s="83">
        <f>'Preenchimento Consolidado'!$E$12</f>
        <v>0</v>
      </c>
      <c r="B67" s="1">
        <f>'Preenchimento Consolidado'!$E$17</f>
        <v>0</v>
      </c>
      <c r="C67" s="1">
        <f>'Preenchimento Consolidado'!$E$18</f>
        <v>0</v>
      </c>
      <c r="D67" s="187" t="str">
        <f>'Preenchimento Consolidado'!B90</f>
        <v>1.1.1.4.1.11.</v>
      </c>
      <c r="E67" s="86">
        <f>'Preenchimento Consolidado'!D90</f>
        <v>0</v>
      </c>
      <c r="F67" s="2">
        <f t="shared" ca="1" si="1"/>
        <v>43901.734739930558</v>
      </c>
    </row>
    <row r="68" spans="1:6">
      <c r="A68" s="83">
        <f>'Preenchimento Consolidado'!$E$12</f>
        <v>0</v>
      </c>
      <c r="B68" s="1">
        <f>'Preenchimento Consolidado'!$E$17</f>
        <v>0</v>
      </c>
      <c r="C68" s="1">
        <f>'Preenchimento Consolidado'!$E$18</f>
        <v>0</v>
      </c>
      <c r="D68" s="187" t="str">
        <f>'Preenchimento Consolidado'!B91</f>
        <v>1.1.1.4.1.12.</v>
      </c>
      <c r="E68" s="86">
        <f>'Preenchimento Consolidado'!D91</f>
        <v>0</v>
      </c>
      <c r="F68" s="2">
        <f t="shared" ca="1" si="1"/>
        <v>43901.734739930558</v>
      </c>
    </row>
    <row r="69" spans="1:6">
      <c r="A69" s="83">
        <f>'Preenchimento Consolidado'!$E$12</f>
        <v>0</v>
      </c>
      <c r="B69" s="1">
        <f>'Preenchimento Consolidado'!$E$17</f>
        <v>0</v>
      </c>
      <c r="C69" s="1">
        <f>'Preenchimento Consolidado'!$E$18</f>
        <v>0</v>
      </c>
      <c r="D69" s="187" t="str">
        <f>'Preenchimento Consolidado'!B92</f>
        <v>1.1.1.4.1.13.</v>
      </c>
      <c r="E69" s="86">
        <f>'Preenchimento Consolidado'!D92</f>
        <v>0</v>
      </c>
      <c r="F69" s="2">
        <f t="shared" ca="1" si="1"/>
        <v>43901.734739930558</v>
      </c>
    </row>
    <row r="70" spans="1:6">
      <c r="A70" s="83">
        <f>'Preenchimento Consolidado'!$E$12</f>
        <v>0</v>
      </c>
      <c r="B70" s="1">
        <f>'Preenchimento Consolidado'!$E$17</f>
        <v>0</v>
      </c>
      <c r="C70" s="1">
        <f>'Preenchimento Consolidado'!$E$18</f>
        <v>0</v>
      </c>
      <c r="D70" s="187" t="str">
        <f>'Preenchimento Consolidado'!B93</f>
        <v>1.1.1.4.1.14.</v>
      </c>
      <c r="E70" s="86">
        <f>'Preenchimento Consolidado'!D93</f>
        <v>0</v>
      </c>
      <c r="F70" s="2">
        <f t="shared" ca="1" si="1"/>
        <v>43901.734739930558</v>
      </c>
    </row>
    <row r="71" spans="1:6">
      <c r="A71" s="83">
        <f>'Preenchimento Consolidado'!$E$12</f>
        <v>0</v>
      </c>
      <c r="B71" s="1">
        <f>'Preenchimento Consolidado'!$E$17</f>
        <v>0</v>
      </c>
      <c r="C71" s="1">
        <f>'Preenchimento Consolidado'!$E$18</f>
        <v>0</v>
      </c>
      <c r="D71" s="187" t="str">
        <f>'Preenchimento Consolidado'!B94</f>
        <v>1.1.1.4.1.15.</v>
      </c>
      <c r="E71" s="86">
        <f>'Preenchimento Consolidado'!D94</f>
        <v>0</v>
      </c>
      <c r="F71" s="2">
        <f t="shared" ca="1" si="1"/>
        <v>43901.734739930558</v>
      </c>
    </row>
    <row r="72" spans="1:6">
      <c r="A72" s="83">
        <f>'Preenchimento Consolidado'!$E$12</f>
        <v>0</v>
      </c>
      <c r="B72" s="1">
        <f>'Preenchimento Consolidado'!$E$17</f>
        <v>0</v>
      </c>
      <c r="C72" s="1">
        <f>'Preenchimento Consolidado'!$E$18</f>
        <v>0</v>
      </c>
      <c r="D72" s="187" t="str">
        <f>'Preenchimento Consolidado'!B95</f>
        <v>1.1.1.4.1.16.</v>
      </c>
      <c r="E72" s="86">
        <f>'Preenchimento Consolidado'!D95</f>
        <v>0</v>
      </c>
      <c r="F72" s="2">
        <f t="shared" ca="1" si="1"/>
        <v>43901.734739930558</v>
      </c>
    </row>
    <row r="73" spans="1:6">
      <c r="A73" s="83">
        <f>'Preenchimento Consolidado'!$E$12</f>
        <v>0</v>
      </c>
      <c r="B73" s="1">
        <f>'Preenchimento Consolidado'!$E$17</f>
        <v>0</v>
      </c>
      <c r="C73" s="1">
        <f>'Preenchimento Consolidado'!$E$18</f>
        <v>0</v>
      </c>
      <c r="D73" s="187" t="str">
        <f>'Preenchimento Consolidado'!B96</f>
        <v>1.1.1.4.1.17.</v>
      </c>
      <c r="E73" s="86">
        <f>'Preenchimento Consolidado'!D96</f>
        <v>0</v>
      </c>
      <c r="F73" s="2">
        <f t="shared" ca="1" si="1"/>
        <v>43901.734739930558</v>
      </c>
    </row>
    <row r="74" spans="1:6">
      <c r="A74" s="83">
        <f>'Preenchimento Consolidado'!$E$12</f>
        <v>0</v>
      </c>
      <c r="B74" s="1">
        <f>'Preenchimento Consolidado'!$E$17</f>
        <v>0</v>
      </c>
      <c r="C74" s="1">
        <f>'Preenchimento Consolidado'!$E$18</f>
        <v>0</v>
      </c>
      <c r="D74" s="187" t="str">
        <f>'Preenchimento Consolidado'!B97</f>
        <v>1.1.1.4.1.21.</v>
      </c>
      <c r="E74" s="86">
        <f>'Preenchimento Consolidado'!D97</f>
        <v>0</v>
      </c>
      <c r="F74" s="2">
        <f t="shared" ca="1" si="1"/>
        <v>43901.734739930558</v>
      </c>
    </row>
    <row r="75" spans="1:6">
      <c r="A75" s="83">
        <f>'Preenchimento Consolidado'!$E$12</f>
        <v>0</v>
      </c>
      <c r="B75" s="1">
        <f>'Preenchimento Consolidado'!$E$17</f>
        <v>0</v>
      </c>
      <c r="C75" s="1">
        <f>'Preenchimento Consolidado'!$E$18</f>
        <v>0</v>
      </c>
      <c r="D75" s="187" t="str">
        <f>'Preenchimento Consolidado'!B98</f>
        <v>1.1.1.4.1.22.</v>
      </c>
      <c r="E75" s="86">
        <f>'Preenchimento Consolidado'!D98</f>
        <v>0</v>
      </c>
      <c r="F75" s="2">
        <f t="shared" ca="1" si="1"/>
        <v>43901.734739930558</v>
      </c>
    </row>
    <row r="76" spans="1:6">
      <c r="A76" s="83">
        <f>'Preenchimento Consolidado'!$E$12</f>
        <v>0</v>
      </c>
      <c r="B76" s="1">
        <f>'Preenchimento Consolidado'!$E$17</f>
        <v>0</v>
      </c>
      <c r="C76" s="1">
        <f>'Preenchimento Consolidado'!$E$18</f>
        <v>0</v>
      </c>
      <c r="D76" s="187" t="str">
        <f>'Preenchimento Consolidado'!B99</f>
        <v>1.1.1.4.1.23.</v>
      </c>
      <c r="E76" s="86">
        <f>'Preenchimento Consolidado'!D99</f>
        <v>0</v>
      </c>
      <c r="F76" s="2">
        <f t="shared" ca="1" si="1"/>
        <v>43901.734739930558</v>
      </c>
    </row>
    <row r="77" spans="1:6">
      <c r="A77" s="83">
        <f>'Preenchimento Consolidado'!$E$12</f>
        <v>0</v>
      </c>
      <c r="B77" s="1">
        <f>'Preenchimento Consolidado'!$E$17</f>
        <v>0</v>
      </c>
      <c r="C77" s="1">
        <f>'Preenchimento Consolidado'!$E$18</f>
        <v>0</v>
      </c>
      <c r="D77" s="187" t="str">
        <f>'Preenchimento Consolidado'!B100</f>
        <v>1.1.1.4.1.24.</v>
      </c>
      <c r="E77" s="86">
        <f>'Preenchimento Consolidado'!D100</f>
        <v>0</v>
      </c>
      <c r="F77" s="2">
        <f t="shared" ca="1" si="1"/>
        <v>43901.734739930558</v>
      </c>
    </row>
    <row r="78" spans="1:6">
      <c r="A78" s="83">
        <f>'Preenchimento Consolidado'!$E$12</f>
        <v>0</v>
      </c>
      <c r="B78" s="1">
        <f>'Preenchimento Consolidado'!$E$17</f>
        <v>0</v>
      </c>
      <c r="C78" s="1">
        <f>'Preenchimento Consolidado'!$E$18</f>
        <v>0</v>
      </c>
      <c r="D78" s="187" t="str">
        <f>'Preenchimento Consolidado'!B101</f>
        <v>1.1.1.4.1.25.</v>
      </c>
      <c r="E78" s="86">
        <f>'Preenchimento Consolidado'!D101</f>
        <v>0</v>
      </c>
      <c r="F78" s="2">
        <f t="shared" ca="1" si="1"/>
        <v>43901.734739930558</v>
      </c>
    </row>
    <row r="79" spans="1:6">
      <c r="A79" s="83">
        <f>'Preenchimento Consolidado'!$E$12</f>
        <v>0</v>
      </c>
      <c r="B79" s="1">
        <f>'Preenchimento Consolidado'!$E$17</f>
        <v>0</v>
      </c>
      <c r="C79" s="1">
        <f>'Preenchimento Consolidado'!$E$18</f>
        <v>0</v>
      </c>
      <c r="D79" s="187" t="str">
        <f>'Preenchimento Consolidado'!B102</f>
        <v>1.1.1.4.1.26.</v>
      </c>
      <c r="E79" s="86">
        <f>'Preenchimento Consolidado'!D102</f>
        <v>0</v>
      </c>
      <c r="F79" s="2">
        <f t="shared" ca="1" si="1"/>
        <v>43901.734739930558</v>
      </c>
    </row>
    <row r="80" spans="1:6">
      <c r="A80" s="83">
        <f>'Preenchimento Consolidado'!$E$12</f>
        <v>0</v>
      </c>
      <c r="B80" s="1">
        <f>'Preenchimento Consolidado'!$E$17</f>
        <v>0</v>
      </c>
      <c r="C80" s="1">
        <f>'Preenchimento Consolidado'!$E$18</f>
        <v>0</v>
      </c>
      <c r="D80" s="187" t="str">
        <f>'Preenchimento Consolidado'!B103</f>
        <v>1.1.1.4.1.27.</v>
      </c>
      <c r="E80" s="86">
        <f>'Preenchimento Consolidado'!D103</f>
        <v>0</v>
      </c>
      <c r="F80" s="2">
        <f t="shared" ca="1" si="1"/>
        <v>43901.734739930558</v>
      </c>
    </row>
    <row r="81" spans="1:6">
      <c r="A81" s="83">
        <f>'Preenchimento Consolidado'!$E$12</f>
        <v>0</v>
      </c>
      <c r="B81" s="1">
        <f>'Preenchimento Consolidado'!$E$17</f>
        <v>0</v>
      </c>
      <c r="C81" s="1">
        <f>'Preenchimento Consolidado'!$E$18</f>
        <v>0</v>
      </c>
      <c r="D81" s="187" t="str">
        <f>'Preenchimento Consolidado'!B104</f>
        <v>1.1.1.4.1.28.</v>
      </c>
      <c r="E81" s="86">
        <f>'Preenchimento Consolidado'!D104</f>
        <v>0</v>
      </c>
      <c r="F81" s="2">
        <f t="shared" ca="1" si="1"/>
        <v>43901.734739930558</v>
      </c>
    </row>
    <row r="82" spans="1:6">
      <c r="A82" s="83">
        <f>'Preenchimento Consolidado'!$E$12</f>
        <v>0</v>
      </c>
      <c r="B82" s="1">
        <f>'Preenchimento Consolidado'!$E$17</f>
        <v>0</v>
      </c>
      <c r="C82" s="1">
        <f>'Preenchimento Consolidado'!$E$18</f>
        <v>0</v>
      </c>
      <c r="D82" s="187" t="str">
        <f>'Preenchimento Consolidado'!B105</f>
        <v>1.1.1.4.1.29.</v>
      </c>
      <c r="E82" s="86">
        <f>'Preenchimento Consolidado'!D105</f>
        <v>0</v>
      </c>
      <c r="F82" s="2">
        <f t="shared" ca="1" si="1"/>
        <v>43901.734739930558</v>
      </c>
    </row>
    <row r="83" spans="1:6">
      <c r="A83" s="83">
        <f>'Preenchimento Consolidado'!$E$12</f>
        <v>0</v>
      </c>
      <c r="B83" s="1">
        <f>'Preenchimento Consolidado'!$E$17</f>
        <v>0</v>
      </c>
      <c r="C83" s="1">
        <f>'Preenchimento Consolidado'!$E$18</f>
        <v>0</v>
      </c>
      <c r="D83" s="187" t="str">
        <f>'Preenchimento Consolidado'!B106</f>
        <v>1.1.1.4.1.31.</v>
      </c>
      <c r="E83" s="86">
        <f>'Preenchimento Consolidado'!D106</f>
        <v>0</v>
      </c>
      <c r="F83" s="2">
        <f t="shared" ca="1" si="1"/>
        <v>43901.734739930558</v>
      </c>
    </row>
    <row r="84" spans="1:6">
      <c r="A84" s="83">
        <f>'Preenchimento Consolidado'!$E$12</f>
        <v>0</v>
      </c>
      <c r="B84" s="1">
        <f>'Preenchimento Consolidado'!$E$17</f>
        <v>0</v>
      </c>
      <c r="C84" s="1">
        <f>'Preenchimento Consolidado'!$E$18</f>
        <v>0</v>
      </c>
      <c r="D84" s="187" t="str">
        <f>'Preenchimento Consolidado'!B107</f>
        <v>1.1.1.4.1.32.</v>
      </c>
      <c r="E84" s="86">
        <f>'Preenchimento Consolidado'!D107</f>
        <v>0</v>
      </c>
      <c r="F84" s="2">
        <f t="shared" ca="1" si="1"/>
        <v>43901.734739930558</v>
      </c>
    </row>
    <row r="85" spans="1:6">
      <c r="A85" s="83">
        <f>'Preenchimento Consolidado'!$E$12</f>
        <v>0</v>
      </c>
      <c r="B85" s="1">
        <f>'Preenchimento Consolidado'!$E$17</f>
        <v>0</v>
      </c>
      <c r="C85" s="1">
        <f>'Preenchimento Consolidado'!$E$18</f>
        <v>0</v>
      </c>
      <c r="D85" s="187" t="str">
        <f>'Preenchimento Consolidado'!B108</f>
        <v>1.1.1.4.1.33.</v>
      </c>
      <c r="E85" s="86">
        <f>'Preenchimento Consolidado'!D108</f>
        <v>0</v>
      </c>
      <c r="F85" s="2">
        <f t="shared" ca="1" si="1"/>
        <v>43901.734739930558</v>
      </c>
    </row>
    <row r="86" spans="1:6">
      <c r="A86" s="83">
        <f>'Preenchimento Consolidado'!$E$12</f>
        <v>0</v>
      </c>
      <c r="B86" s="1">
        <f>'Preenchimento Consolidado'!$E$17</f>
        <v>0</v>
      </c>
      <c r="C86" s="1">
        <f>'Preenchimento Consolidado'!$E$18</f>
        <v>0</v>
      </c>
      <c r="D86" s="187" t="str">
        <f>'Preenchimento Consolidado'!B109</f>
        <v>1.1.1.4.1.35.</v>
      </c>
      <c r="E86" s="86">
        <f>'Preenchimento Consolidado'!D109</f>
        <v>0</v>
      </c>
      <c r="F86" s="2">
        <f t="shared" ca="1" si="1"/>
        <v>43901.734739930558</v>
      </c>
    </row>
    <row r="87" spans="1:6">
      <c r="A87" s="83">
        <f>'Preenchimento Consolidado'!$E$12</f>
        <v>0</v>
      </c>
      <c r="B87" s="1">
        <f>'Preenchimento Consolidado'!$E$17</f>
        <v>0</v>
      </c>
      <c r="C87" s="1">
        <f>'Preenchimento Consolidado'!$E$18</f>
        <v>0</v>
      </c>
      <c r="D87" s="187" t="str">
        <f>'Preenchimento Consolidado'!B110</f>
        <v>1.1.1.4.1.35.1.</v>
      </c>
      <c r="E87" s="86">
        <f>'Preenchimento Consolidado'!D110</f>
        <v>0</v>
      </c>
      <c r="F87" s="2">
        <f t="shared" ca="1" si="1"/>
        <v>43901.734739930558</v>
      </c>
    </row>
    <row r="88" spans="1:6">
      <c r="A88" s="83">
        <f>'Preenchimento Consolidado'!$E$12</f>
        <v>0</v>
      </c>
      <c r="B88" s="1">
        <f>'Preenchimento Consolidado'!$E$17</f>
        <v>0</v>
      </c>
      <c r="C88" s="1">
        <f>'Preenchimento Consolidado'!$E$18</f>
        <v>0</v>
      </c>
      <c r="D88" s="187" t="str">
        <f>'Preenchimento Consolidado'!B111</f>
        <v>1.1.1.4.1.35.2.</v>
      </c>
      <c r="E88" s="86">
        <f>'Preenchimento Consolidado'!D111</f>
        <v>0</v>
      </c>
      <c r="F88" s="2">
        <f t="shared" ca="1" si="1"/>
        <v>43901.734739930558</v>
      </c>
    </row>
    <row r="89" spans="1:6">
      <c r="A89" s="83">
        <f>'Preenchimento Consolidado'!$E$12</f>
        <v>0</v>
      </c>
      <c r="B89" s="1">
        <f>'Preenchimento Consolidado'!$E$17</f>
        <v>0</v>
      </c>
      <c r="C89" s="1">
        <f>'Preenchimento Consolidado'!$E$18</f>
        <v>0</v>
      </c>
      <c r="D89" s="187" t="str">
        <f>'Preenchimento Consolidado'!B112</f>
        <v>1.1.1.4.1.41.</v>
      </c>
      <c r="E89" s="86">
        <f>'Preenchimento Consolidado'!D112</f>
        <v>0</v>
      </c>
      <c r="F89" s="2">
        <f t="shared" ca="1" si="1"/>
        <v>43901.734739930558</v>
      </c>
    </row>
    <row r="90" spans="1:6">
      <c r="A90" s="83">
        <f>'Preenchimento Consolidado'!$E$12</f>
        <v>0</v>
      </c>
      <c r="B90" s="1">
        <f>'Preenchimento Consolidado'!$E$17</f>
        <v>0</v>
      </c>
      <c r="C90" s="1">
        <f>'Preenchimento Consolidado'!$E$18</f>
        <v>0</v>
      </c>
      <c r="D90" s="187" t="str">
        <f>'Preenchimento Consolidado'!B113</f>
        <v>1.1.1.4.1.42.</v>
      </c>
      <c r="E90" s="86">
        <f>'Preenchimento Consolidado'!D113</f>
        <v>0</v>
      </c>
      <c r="F90" s="2">
        <f t="shared" ca="1" si="1"/>
        <v>43901.734739930558</v>
      </c>
    </row>
    <row r="91" spans="1:6">
      <c r="A91" s="83">
        <f>'Preenchimento Consolidado'!$E$12</f>
        <v>0</v>
      </c>
      <c r="B91" s="1">
        <f>'Preenchimento Consolidado'!$E$17</f>
        <v>0</v>
      </c>
      <c r="C91" s="1">
        <f>'Preenchimento Consolidado'!$E$18</f>
        <v>0</v>
      </c>
      <c r="D91" s="187" t="str">
        <f>'Preenchimento Consolidado'!B114</f>
        <v>1.1.1.4.1.43.</v>
      </c>
      <c r="E91" s="86">
        <f>'Preenchimento Consolidado'!D114</f>
        <v>0</v>
      </c>
      <c r="F91" s="2">
        <f t="shared" ca="1" si="1"/>
        <v>43901.734739930558</v>
      </c>
    </row>
    <row r="92" spans="1:6">
      <c r="A92" s="83">
        <f>'Preenchimento Consolidado'!$E$12</f>
        <v>0</v>
      </c>
      <c r="B92" s="1">
        <f>'Preenchimento Consolidado'!$E$17</f>
        <v>0</v>
      </c>
      <c r="C92" s="1">
        <f>'Preenchimento Consolidado'!$E$18</f>
        <v>0</v>
      </c>
      <c r="D92" s="187" t="str">
        <f>'Preenchimento Consolidado'!B115</f>
        <v>1.1.1.4.1.50.</v>
      </c>
      <c r="E92" s="86">
        <f>'Preenchimento Consolidado'!D115</f>
        <v>0</v>
      </c>
      <c r="F92" s="2">
        <f t="shared" ca="1" si="1"/>
        <v>43901.734739930558</v>
      </c>
    </row>
    <row r="93" spans="1:6">
      <c r="A93" s="83">
        <f>'Preenchimento Consolidado'!$E$12</f>
        <v>0</v>
      </c>
      <c r="B93" s="1">
        <f>'Preenchimento Consolidado'!$E$17</f>
        <v>0</v>
      </c>
      <c r="C93" s="1">
        <f>'Preenchimento Consolidado'!$E$18</f>
        <v>0</v>
      </c>
      <c r="D93" s="187" t="str">
        <f>'Preenchimento Consolidado'!B116</f>
        <v>1.1.1.4.1.51.</v>
      </c>
      <c r="E93" s="86">
        <f>'Preenchimento Consolidado'!D116</f>
        <v>0</v>
      </c>
      <c r="F93" s="2">
        <f t="shared" ca="1" si="1"/>
        <v>43901.734739930558</v>
      </c>
    </row>
    <row r="94" spans="1:6">
      <c r="A94" s="83">
        <f>'Preenchimento Consolidado'!$E$12</f>
        <v>0</v>
      </c>
      <c r="B94" s="1">
        <f>'Preenchimento Consolidado'!$E$17</f>
        <v>0</v>
      </c>
      <c r="C94" s="1">
        <f>'Preenchimento Consolidado'!$E$18</f>
        <v>0</v>
      </c>
      <c r="D94" s="187" t="str">
        <f>'Preenchimento Consolidado'!B117</f>
        <v>1.1.1.4.1.52.</v>
      </c>
      <c r="E94" s="86">
        <f>'Preenchimento Consolidado'!D117</f>
        <v>0</v>
      </c>
      <c r="F94" s="2">
        <f t="shared" ca="1" si="1"/>
        <v>43901.734739930558</v>
      </c>
    </row>
    <row r="95" spans="1:6">
      <c r="A95" s="83">
        <f>'Preenchimento Consolidado'!$E$12</f>
        <v>0</v>
      </c>
      <c r="B95" s="1">
        <f>'Preenchimento Consolidado'!$E$17</f>
        <v>0</v>
      </c>
      <c r="C95" s="1">
        <f>'Preenchimento Consolidado'!$E$18</f>
        <v>0</v>
      </c>
      <c r="D95" s="187" t="str">
        <f>'Preenchimento Consolidado'!B118</f>
        <v>1.1.1.4.1.53.</v>
      </c>
      <c r="E95" s="86">
        <f>'Preenchimento Consolidado'!D118</f>
        <v>0</v>
      </c>
      <c r="F95" s="2">
        <f t="shared" ca="1" si="1"/>
        <v>43901.734739930558</v>
      </c>
    </row>
    <row r="96" spans="1:6">
      <c r="A96" s="83">
        <f>'Preenchimento Consolidado'!$E$12</f>
        <v>0</v>
      </c>
      <c r="B96" s="1">
        <f>'Preenchimento Consolidado'!$E$17</f>
        <v>0</v>
      </c>
      <c r="C96" s="1">
        <f>'Preenchimento Consolidado'!$E$18</f>
        <v>0</v>
      </c>
      <c r="D96" s="187" t="str">
        <f>'Preenchimento Consolidado'!B119</f>
        <v>1.1.1.5.</v>
      </c>
      <c r="E96" s="86">
        <f>'Preenchimento Consolidado'!D119</f>
        <v>0</v>
      </c>
      <c r="F96" s="2">
        <f t="shared" ca="1" si="1"/>
        <v>43901.734739930558</v>
      </c>
    </row>
    <row r="97" spans="1:6">
      <c r="A97" s="83">
        <f>'Preenchimento Consolidado'!$E$12</f>
        <v>0</v>
      </c>
      <c r="B97" s="1">
        <f>'Preenchimento Consolidado'!$E$17</f>
        <v>0</v>
      </c>
      <c r="C97" s="1">
        <f>'Preenchimento Consolidado'!$E$18</f>
        <v>0</v>
      </c>
      <c r="D97" s="187" t="str">
        <f>'Preenchimento Consolidado'!B120</f>
        <v>1.1.1.5.1.</v>
      </c>
      <c r="E97" s="86">
        <f>'Preenchimento Consolidado'!D120</f>
        <v>0</v>
      </c>
      <c r="F97" s="2">
        <f t="shared" ca="1" si="1"/>
        <v>43901.734739930558</v>
      </c>
    </row>
    <row r="98" spans="1:6">
      <c r="A98" s="83">
        <f>'Preenchimento Consolidado'!$E$12</f>
        <v>0</v>
      </c>
      <c r="B98" s="1">
        <f>'Preenchimento Consolidado'!$E$17</f>
        <v>0</v>
      </c>
      <c r="C98" s="1">
        <f>'Preenchimento Consolidado'!$E$18</f>
        <v>0</v>
      </c>
      <c r="D98" s="187" t="str">
        <f>'Preenchimento Consolidado'!B121</f>
        <v>1.1.1.5.1.11.</v>
      </c>
      <c r="E98" s="86">
        <f>'Preenchimento Consolidado'!D121</f>
        <v>0</v>
      </c>
      <c r="F98" s="2">
        <f t="shared" ca="1" si="1"/>
        <v>43901.734739930558</v>
      </c>
    </row>
    <row r="99" spans="1:6">
      <c r="A99" s="83">
        <f>'Preenchimento Consolidado'!$E$12</f>
        <v>0</v>
      </c>
      <c r="B99" s="1">
        <f>'Preenchimento Consolidado'!$E$17</f>
        <v>0</v>
      </c>
      <c r="C99" s="1">
        <f>'Preenchimento Consolidado'!$E$18</f>
        <v>0</v>
      </c>
      <c r="D99" s="187" t="str">
        <f>'Preenchimento Consolidado'!B122</f>
        <v>1.1.1.5.1.12.</v>
      </c>
      <c r="E99" s="86">
        <f>'Preenchimento Consolidado'!D122</f>
        <v>0</v>
      </c>
      <c r="F99" s="2">
        <f t="shared" ca="1" si="1"/>
        <v>43901.734739930558</v>
      </c>
    </row>
    <row r="100" spans="1:6">
      <c r="A100" s="83">
        <f>'Preenchimento Consolidado'!$E$12</f>
        <v>0</v>
      </c>
      <c r="B100" s="1">
        <f>'Preenchimento Consolidado'!$E$17</f>
        <v>0</v>
      </c>
      <c r="C100" s="1">
        <f>'Preenchimento Consolidado'!$E$18</f>
        <v>0</v>
      </c>
      <c r="D100" s="187" t="str">
        <f>'Preenchimento Consolidado'!B123</f>
        <v>1.1.1.5.1.13.</v>
      </c>
      <c r="E100" s="86">
        <f>'Preenchimento Consolidado'!D123</f>
        <v>0</v>
      </c>
      <c r="F100" s="2">
        <f t="shared" ca="1" si="1"/>
        <v>43901.734739930558</v>
      </c>
    </row>
    <row r="101" spans="1:6">
      <c r="A101" s="83">
        <f>'Preenchimento Consolidado'!$E$12</f>
        <v>0</v>
      </c>
      <c r="B101" s="1">
        <f>'Preenchimento Consolidado'!$E$17</f>
        <v>0</v>
      </c>
      <c r="C101" s="1">
        <f>'Preenchimento Consolidado'!$E$18</f>
        <v>0</v>
      </c>
      <c r="D101" s="187" t="str">
        <f>'Preenchimento Consolidado'!B124</f>
        <v>1.1.1.5.1.14.</v>
      </c>
      <c r="E101" s="86">
        <f>'Preenchimento Consolidado'!D124</f>
        <v>0</v>
      </c>
      <c r="F101" s="2">
        <f t="shared" ca="1" si="1"/>
        <v>43901.734739930558</v>
      </c>
    </row>
    <row r="102" spans="1:6">
      <c r="A102" s="83">
        <f>'Preenchimento Consolidado'!$E$12</f>
        <v>0</v>
      </c>
      <c r="B102" s="1">
        <f>'Preenchimento Consolidado'!$E$17</f>
        <v>0</v>
      </c>
      <c r="C102" s="1">
        <f>'Preenchimento Consolidado'!$E$18</f>
        <v>0</v>
      </c>
      <c r="D102" s="187" t="str">
        <f>'Preenchimento Consolidado'!B125</f>
        <v>1.1.1.5.1.15.</v>
      </c>
      <c r="E102" s="86">
        <f>'Preenchimento Consolidado'!D125</f>
        <v>0</v>
      </c>
      <c r="F102" s="2">
        <f t="shared" ca="1" si="1"/>
        <v>43901.734739930558</v>
      </c>
    </row>
    <row r="103" spans="1:6">
      <c r="A103" s="83">
        <f>'Preenchimento Consolidado'!$E$12</f>
        <v>0</v>
      </c>
      <c r="B103" s="1">
        <f>'Preenchimento Consolidado'!$E$17</f>
        <v>0</v>
      </c>
      <c r="C103" s="1">
        <f>'Preenchimento Consolidado'!$E$18</f>
        <v>0</v>
      </c>
      <c r="D103" s="187" t="str">
        <f>'Preenchimento Consolidado'!B126</f>
        <v>1.1.1.5.1.16.</v>
      </c>
      <c r="E103" s="86">
        <f>'Preenchimento Consolidado'!D126</f>
        <v>0</v>
      </c>
      <c r="F103" s="2">
        <f t="shared" ca="1" si="1"/>
        <v>43901.734739930558</v>
      </c>
    </row>
    <row r="104" spans="1:6">
      <c r="A104" s="83">
        <f>'Preenchimento Consolidado'!$E$12</f>
        <v>0</v>
      </c>
      <c r="B104" s="1">
        <f>'Preenchimento Consolidado'!$E$17</f>
        <v>0</v>
      </c>
      <c r="C104" s="1">
        <f>'Preenchimento Consolidado'!$E$18</f>
        <v>0</v>
      </c>
      <c r="D104" s="187" t="str">
        <f>'Preenchimento Consolidado'!B127</f>
        <v>1.1.1.5.1.17.</v>
      </c>
      <c r="E104" s="86">
        <f>'Preenchimento Consolidado'!D127</f>
        <v>0</v>
      </c>
      <c r="F104" s="2">
        <f t="shared" ca="1" si="1"/>
        <v>43901.734739930558</v>
      </c>
    </row>
    <row r="105" spans="1:6">
      <c r="A105" s="83">
        <f>'Preenchimento Consolidado'!$E$12</f>
        <v>0</v>
      </c>
      <c r="B105" s="1">
        <f>'Preenchimento Consolidado'!$E$17</f>
        <v>0</v>
      </c>
      <c r="C105" s="1">
        <f>'Preenchimento Consolidado'!$E$18</f>
        <v>0</v>
      </c>
      <c r="D105" s="187" t="str">
        <f>'Preenchimento Consolidado'!B128</f>
        <v>1.1.1.5.1.21.</v>
      </c>
      <c r="E105" s="86">
        <f>'Preenchimento Consolidado'!D128</f>
        <v>0</v>
      </c>
      <c r="F105" s="2">
        <f t="shared" ca="1" si="1"/>
        <v>43901.734739930558</v>
      </c>
    </row>
    <row r="106" spans="1:6">
      <c r="A106" s="83">
        <f>'Preenchimento Consolidado'!$E$12</f>
        <v>0</v>
      </c>
      <c r="B106" s="1">
        <f>'Preenchimento Consolidado'!$E$17</f>
        <v>0</v>
      </c>
      <c r="C106" s="1">
        <f>'Preenchimento Consolidado'!$E$18</f>
        <v>0</v>
      </c>
      <c r="D106" s="187" t="str">
        <f>'Preenchimento Consolidado'!B129</f>
        <v>1.1.1.5.1.22.</v>
      </c>
      <c r="E106" s="86">
        <f>'Preenchimento Consolidado'!D129</f>
        <v>0</v>
      </c>
      <c r="F106" s="2">
        <f t="shared" ca="1" si="1"/>
        <v>43901.734739930558</v>
      </c>
    </row>
    <row r="107" spans="1:6">
      <c r="A107" s="83">
        <f>'Preenchimento Consolidado'!$E$12</f>
        <v>0</v>
      </c>
      <c r="B107" s="1">
        <f>'Preenchimento Consolidado'!$E$17</f>
        <v>0</v>
      </c>
      <c r="C107" s="1">
        <f>'Preenchimento Consolidado'!$E$18</f>
        <v>0</v>
      </c>
      <c r="D107" s="187" t="str">
        <f>'Preenchimento Consolidado'!B130</f>
        <v>1.1.1.5.1.23.</v>
      </c>
      <c r="E107" s="86">
        <f>'Preenchimento Consolidado'!D130</f>
        <v>0</v>
      </c>
      <c r="F107" s="2">
        <f t="shared" ca="1" si="1"/>
        <v>43901.734739930558</v>
      </c>
    </row>
    <row r="108" spans="1:6">
      <c r="A108" s="83">
        <f>'Preenchimento Consolidado'!$E$12</f>
        <v>0</v>
      </c>
      <c r="B108" s="1">
        <f>'Preenchimento Consolidado'!$E$17</f>
        <v>0</v>
      </c>
      <c r="C108" s="1">
        <f>'Preenchimento Consolidado'!$E$18</f>
        <v>0</v>
      </c>
      <c r="D108" s="187" t="str">
        <f>'Preenchimento Consolidado'!B131</f>
        <v>1.1.1.5.1.24.</v>
      </c>
      <c r="E108" s="86">
        <f>'Preenchimento Consolidado'!D131</f>
        <v>0</v>
      </c>
      <c r="F108" s="2">
        <f t="shared" ca="1" si="1"/>
        <v>43901.734739930558</v>
      </c>
    </row>
    <row r="109" spans="1:6">
      <c r="A109" s="83">
        <f>'Preenchimento Consolidado'!$E$12</f>
        <v>0</v>
      </c>
      <c r="B109" s="1">
        <f>'Preenchimento Consolidado'!$E$17</f>
        <v>0</v>
      </c>
      <c r="C109" s="1">
        <f>'Preenchimento Consolidado'!$E$18</f>
        <v>0</v>
      </c>
      <c r="D109" s="187" t="str">
        <f>'Preenchimento Consolidado'!B132</f>
        <v>1.1.1.5.1.25.</v>
      </c>
      <c r="E109" s="86">
        <f>'Preenchimento Consolidado'!D132</f>
        <v>0</v>
      </c>
      <c r="F109" s="2">
        <f t="shared" ca="1" si="1"/>
        <v>43901.734739930558</v>
      </c>
    </row>
    <row r="110" spans="1:6">
      <c r="A110" s="83">
        <f>'Preenchimento Consolidado'!$E$12</f>
        <v>0</v>
      </c>
      <c r="B110" s="1">
        <f>'Preenchimento Consolidado'!$E$17</f>
        <v>0</v>
      </c>
      <c r="C110" s="1">
        <f>'Preenchimento Consolidado'!$E$18</f>
        <v>0</v>
      </c>
      <c r="D110" s="187" t="str">
        <f>'Preenchimento Consolidado'!B133</f>
        <v>1.1.1.5.1.26.</v>
      </c>
      <c r="E110" s="86">
        <f>'Preenchimento Consolidado'!D133</f>
        <v>0</v>
      </c>
      <c r="F110" s="2">
        <f t="shared" ca="1" si="1"/>
        <v>43901.734739930558</v>
      </c>
    </row>
    <row r="111" spans="1:6">
      <c r="A111" s="83">
        <f>'Preenchimento Consolidado'!$E$12</f>
        <v>0</v>
      </c>
      <c r="B111" s="1">
        <f>'Preenchimento Consolidado'!$E$17</f>
        <v>0</v>
      </c>
      <c r="C111" s="1">
        <f>'Preenchimento Consolidado'!$E$18</f>
        <v>0</v>
      </c>
      <c r="D111" s="187" t="str">
        <f>'Preenchimento Consolidado'!B134</f>
        <v>1.1.1.5.1.27.</v>
      </c>
      <c r="E111" s="86">
        <f>'Preenchimento Consolidado'!D134</f>
        <v>0</v>
      </c>
      <c r="F111" s="2">
        <f t="shared" ca="1" si="1"/>
        <v>43901.734739930558</v>
      </c>
    </row>
    <row r="112" spans="1:6">
      <c r="A112" s="83">
        <f>'Preenchimento Consolidado'!$E$12</f>
        <v>0</v>
      </c>
      <c r="B112" s="1">
        <f>'Preenchimento Consolidado'!$E$17</f>
        <v>0</v>
      </c>
      <c r="C112" s="1">
        <f>'Preenchimento Consolidado'!$E$18</f>
        <v>0</v>
      </c>
      <c r="D112" s="187" t="str">
        <f>'Preenchimento Consolidado'!B135</f>
        <v>1.1.1.5.1.28.</v>
      </c>
      <c r="E112" s="86">
        <f>'Preenchimento Consolidado'!D135</f>
        <v>0</v>
      </c>
      <c r="F112" s="2">
        <f t="shared" ca="1" si="1"/>
        <v>43901.734739930558</v>
      </c>
    </row>
    <row r="113" spans="1:6">
      <c r="A113" s="83">
        <f>'Preenchimento Consolidado'!$E$12</f>
        <v>0</v>
      </c>
      <c r="B113" s="1">
        <f>'Preenchimento Consolidado'!$E$17</f>
        <v>0</v>
      </c>
      <c r="C113" s="1">
        <f>'Preenchimento Consolidado'!$E$18</f>
        <v>0</v>
      </c>
      <c r="D113" s="187" t="str">
        <f>'Preenchimento Consolidado'!B136</f>
        <v>1.1.1.5.1.29.</v>
      </c>
      <c r="E113" s="86">
        <f>'Preenchimento Consolidado'!D136</f>
        <v>0</v>
      </c>
      <c r="F113" s="2">
        <f t="shared" ca="1" si="1"/>
        <v>43901.734739930558</v>
      </c>
    </row>
    <row r="114" spans="1:6">
      <c r="A114" s="83">
        <f>'Preenchimento Consolidado'!$E$12</f>
        <v>0</v>
      </c>
      <c r="B114" s="1">
        <f>'Preenchimento Consolidado'!$E$17</f>
        <v>0</v>
      </c>
      <c r="C114" s="1">
        <f>'Preenchimento Consolidado'!$E$18</f>
        <v>0</v>
      </c>
      <c r="D114" s="187" t="str">
        <f>'Preenchimento Consolidado'!B137</f>
        <v>1.1.1.5.1.31.</v>
      </c>
      <c r="E114" s="86">
        <f>'Preenchimento Consolidado'!D137</f>
        <v>0</v>
      </c>
      <c r="F114" s="2">
        <f t="shared" ca="1" si="1"/>
        <v>43901.734739930558</v>
      </c>
    </row>
    <row r="115" spans="1:6">
      <c r="A115" s="83">
        <f>'Preenchimento Consolidado'!$E$12</f>
        <v>0</v>
      </c>
      <c r="B115" s="1">
        <f>'Preenchimento Consolidado'!$E$17</f>
        <v>0</v>
      </c>
      <c r="C115" s="1">
        <f>'Preenchimento Consolidado'!$E$18</f>
        <v>0</v>
      </c>
      <c r="D115" s="187" t="str">
        <f>'Preenchimento Consolidado'!B138</f>
        <v>1.1.1.5.1.32.</v>
      </c>
      <c r="E115" s="86">
        <f>'Preenchimento Consolidado'!D138</f>
        <v>0</v>
      </c>
      <c r="F115" s="2">
        <f t="shared" ca="1" si="1"/>
        <v>43901.734739930558</v>
      </c>
    </row>
    <row r="116" spans="1:6">
      <c r="A116" s="83">
        <f>'Preenchimento Consolidado'!$E$12</f>
        <v>0</v>
      </c>
      <c r="B116" s="1">
        <f>'Preenchimento Consolidado'!$E$17</f>
        <v>0</v>
      </c>
      <c r="C116" s="1">
        <f>'Preenchimento Consolidado'!$E$18</f>
        <v>0</v>
      </c>
      <c r="D116" s="187" t="str">
        <f>'Preenchimento Consolidado'!B139</f>
        <v>1.1.1.5.1.33.</v>
      </c>
      <c r="E116" s="86">
        <f>'Preenchimento Consolidado'!D139</f>
        <v>0</v>
      </c>
      <c r="F116" s="2">
        <f t="shared" ca="1" si="1"/>
        <v>43901.734739930558</v>
      </c>
    </row>
    <row r="117" spans="1:6">
      <c r="A117" s="83">
        <f>'Preenchimento Consolidado'!$E$12</f>
        <v>0</v>
      </c>
      <c r="B117" s="1">
        <f>'Preenchimento Consolidado'!$E$17</f>
        <v>0</v>
      </c>
      <c r="C117" s="1">
        <f>'Preenchimento Consolidado'!$E$18</f>
        <v>0</v>
      </c>
      <c r="D117" s="187" t="str">
        <f>'Preenchimento Consolidado'!B140</f>
        <v>1.1.1.5.1.35.</v>
      </c>
      <c r="E117" s="86">
        <f>'Preenchimento Consolidado'!D140</f>
        <v>0</v>
      </c>
      <c r="F117" s="2">
        <f t="shared" ca="1" si="1"/>
        <v>43901.734739930558</v>
      </c>
    </row>
    <row r="118" spans="1:6">
      <c r="A118" s="83">
        <f>'Preenchimento Consolidado'!$E$12</f>
        <v>0</v>
      </c>
      <c r="B118" s="1">
        <f>'Preenchimento Consolidado'!$E$17</f>
        <v>0</v>
      </c>
      <c r="C118" s="1">
        <f>'Preenchimento Consolidado'!$E$18</f>
        <v>0</v>
      </c>
      <c r="D118" s="187" t="str">
        <f>'Preenchimento Consolidado'!B141</f>
        <v>1.1.1.5.1.35.1.</v>
      </c>
      <c r="E118" s="86">
        <f>'Preenchimento Consolidado'!D141</f>
        <v>0</v>
      </c>
      <c r="F118" s="2">
        <f t="shared" ca="1" si="1"/>
        <v>43901.734739930558</v>
      </c>
    </row>
    <row r="119" spans="1:6">
      <c r="A119" s="83">
        <f>'Preenchimento Consolidado'!$E$12</f>
        <v>0</v>
      </c>
      <c r="B119" s="1">
        <f>'Preenchimento Consolidado'!$E$17</f>
        <v>0</v>
      </c>
      <c r="C119" s="1">
        <f>'Preenchimento Consolidado'!$E$18</f>
        <v>0</v>
      </c>
      <c r="D119" s="187" t="str">
        <f>'Preenchimento Consolidado'!B142</f>
        <v>1.1.1.5.1.35.2.</v>
      </c>
      <c r="E119" s="86">
        <f>'Preenchimento Consolidado'!D142</f>
        <v>0</v>
      </c>
      <c r="F119" s="2">
        <f t="shared" ca="1" si="1"/>
        <v>43901.734739930558</v>
      </c>
    </row>
    <row r="120" spans="1:6">
      <c r="A120" s="83">
        <f>'Preenchimento Consolidado'!$E$12</f>
        <v>0</v>
      </c>
      <c r="B120" s="1">
        <f>'Preenchimento Consolidado'!$E$17</f>
        <v>0</v>
      </c>
      <c r="C120" s="1">
        <f>'Preenchimento Consolidado'!$E$18</f>
        <v>0</v>
      </c>
      <c r="D120" s="187" t="str">
        <f>'Preenchimento Consolidado'!B143</f>
        <v>1.1.1.5.1.41.</v>
      </c>
      <c r="E120" s="86">
        <f>'Preenchimento Consolidado'!D143</f>
        <v>0</v>
      </c>
      <c r="F120" s="2">
        <f t="shared" ca="1" si="1"/>
        <v>43901.734739930558</v>
      </c>
    </row>
    <row r="121" spans="1:6">
      <c r="A121" s="83">
        <f>'Preenchimento Consolidado'!$E$12</f>
        <v>0</v>
      </c>
      <c r="B121" s="1">
        <f>'Preenchimento Consolidado'!$E$17</f>
        <v>0</v>
      </c>
      <c r="C121" s="1">
        <f>'Preenchimento Consolidado'!$E$18</f>
        <v>0</v>
      </c>
      <c r="D121" s="187" t="str">
        <f>'Preenchimento Consolidado'!B144</f>
        <v>1.1.1.5.1.42.</v>
      </c>
      <c r="E121" s="86">
        <f>'Preenchimento Consolidado'!D144</f>
        <v>0</v>
      </c>
      <c r="F121" s="2">
        <f t="shared" ca="1" si="1"/>
        <v>43901.734739930558</v>
      </c>
    </row>
    <row r="122" spans="1:6">
      <c r="A122" s="83">
        <f>'Preenchimento Consolidado'!$E$12</f>
        <v>0</v>
      </c>
      <c r="B122" s="1">
        <f>'Preenchimento Consolidado'!$E$17</f>
        <v>0</v>
      </c>
      <c r="C122" s="1">
        <f>'Preenchimento Consolidado'!$E$18</f>
        <v>0</v>
      </c>
      <c r="D122" s="187" t="str">
        <f>'Preenchimento Consolidado'!B145</f>
        <v>1.1.1.5.1.43.</v>
      </c>
      <c r="E122" s="86">
        <f>'Preenchimento Consolidado'!D145</f>
        <v>0</v>
      </c>
      <c r="F122" s="2">
        <f t="shared" ca="1" si="1"/>
        <v>43901.734739930558</v>
      </c>
    </row>
    <row r="123" spans="1:6">
      <c r="A123" s="83">
        <f>'Preenchimento Consolidado'!$E$12</f>
        <v>0</v>
      </c>
      <c r="B123" s="1">
        <f>'Preenchimento Consolidado'!$E$17</f>
        <v>0</v>
      </c>
      <c r="C123" s="1">
        <f>'Preenchimento Consolidado'!$E$18</f>
        <v>0</v>
      </c>
      <c r="D123" s="187" t="str">
        <f>'Preenchimento Consolidado'!B146</f>
        <v>1.1.1.5.1.50.</v>
      </c>
      <c r="E123" s="86">
        <f>'Preenchimento Consolidado'!D146</f>
        <v>0</v>
      </c>
      <c r="F123" s="2">
        <f t="shared" ca="1" si="1"/>
        <v>43901.734739930558</v>
      </c>
    </row>
    <row r="124" spans="1:6">
      <c r="A124" s="83">
        <f>'Preenchimento Consolidado'!$E$12</f>
        <v>0</v>
      </c>
      <c r="B124" s="1">
        <f>'Preenchimento Consolidado'!$E$17</f>
        <v>0</v>
      </c>
      <c r="C124" s="1">
        <f>'Preenchimento Consolidado'!$E$18</f>
        <v>0</v>
      </c>
      <c r="D124" s="187" t="str">
        <f>'Preenchimento Consolidado'!B147</f>
        <v>1.1.1.5.1.51.</v>
      </c>
      <c r="E124" s="86">
        <f>'Preenchimento Consolidado'!D147</f>
        <v>0</v>
      </c>
      <c r="F124" s="2">
        <f t="shared" ca="1" si="1"/>
        <v>43901.734739930558</v>
      </c>
    </row>
    <row r="125" spans="1:6">
      <c r="A125" s="83">
        <f>'Preenchimento Consolidado'!$E$12</f>
        <v>0</v>
      </c>
      <c r="B125" s="1">
        <f>'Preenchimento Consolidado'!$E$17</f>
        <v>0</v>
      </c>
      <c r="C125" s="1">
        <f>'Preenchimento Consolidado'!$E$18</f>
        <v>0</v>
      </c>
      <c r="D125" s="187" t="str">
        <f>'Preenchimento Consolidado'!B148</f>
        <v>1.1.1.5.1.52.</v>
      </c>
      <c r="E125" s="86">
        <f>'Preenchimento Consolidado'!D148</f>
        <v>0</v>
      </c>
      <c r="F125" s="2">
        <f t="shared" ca="1" si="1"/>
        <v>43901.734739930558</v>
      </c>
    </row>
    <row r="126" spans="1:6">
      <c r="A126" s="83">
        <f>'Preenchimento Consolidado'!$E$12</f>
        <v>0</v>
      </c>
      <c r="B126" s="1">
        <f>'Preenchimento Consolidado'!$E$17</f>
        <v>0</v>
      </c>
      <c r="C126" s="1">
        <f>'Preenchimento Consolidado'!$E$18</f>
        <v>0</v>
      </c>
      <c r="D126" s="187" t="str">
        <f>'Preenchimento Consolidado'!B149</f>
        <v>1.1.1.5.1.53.</v>
      </c>
      <c r="E126" s="86">
        <f>'Preenchimento Consolidado'!D149</f>
        <v>0</v>
      </c>
      <c r="F126" s="2">
        <f t="shared" ca="1" si="1"/>
        <v>43901.734739930558</v>
      </c>
    </row>
    <row r="127" spans="1:6">
      <c r="A127" s="83">
        <f>'Preenchimento Consolidado'!$E$12</f>
        <v>0</v>
      </c>
      <c r="B127" s="1">
        <f>'Preenchimento Consolidado'!$E$17</f>
        <v>0</v>
      </c>
      <c r="C127" s="1">
        <f>'Preenchimento Consolidado'!$E$18</f>
        <v>0</v>
      </c>
      <c r="D127" s="187" t="str">
        <f>'Preenchimento Consolidado'!B150</f>
        <v>1.1.1.5.2.</v>
      </c>
      <c r="E127" s="86">
        <f>'Preenchimento Consolidado'!D150</f>
        <v>0</v>
      </c>
      <c r="F127" s="2">
        <f t="shared" ca="1" si="1"/>
        <v>43901.734739930558</v>
      </c>
    </row>
    <row r="128" spans="1:6">
      <c r="A128" s="83">
        <f>'Preenchimento Consolidado'!$E$12</f>
        <v>0</v>
      </c>
      <c r="B128" s="1">
        <f>'Preenchimento Consolidado'!$E$17</f>
        <v>0</v>
      </c>
      <c r="C128" s="1">
        <f>'Preenchimento Consolidado'!$E$18</f>
        <v>0</v>
      </c>
      <c r="D128" s="187" t="str">
        <f>'Preenchimento Consolidado'!B151</f>
        <v>1.1.1.5.2.11.</v>
      </c>
      <c r="E128" s="86">
        <f>'Preenchimento Consolidado'!D151</f>
        <v>0</v>
      </c>
      <c r="F128" s="2">
        <f t="shared" ca="1" si="1"/>
        <v>43901.734739930558</v>
      </c>
    </row>
    <row r="129" spans="1:6">
      <c r="A129" s="83">
        <f>'Preenchimento Consolidado'!$E$12</f>
        <v>0</v>
      </c>
      <c r="B129" s="1">
        <f>'Preenchimento Consolidado'!$E$17</f>
        <v>0</v>
      </c>
      <c r="C129" s="1">
        <f>'Preenchimento Consolidado'!$E$18</f>
        <v>0</v>
      </c>
      <c r="D129" s="187" t="str">
        <f>'Preenchimento Consolidado'!B152</f>
        <v>1.1.1.5.2.12.</v>
      </c>
      <c r="E129" s="86">
        <f>'Preenchimento Consolidado'!D152</f>
        <v>0</v>
      </c>
      <c r="F129" s="2">
        <f t="shared" ca="1" si="1"/>
        <v>43901.734739930558</v>
      </c>
    </row>
    <row r="130" spans="1:6">
      <c r="A130" s="83">
        <f>'Preenchimento Consolidado'!$E$12</f>
        <v>0</v>
      </c>
      <c r="B130" s="1">
        <f>'Preenchimento Consolidado'!$E$17</f>
        <v>0</v>
      </c>
      <c r="C130" s="1">
        <f>'Preenchimento Consolidado'!$E$18</f>
        <v>0</v>
      </c>
      <c r="D130" s="187" t="str">
        <f>'Preenchimento Consolidado'!B153</f>
        <v>1.1.1.5.2.13.</v>
      </c>
      <c r="E130" s="86">
        <f>'Preenchimento Consolidado'!D153</f>
        <v>0</v>
      </c>
      <c r="F130" s="2">
        <f t="shared" ref="F130:F193" ca="1" si="2">NOW()</f>
        <v>43901.734739930558</v>
      </c>
    </row>
    <row r="131" spans="1:6">
      <c r="A131" s="83">
        <f>'Preenchimento Consolidado'!$E$12</f>
        <v>0</v>
      </c>
      <c r="B131" s="1">
        <f>'Preenchimento Consolidado'!$E$17</f>
        <v>0</v>
      </c>
      <c r="C131" s="1">
        <f>'Preenchimento Consolidado'!$E$18</f>
        <v>0</v>
      </c>
      <c r="D131" s="187" t="str">
        <f>'Preenchimento Consolidado'!B154</f>
        <v>1.1.1.5.2.14.</v>
      </c>
      <c r="E131" s="86">
        <f>'Preenchimento Consolidado'!D154</f>
        <v>0</v>
      </c>
      <c r="F131" s="2">
        <f t="shared" ca="1" si="2"/>
        <v>43901.734739930558</v>
      </c>
    </row>
    <row r="132" spans="1:6">
      <c r="A132" s="83">
        <f>'Preenchimento Consolidado'!$E$12</f>
        <v>0</v>
      </c>
      <c r="B132" s="1">
        <f>'Preenchimento Consolidado'!$E$17</f>
        <v>0</v>
      </c>
      <c r="C132" s="1">
        <f>'Preenchimento Consolidado'!$E$18</f>
        <v>0</v>
      </c>
      <c r="D132" s="187" t="str">
        <f>'Preenchimento Consolidado'!B155</f>
        <v>1.1.1.5.2.15.</v>
      </c>
      <c r="E132" s="86">
        <f>'Preenchimento Consolidado'!D155</f>
        <v>0</v>
      </c>
      <c r="F132" s="2">
        <f t="shared" ca="1" si="2"/>
        <v>43901.734739930558</v>
      </c>
    </row>
    <row r="133" spans="1:6">
      <c r="A133" s="83">
        <f>'Preenchimento Consolidado'!$E$12</f>
        <v>0</v>
      </c>
      <c r="B133" s="1">
        <f>'Preenchimento Consolidado'!$E$17</f>
        <v>0</v>
      </c>
      <c r="C133" s="1">
        <f>'Preenchimento Consolidado'!$E$18</f>
        <v>0</v>
      </c>
      <c r="D133" s="187" t="str">
        <f>'Preenchimento Consolidado'!B156</f>
        <v>1.1.1.5.2.16.</v>
      </c>
      <c r="E133" s="86">
        <f>'Preenchimento Consolidado'!D156</f>
        <v>0</v>
      </c>
      <c r="F133" s="2">
        <f t="shared" ca="1" si="2"/>
        <v>43901.734739930558</v>
      </c>
    </row>
    <row r="134" spans="1:6">
      <c r="A134" s="83">
        <f>'Preenchimento Consolidado'!$E$12</f>
        <v>0</v>
      </c>
      <c r="B134" s="1">
        <f>'Preenchimento Consolidado'!$E$17</f>
        <v>0</v>
      </c>
      <c r="C134" s="1">
        <f>'Preenchimento Consolidado'!$E$18</f>
        <v>0</v>
      </c>
      <c r="D134" s="187" t="str">
        <f>'Preenchimento Consolidado'!B157</f>
        <v>1.1.1.5.2.17.</v>
      </c>
      <c r="E134" s="86">
        <f>'Preenchimento Consolidado'!D157</f>
        <v>0</v>
      </c>
      <c r="F134" s="2">
        <f t="shared" ca="1" si="2"/>
        <v>43901.734739930558</v>
      </c>
    </row>
    <row r="135" spans="1:6">
      <c r="A135" s="83">
        <f>'Preenchimento Consolidado'!$E$12</f>
        <v>0</v>
      </c>
      <c r="B135" s="1">
        <f>'Preenchimento Consolidado'!$E$17</f>
        <v>0</v>
      </c>
      <c r="C135" s="1">
        <f>'Preenchimento Consolidado'!$E$18</f>
        <v>0</v>
      </c>
      <c r="D135" s="187" t="str">
        <f>'Preenchimento Consolidado'!B158</f>
        <v>1.1.1.5.2.21.</v>
      </c>
      <c r="E135" s="86">
        <f>'Preenchimento Consolidado'!D158</f>
        <v>0</v>
      </c>
      <c r="F135" s="2">
        <f t="shared" ca="1" si="2"/>
        <v>43901.734739930558</v>
      </c>
    </row>
    <row r="136" spans="1:6">
      <c r="A136" s="83">
        <f>'Preenchimento Consolidado'!$E$12</f>
        <v>0</v>
      </c>
      <c r="B136" s="1">
        <f>'Preenchimento Consolidado'!$E$17</f>
        <v>0</v>
      </c>
      <c r="C136" s="1">
        <f>'Preenchimento Consolidado'!$E$18</f>
        <v>0</v>
      </c>
      <c r="D136" s="187" t="str">
        <f>'Preenchimento Consolidado'!B159</f>
        <v>1.1.1.5.2.22.</v>
      </c>
      <c r="E136" s="86">
        <f>'Preenchimento Consolidado'!D159</f>
        <v>0</v>
      </c>
      <c r="F136" s="2">
        <f t="shared" ca="1" si="2"/>
        <v>43901.734739930558</v>
      </c>
    </row>
    <row r="137" spans="1:6">
      <c r="A137" s="83">
        <f>'Preenchimento Consolidado'!$E$12</f>
        <v>0</v>
      </c>
      <c r="B137" s="1">
        <f>'Preenchimento Consolidado'!$E$17</f>
        <v>0</v>
      </c>
      <c r="C137" s="1">
        <f>'Preenchimento Consolidado'!$E$18</f>
        <v>0</v>
      </c>
      <c r="D137" s="187" t="str">
        <f>'Preenchimento Consolidado'!B160</f>
        <v>1.1.1.5.2.23.</v>
      </c>
      <c r="E137" s="86">
        <f>'Preenchimento Consolidado'!D160</f>
        <v>0</v>
      </c>
      <c r="F137" s="2">
        <f t="shared" ca="1" si="2"/>
        <v>43901.734739930558</v>
      </c>
    </row>
    <row r="138" spans="1:6">
      <c r="A138" s="83">
        <f>'Preenchimento Consolidado'!$E$12</f>
        <v>0</v>
      </c>
      <c r="B138" s="1">
        <f>'Preenchimento Consolidado'!$E$17</f>
        <v>0</v>
      </c>
      <c r="C138" s="1">
        <f>'Preenchimento Consolidado'!$E$18</f>
        <v>0</v>
      </c>
      <c r="D138" s="187" t="str">
        <f>'Preenchimento Consolidado'!B161</f>
        <v>1.1.1.5.2.24.</v>
      </c>
      <c r="E138" s="86">
        <f>'Preenchimento Consolidado'!D161</f>
        <v>0</v>
      </c>
      <c r="F138" s="2">
        <f t="shared" ca="1" si="2"/>
        <v>43901.734739930558</v>
      </c>
    </row>
    <row r="139" spans="1:6">
      <c r="A139" s="83">
        <f>'Preenchimento Consolidado'!$E$12</f>
        <v>0</v>
      </c>
      <c r="B139" s="1">
        <f>'Preenchimento Consolidado'!$E$17</f>
        <v>0</v>
      </c>
      <c r="C139" s="1">
        <f>'Preenchimento Consolidado'!$E$18</f>
        <v>0</v>
      </c>
      <c r="D139" s="187" t="str">
        <f>'Preenchimento Consolidado'!B162</f>
        <v>1.1.1.5.2.25.</v>
      </c>
      <c r="E139" s="86">
        <f>'Preenchimento Consolidado'!D162</f>
        <v>0</v>
      </c>
      <c r="F139" s="2">
        <f t="shared" ca="1" si="2"/>
        <v>43901.734739930558</v>
      </c>
    </row>
    <row r="140" spans="1:6">
      <c r="A140" s="83">
        <f>'Preenchimento Consolidado'!$E$12</f>
        <v>0</v>
      </c>
      <c r="B140" s="1">
        <f>'Preenchimento Consolidado'!$E$17</f>
        <v>0</v>
      </c>
      <c r="C140" s="1">
        <f>'Preenchimento Consolidado'!$E$18</f>
        <v>0</v>
      </c>
      <c r="D140" s="187" t="str">
        <f>'Preenchimento Consolidado'!B163</f>
        <v>1.1.1.5.2.26.</v>
      </c>
      <c r="E140" s="86">
        <f>'Preenchimento Consolidado'!D163</f>
        <v>0</v>
      </c>
      <c r="F140" s="2">
        <f t="shared" ca="1" si="2"/>
        <v>43901.734739930558</v>
      </c>
    </row>
    <row r="141" spans="1:6">
      <c r="A141" s="83">
        <f>'Preenchimento Consolidado'!$E$12</f>
        <v>0</v>
      </c>
      <c r="B141" s="1">
        <f>'Preenchimento Consolidado'!$E$17</f>
        <v>0</v>
      </c>
      <c r="C141" s="1">
        <f>'Preenchimento Consolidado'!$E$18</f>
        <v>0</v>
      </c>
      <c r="D141" s="187" t="str">
        <f>'Preenchimento Consolidado'!B164</f>
        <v>1.1.1.5.2.27.</v>
      </c>
      <c r="E141" s="86">
        <f>'Preenchimento Consolidado'!D164</f>
        <v>0</v>
      </c>
      <c r="F141" s="2">
        <f t="shared" ca="1" si="2"/>
        <v>43901.734739930558</v>
      </c>
    </row>
    <row r="142" spans="1:6">
      <c r="A142" s="83">
        <f>'Preenchimento Consolidado'!$E$12</f>
        <v>0</v>
      </c>
      <c r="B142" s="1">
        <f>'Preenchimento Consolidado'!$E$17</f>
        <v>0</v>
      </c>
      <c r="C142" s="1">
        <f>'Preenchimento Consolidado'!$E$18</f>
        <v>0</v>
      </c>
      <c r="D142" s="187" t="str">
        <f>'Preenchimento Consolidado'!B165</f>
        <v>1.1.1.5.2.28.</v>
      </c>
      <c r="E142" s="86">
        <f>'Preenchimento Consolidado'!D165</f>
        <v>0</v>
      </c>
      <c r="F142" s="2">
        <f t="shared" ca="1" si="2"/>
        <v>43901.734739930558</v>
      </c>
    </row>
    <row r="143" spans="1:6">
      <c r="A143" s="83">
        <f>'Preenchimento Consolidado'!$E$12</f>
        <v>0</v>
      </c>
      <c r="B143" s="1">
        <f>'Preenchimento Consolidado'!$E$17</f>
        <v>0</v>
      </c>
      <c r="C143" s="1">
        <f>'Preenchimento Consolidado'!$E$18</f>
        <v>0</v>
      </c>
      <c r="D143" s="187" t="str">
        <f>'Preenchimento Consolidado'!B166</f>
        <v>1.1.1.5.2.29.</v>
      </c>
      <c r="E143" s="86">
        <f>'Preenchimento Consolidado'!D166</f>
        <v>0</v>
      </c>
      <c r="F143" s="2">
        <f t="shared" ca="1" si="2"/>
        <v>43901.734739930558</v>
      </c>
    </row>
    <row r="144" spans="1:6">
      <c r="A144" s="83">
        <f>'Preenchimento Consolidado'!$E$12</f>
        <v>0</v>
      </c>
      <c r="B144" s="1">
        <f>'Preenchimento Consolidado'!$E$17</f>
        <v>0</v>
      </c>
      <c r="C144" s="1">
        <f>'Preenchimento Consolidado'!$E$18</f>
        <v>0</v>
      </c>
      <c r="D144" s="187" t="str">
        <f>'Preenchimento Consolidado'!B167</f>
        <v>1.1.1.5.2.31.</v>
      </c>
      <c r="E144" s="86">
        <f>'Preenchimento Consolidado'!D167</f>
        <v>0</v>
      </c>
      <c r="F144" s="2">
        <f t="shared" ca="1" si="2"/>
        <v>43901.734739930558</v>
      </c>
    </row>
    <row r="145" spans="1:6">
      <c r="A145" s="83">
        <f>'Preenchimento Consolidado'!$E$12</f>
        <v>0</v>
      </c>
      <c r="B145" s="1">
        <f>'Preenchimento Consolidado'!$E$17</f>
        <v>0</v>
      </c>
      <c r="C145" s="1">
        <f>'Preenchimento Consolidado'!$E$18</f>
        <v>0</v>
      </c>
      <c r="D145" s="187" t="str">
        <f>'Preenchimento Consolidado'!B168</f>
        <v>1.1.1.5.2.32.</v>
      </c>
      <c r="E145" s="86">
        <f>'Preenchimento Consolidado'!D168</f>
        <v>0</v>
      </c>
      <c r="F145" s="2">
        <f t="shared" ca="1" si="2"/>
        <v>43901.734739930558</v>
      </c>
    </row>
    <row r="146" spans="1:6">
      <c r="A146" s="83">
        <f>'Preenchimento Consolidado'!$E$12</f>
        <v>0</v>
      </c>
      <c r="B146" s="1">
        <f>'Preenchimento Consolidado'!$E$17</f>
        <v>0</v>
      </c>
      <c r="C146" s="1">
        <f>'Preenchimento Consolidado'!$E$18</f>
        <v>0</v>
      </c>
      <c r="D146" s="187" t="str">
        <f>'Preenchimento Consolidado'!B169</f>
        <v>1.1.1.5.2.33.</v>
      </c>
      <c r="E146" s="86">
        <f>'Preenchimento Consolidado'!D169</f>
        <v>0</v>
      </c>
      <c r="F146" s="2">
        <f t="shared" ca="1" si="2"/>
        <v>43901.734739930558</v>
      </c>
    </row>
    <row r="147" spans="1:6">
      <c r="A147" s="83">
        <f>'Preenchimento Consolidado'!$E$12</f>
        <v>0</v>
      </c>
      <c r="B147" s="1">
        <f>'Preenchimento Consolidado'!$E$17</f>
        <v>0</v>
      </c>
      <c r="C147" s="1">
        <f>'Preenchimento Consolidado'!$E$18</f>
        <v>0</v>
      </c>
      <c r="D147" s="187" t="str">
        <f>'Preenchimento Consolidado'!B170</f>
        <v>1.1.1.5.2.35.</v>
      </c>
      <c r="E147" s="86">
        <f>'Preenchimento Consolidado'!D170</f>
        <v>0</v>
      </c>
      <c r="F147" s="2">
        <f t="shared" ca="1" si="2"/>
        <v>43901.734739930558</v>
      </c>
    </row>
    <row r="148" spans="1:6">
      <c r="A148" s="83">
        <f>'Preenchimento Consolidado'!$E$12</f>
        <v>0</v>
      </c>
      <c r="B148" s="1">
        <f>'Preenchimento Consolidado'!$E$17</f>
        <v>0</v>
      </c>
      <c r="C148" s="1">
        <f>'Preenchimento Consolidado'!$E$18</f>
        <v>0</v>
      </c>
      <c r="D148" s="187" t="str">
        <f>'Preenchimento Consolidado'!B171</f>
        <v>1.1.1.5.2.35.1.</v>
      </c>
      <c r="E148" s="86">
        <f>'Preenchimento Consolidado'!D171</f>
        <v>0</v>
      </c>
      <c r="F148" s="2">
        <f t="shared" ca="1" si="2"/>
        <v>43901.734739930558</v>
      </c>
    </row>
    <row r="149" spans="1:6">
      <c r="A149" s="83">
        <f>'Preenchimento Consolidado'!$E$12</f>
        <v>0</v>
      </c>
      <c r="B149" s="1">
        <f>'Preenchimento Consolidado'!$E$17</f>
        <v>0</v>
      </c>
      <c r="C149" s="1">
        <f>'Preenchimento Consolidado'!$E$18</f>
        <v>0</v>
      </c>
      <c r="D149" s="187" t="str">
        <f>'Preenchimento Consolidado'!B172</f>
        <v>1.1.1.5.2.35.2.</v>
      </c>
      <c r="E149" s="86">
        <f>'Preenchimento Consolidado'!D172</f>
        <v>0</v>
      </c>
      <c r="F149" s="2">
        <f t="shared" ca="1" si="2"/>
        <v>43901.734739930558</v>
      </c>
    </row>
    <row r="150" spans="1:6">
      <c r="A150" s="83">
        <f>'Preenchimento Consolidado'!$E$12</f>
        <v>0</v>
      </c>
      <c r="B150" s="1">
        <f>'Preenchimento Consolidado'!$E$17</f>
        <v>0</v>
      </c>
      <c r="C150" s="1">
        <f>'Preenchimento Consolidado'!$E$18</f>
        <v>0</v>
      </c>
      <c r="D150" s="187" t="str">
        <f>'Preenchimento Consolidado'!B173</f>
        <v>1.1.1.5.2.41.</v>
      </c>
      <c r="E150" s="86">
        <f>'Preenchimento Consolidado'!D173</f>
        <v>0</v>
      </c>
      <c r="F150" s="2">
        <f t="shared" ca="1" si="2"/>
        <v>43901.734739930558</v>
      </c>
    </row>
    <row r="151" spans="1:6">
      <c r="A151" s="83">
        <f>'Preenchimento Consolidado'!$E$12</f>
        <v>0</v>
      </c>
      <c r="B151" s="1">
        <f>'Preenchimento Consolidado'!$E$17</f>
        <v>0</v>
      </c>
      <c r="C151" s="1">
        <f>'Preenchimento Consolidado'!$E$18</f>
        <v>0</v>
      </c>
      <c r="D151" s="187" t="str">
        <f>'Preenchimento Consolidado'!B174</f>
        <v>1.1.1.5.2.42.</v>
      </c>
      <c r="E151" s="86">
        <f>'Preenchimento Consolidado'!D174</f>
        <v>0</v>
      </c>
      <c r="F151" s="2">
        <f t="shared" ca="1" si="2"/>
        <v>43901.734739930558</v>
      </c>
    </row>
    <row r="152" spans="1:6">
      <c r="A152" s="83">
        <f>'Preenchimento Consolidado'!$E$12</f>
        <v>0</v>
      </c>
      <c r="B152" s="1">
        <f>'Preenchimento Consolidado'!$E$17</f>
        <v>0</v>
      </c>
      <c r="C152" s="1">
        <f>'Preenchimento Consolidado'!$E$18</f>
        <v>0</v>
      </c>
      <c r="D152" s="187" t="str">
        <f>'Preenchimento Consolidado'!B175</f>
        <v>1.1.1.5.2.43.</v>
      </c>
      <c r="E152" s="86">
        <f>'Preenchimento Consolidado'!D175</f>
        <v>0</v>
      </c>
      <c r="F152" s="2">
        <f t="shared" ca="1" si="2"/>
        <v>43901.734739930558</v>
      </c>
    </row>
    <row r="153" spans="1:6">
      <c r="A153" s="83">
        <f>'Preenchimento Consolidado'!$E$12</f>
        <v>0</v>
      </c>
      <c r="B153" s="1">
        <f>'Preenchimento Consolidado'!$E$17</f>
        <v>0</v>
      </c>
      <c r="C153" s="1">
        <f>'Preenchimento Consolidado'!$E$18</f>
        <v>0</v>
      </c>
      <c r="D153" s="187" t="str">
        <f>'Preenchimento Consolidado'!B176</f>
        <v>1.1.1.5.2.50.</v>
      </c>
      <c r="E153" s="86">
        <f>'Preenchimento Consolidado'!D176</f>
        <v>0</v>
      </c>
      <c r="F153" s="2">
        <f t="shared" ca="1" si="2"/>
        <v>43901.734739930558</v>
      </c>
    </row>
    <row r="154" spans="1:6">
      <c r="A154" s="83">
        <f>'Preenchimento Consolidado'!$E$12</f>
        <v>0</v>
      </c>
      <c r="B154" s="1">
        <f>'Preenchimento Consolidado'!$E$17</f>
        <v>0</v>
      </c>
      <c r="C154" s="1">
        <f>'Preenchimento Consolidado'!$E$18</f>
        <v>0</v>
      </c>
      <c r="D154" s="187" t="str">
        <f>'Preenchimento Consolidado'!B177</f>
        <v>1.1.1.5.2.51.</v>
      </c>
      <c r="E154" s="86">
        <f>'Preenchimento Consolidado'!D177</f>
        <v>0</v>
      </c>
      <c r="F154" s="2">
        <f t="shared" ca="1" si="2"/>
        <v>43901.734739930558</v>
      </c>
    </row>
    <row r="155" spans="1:6">
      <c r="A155" s="83">
        <f>'Preenchimento Consolidado'!$E$12</f>
        <v>0</v>
      </c>
      <c r="B155" s="1">
        <f>'Preenchimento Consolidado'!$E$17</f>
        <v>0</v>
      </c>
      <c r="C155" s="1">
        <f>'Preenchimento Consolidado'!$E$18</f>
        <v>0</v>
      </c>
      <c r="D155" s="187" t="str">
        <f>'Preenchimento Consolidado'!B178</f>
        <v>1.1.1.5.2.52.</v>
      </c>
      <c r="E155" s="86">
        <f>'Preenchimento Consolidado'!D178</f>
        <v>0</v>
      </c>
      <c r="F155" s="2">
        <f t="shared" ca="1" si="2"/>
        <v>43901.734739930558</v>
      </c>
    </row>
    <row r="156" spans="1:6">
      <c r="A156" s="83">
        <f>'Preenchimento Consolidado'!$E$12</f>
        <v>0</v>
      </c>
      <c r="B156" s="1">
        <f>'Preenchimento Consolidado'!$E$17</f>
        <v>0</v>
      </c>
      <c r="C156" s="1">
        <f>'Preenchimento Consolidado'!$E$18</f>
        <v>0</v>
      </c>
      <c r="D156" s="187" t="str">
        <f>'Preenchimento Consolidado'!B179</f>
        <v>1.1.1.5.2.53.</v>
      </c>
      <c r="E156" s="86">
        <f>'Preenchimento Consolidado'!D179</f>
        <v>0</v>
      </c>
      <c r="F156" s="2">
        <f t="shared" ca="1" si="2"/>
        <v>43901.734739930558</v>
      </c>
    </row>
    <row r="157" spans="1:6">
      <c r="A157" s="83">
        <f>'Preenchimento Consolidado'!$E$12</f>
        <v>0</v>
      </c>
      <c r="B157" s="1">
        <f>'Preenchimento Consolidado'!$E$17</f>
        <v>0</v>
      </c>
      <c r="C157" s="1">
        <f>'Preenchimento Consolidado'!$E$18</f>
        <v>0</v>
      </c>
      <c r="D157" s="187" t="str">
        <f>'Preenchimento Consolidado'!B180</f>
        <v>1.1.1.6.</v>
      </c>
      <c r="E157" s="86">
        <f>'Preenchimento Consolidado'!D180</f>
        <v>0</v>
      </c>
      <c r="F157" s="2">
        <f t="shared" ca="1" si="2"/>
        <v>43901.734739930558</v>
      </c>
    </row>
    <row r="158" spans="1:6">
      <c r="A158" s="83">
        <f>'Preenchimento Consolidado'!$E$12</f>
        <v>0</v>
      </c>
      <c r="B158" s="1">
        <f>'Preenchimento Consolidado'!$E$17</f>
        <v>0</v>
      </c>
      <c r="C158" s="1">
        <f>'Preenchimento Consolidado'!$E$18</f>
        <v>0</v>
      </c>
      <c r="D158" s="187" t="str">
        <f>'Preenchimento Consolidado'!B181</f>
        <v>1.1.1.6.1.</v>
      </c>
      <c r="E158" s="86">
        <f>'Preenchimento Consolidado'!D181</f>
        <v>0</v>
      </c>
      <c r="F158" s="2">
        <f t="shared" ca="1" si="2"/>
        <v>43901.734739930558</v>
      </c>
    </row>
    <row r="159" spans="1:6">
      <c r="A159" s="83">
        <f>'Preenchimento Consolidado'!$E$12</f>
        <v>0</v>
      </c>
      <c r="B159" s="1">
        <f>'Preenchimento Consolidado'!$E$17</f>
        <v>0</v>
      </c>
      <c r="C159" s="1">
        <f>'Preenchimento Consolidado'!$E$18</f>
        <v>0</v>
      </c>
      <c r="D159" s="187" t="str">
        <f>'Preenchimento Consolidado'!B182</f>
        <v>1.1.1.6.1.11.</v>
      </c>
      <c r="E159" s="86">
        <f>'Preenchimento Consolidado'!D182</f>
        <v>0</v>
      </c>
      <c r="F159" s="2">
        <f t="shared" ca="1" si="2"/>
        <v>43901.734739930558</v>
      </c>
    </row>
    <row r="160" spans="1:6">
      <c r="A160" s="83">
        <f>'Preenchimento Consolidado'!$E$12</f>
        <v>0</v>
      </c>
      <c r="B160" s="1">
        <f>'Preenchimento Consolidado'!$E$17</f>
        <v>0</v>
      </c>
      <c r="C160" s="1">
        <f>'Preenchimento Consolidado'!$E$18</f>
        <v>0</v>
      </c>
      <c r="D160" s="187" t="str">
        <f>'Preenchimento Consolidado'!B183</f>
        <v>1.1.1.6.1.12.</v>
      </c>
      <c r="E160" s="86">
        <f>'Preenchimento Consolidado'!D183</f>
        <v>0</v>
      </c>
      <c r="F160" s="2">
        <f t="shared" ca="1" si="2"/>
        <v>43901.734739930558</v>
      </c>
    </row>
    <row r="161" spans="1:6">
      <c r="A161" s="83">
        <f>'Preenchimento Consolidado'!$E$12</f>
        <v>0</v>
      </c>
      <c r="B161" s="1">
        <f>'Preenchimento Consolidado'!$E$17</f>
        <v>0</v>
      </c>
      <c r="C161" s="1">
        <f>'Preenchimento Consolidado'!$E$18</f>
        <v>0</v>
      </c>
      <c r="D161" s="187" t="str">
        <f>'Preenchimento Consolidado'!B184</f>
        <v>1.1.1.6.1.13.</v>
      </c>
      <c r="E161" s="86">
        <f>'Preenchimento Consolidado'!D184</f>
        <v>0</v>
      </c>
      <c r="F161" s="2">
        <f t="shared" ca="1" si="2"/>
        <v>43901.734739930558</v>
      </c>
    </row>
    <row r="162" spans="1:6">
      <c r="A162" s="83">
        <f>'Preenchimento Consolidado'!$E$12</f>
        <v>0</v>
      </c>
      <c r="B162" s="1">
        <f>'Preenchimento Consolidado'!$E$17</f>
        <v>0</v>
      </c>
      <c r="C162" s="1">
        <f>'Preenchimento Consolidado'!$E$18</f>
        <v>0</v>
      </c>
      <c r="D162" s="187" t="str">
        <f>'Preenchimento Consolidado'!B185</f>
        <v>1.1.1.6.1.14.</v>
      </c>
      <c r="E162" s="86">
        <f>'Preenchimento Consolidado'!D185</f>
        <v>0</v>
      </c>
      <c r="F162" s="2">
        <f t="shared" ca="1" si="2"/>
        <v>43901.734739930558</v>
      </c>
    </row>
    <row r="163" spans="1:6">
      <c r="A163" s="83">
        <f>'Preenchimento Consolidado'!$E$12</f>
        <v>0</v>
      </c>
      <c r="B163" s="1">
        <f>'Preenchimento Consolidado'!$E$17</f>
        <v>0</v>
      </c>
      <c r="C163" s="1">
        <f>'Preenchimento Consolidado'!$E$18</f>
        <v>0</v>
      </c>
      <c r="D163" s="187" t="str">
        <f>'Preenchimento Consolidado'!B186</f>
        <v>1.1.1.6.1.15.</v>
      </c>
      <c r="E163" s="86">
        <f>'Preenchimento Consolidado'!D186</f>
        <v>0</v>
      </c>
      <c r="F163" s="2">
        <f t="shared" ca="1" si="2"/>
        <v>43901.734739930558</v>
      </c>
    </row>
    <row r="164" spans="1:6">
      <c r="A164" s="83">
        <f>'Preenchimento Consolidado'!$E$12</f>
        <v>0</v>
      </c>
      <c r="B164" s="1">
        <f>'Preenchimento Consolidado'!$E$17</f>
        <v>0</v>
      </c>
      <c r="C164" s="1">
        <f>'Preenchimento Consolidado'!$E$18</f>
        <v>0</v>
      </c>
      <c r="D164" s="187" t="str">
        <f>'Preenchimento Consolidado'!B187</f>
        <v>1.1.1.6.1.16.</v>
      </c>
      <c r="E164" s="86">
        <f>'Preenchimento Consolidado'!D187</f>
        <v>0</v>
      </c>
      <c r="F164" s="2">
        <f t="shared" ca="1" si="2"/>
        <v>43901.734739930558</v>
      </c>
    </row>
    <row r="165" spans="1:6">
      <c r="A165" s="83">
        <f>'Preenchimento Consolidado'!$E$12</f>
        <v>0</v>
      </c>
      <c r="B165" s="1">
        <f>'Preenchimento Consolidado'!$E$17</f>
        <v>0</v>
      </c>
      <c r="C165" s="1">
        <f>'Preenchimento Consolidado'!$E$18</f>
        <v>0</v>
      </c>
      <c r="D165" s="187" t="str">
        <f>'Preenchimento Consolidado'!B188</f>
        <v>1.1.1.6.1.17.</v>
      </c>
      <c r="E165" s="86">
        <f>'Preenchimento Consolidado'!D188</f>
        <v>0</v>
      </c>
      <c r="F165" s="2">
        <f t="shared" ca="1" si="2"/>
        <v>43901.734739930558</v>
      </c>
    </row>
    <row r="166" spans="1:6">
      <c r="A166" s="83">
        <f>'Preenchimento Consolidado'!$E$12</f>
        <v>0</v>
      </c>
      <c r="B166" s="1">
        <f>'Preenchimento Consolidado'!$E$17</f>
        <v>0</v>
      </c>
      <c r="C166" s="1">
        <f>'Preenchimento Consolidado'!$E$18</f>
        <v>0</v>
      </c>
      <c r="D166" s="187" t="str">
        <f>'Preenchimento Consolidado'!B189</f>
        <v>1.1.1.6.1.21.</v>
      </c>
      <c r="E166" s="86">
        <f>'Preenchimento Consolidado'!D189</f>
        <v>0</v>
      </c>
      <c r="F166" s="2">
        <f t="shared" ca="1" si="2"/>
        <v>43901.734739930558</v>
      </c>
    </row>
    <row r="167" spans="1:6">
      <c r="A167" s="83">
        <f>'Preenchimento Consolidado'!$E$12</f>
        <v>0</v>
      </c>
      <c r="B167" s="1">
        <f>'Preenchimento Consolidado'!$E$17</f>
        <v>0</v>
      </c>
      <c r="C167" s="1">
        <f>'Preenchimento Consolidado'!$E$18</f>
        <v>0</v>
      </c>
      <c r="D167" s="187" t="str">
        <f>'Preenchimento Consolidado'!B190</f>
        <v>1.1.1.6.1.22.</v>
      </c>
      <c r="E167" s="86">
        <f>'Preenchimento Consolidado'!D190</f>
        <v>0</v>
      </c>
      <c r="F167" s="2">
        <f t="shared" ca="1" si="2"/>
        <v>43901.734739930558</v>
      </c>
    </row>
    <row r="168" spans="1:6">
      <c r="A168" s="83">
        <f>'Preenchimento Consolidado'!$E$12</f>
        <v>0</v>
      </c>
      <c r="B168" s="1">
        <f>'Preenchimento Consolidado'!$E$17</f>
        <v>0</v>
      </c>
      <c r="C168" s="1">
        <f>'Preenchimento Consolidado'!$E$18</f>
        <v>0</v>
      </c>
      <c r="D168" s="187" t="str">
        <f>'Preenchimento Consolidado'!B191</f>
        <v>1.1.1.6.1.23.</v>
      </c>
      <c r="E168" s="86">
        <f>'Preenchimento Consolidado'!D191</f>
        <v>0</v>
      </c>
      <c r="F168" s="2">
        <f t="shared" ca="1" si="2"/>
        <v>43901.734739930558</v>
      </c>
    </row>
    <row r="169" spans="1:6">
      <c r="A169" s="83">
        <f>'Preenchimento Consolidado'!$E$12</f>
        <v>0</v>
      </c>
      <c r="B169" s="1">
        <f>'Preenchimento Consolidado'!$E$17</f>
        <v>0</v>
      </c>
      <c r="C169" s="1">
        <f>'Preenchimento Consolidado'!$E$18</f>
        <v>0</v>
      </c>
      <c r="D169" s="187" t="str">
        <f>'Preenchimento Consolidado'!B192</f>
        <v>1.1.1.6.1.24.</v>
      </c>
      <c r="E169" s="86">
        <f>'Preenchimento Consolidado'!D192</f>
        <v>0</v>
      </c>
      <c r="F169" s="2">
        <f t="shared" ca="1" si="2"/>
        <v>43901.734739930558</v>
      </c>
    </row>
    <row r="170" spans="1:6">
      <c r="A170" s="83">
        <f>'Preenchimento Consolidado'!$E$12</f>
        <v>0</v>
      </c>
      <c r="B170" s="1">
        <f>'Preenchimento Consolidado'!$E$17</f>
        <v>0</v>
      </c>
      <c r="C170" s="1">
        <f>'Preenchimento Consolidado'!$E$18</f>
        <v>0</v>
      </c>
      <c r="D170" s="187" t="str">
        <f>'Preenchimento Consolidado'!B193</f>
        <v>1.1.1.6.1.25.</v>
      </c>
      <c r="E170" s="86">
        <f>'Preenchimento Consolidado'!D193</f>
        <v>0</v>
      </c>
      <c r="F170" s="2">
        <f t="shared" ca="1" si="2"/>
        <v>43901.734739930558</v>
      </c>
    </row>
    <row r="171" spans="1:6">
      <c r="A171" s="83">
        <f>'Preenchimento Consolidado'!$E$12</f>
        <v>0</v>
      </c>
      <c r="B171" s="1">
        <f>'Preenchimento Consolidado'!$E$17</f>
        <v>0</v>
      </c>
      <c r="C171" s="1">
        <f>'Preenchimento Consolidado'!$E$18</f>
        <v>0</v>
      </c>
      <c r="D171" s="187" t="str">
        <f>'Preenchimento Consolidado'!B194</f>
        <v>1.1.1.6.1.26.</v>
      </c>
      <c r="E171" s="86">
        <f>'Preenchimento Consolidado'!D194</f>
        <v>0</v>
      </c>
      <c r="F171" s="2">
        <f t="shared" ca="1" si="2"/>
        <v>43901.734739930558</v>
      </c>
    </row>
    <row r="172" spans="1:6">
      <c r="A172" s="83">
        <f>'Preenchimento Consolidado'!$E$12</f>
        <v>0</v>
      </c>
      <c r="B172" s="1">
        <f>'Preenchimento Consolidado'!$E$17</f>
        <v>0</v>
      </c>
      <c r="C172" s="1">
        <f>'Preenchimento Consolidado'!$E$18</f>
        <v>0</v>
      </c>
      <c r="D172" s="187" t="str">
        <f>'Preenchimento Consolidado'!B195</f>
        <v>1.1.1.6.1.27.</v>
      </c>
      <c r="E172" s="86">
        <f>'Preenchimento Consolidado'!D195</f>
        <v>0</v>
      </c>
      <c r="F172" s="2">
        <f t="shared" ca="1" si="2"/>
        <v>43901.734739930558</v>
      </c>
    </row>
    <row r="173" spans="1:6">
      <c r="A173" s="83">
        <f>'Preenchimento Consolidado'!$E$12</f>
        <v>0</v>
      </c>
      <c r="B173" s="1">
        <f>'Preenchimento Consolidado'!$E$17</f>
        <v>0</v>
      </c>
      <c r="C173" s="1">
        <f>'Preenchimento Consolidado'!$E$18</f>
        <v>0</v>
      </c>
      <c r="D173" s="187" t="str">
        <f>'Preenchimento Consolidado'!B196</f>
        <v>1.1.1.6.1.28.</v>
      </c>
      <c r="E173" s="86">
        <f>'Preenchimento Consolidado'!D196</f>
        <v>0</v>
      </c>
      <c r="F173" s="2">
        <f t="shared" ca="1" si="2"/>
        <v>43901.734739930558</v>
      </c>
    </row>
    <row r="174" spans="1:6">
      <c r="A174" s="83">
        <f>'Preenchimento Consolidado'!$E$12</f>
        <v>0</v>
      </c>
      <c r="B174" s="1">
        <f>'Preenchimento Consolidado'!$E$17</f>
        <v>0</v>
      </c>
      <c r="C174" s="1">
        <f>'Preenchimento Consolidado'!$E$18</f>
        <v>0</v>
      </c>
      <c r="D174" s="187" t="str">
        <f>'Preenchimento Consolidado'!B197</f>
        <v>1.1.1.6.1.29.</v>
      </c>
      <c r="E174" s="86">
        <f>'Preenchimento Consolidado'!D197</f>
        <v>0</v>
      </c>
      <c r="F174" s="2">
        <f t="shared" ca="1" si="2"/>
        <v>43901.734739930558</v>
      </c>
    </row>
    <row r="175" spans="1:6">
      <c r="A175" s="83">
        <f>'Preenchimento Consolidado'!$E$12</f>
        <v>0</v>
      </c>
      <c r="B175" s="1">
        <f>'Preenchimento Consolidado'!$E$17</f>
        <v>0</v>
      </c>
      <c r="C175" s="1">
        <f>'Preenchimento Consolidado'!$E$18</f>
        <v>0</v>
      </c>
      <c r="D175" s="187" t="str">
        <f>'Preenchimento Consolidado'!B198</f>
        <v>1.1.1.6.1.31.</v>
      </c>
      <c r="E175" s="86">
        <f>'Preenchimento Consolidado'!D198</f>
        <v>0</v>
      </c>
      <c r="F175" s="2">
        <f t="shared" ca="1" si="2"/>
        <v>43901.734739930558</v>
      </c>
    </row>
    <row r="176" spans="1:6">
      <c r="A176" s="83">
        <f>'Preenchimento Consolidado'!$E$12</f>
        <v>0</v>
      </c>
      <c r="B176" s="1">
        <f>'Preenchimento Consolidado'!$E$17</f>
        <v>0</v>
      </c>
      <c r="C176" s="1">
        <f>'Preenchimento Consolidado'!$E$18</f>
        <v>0</v>
      </c>
      <c r="D176" s="187" t="str">
        <f>'Preenchimento Consolidado'!B199</f>
        <v>1.1.1.6.1.32.</v>
      </c>
      <c r="E176" s="86">
        <f>'Preenchimento Consolidado'!D199</f>
        <v>0</v>
      </c>
      <c r="F176" s="2">
        <f t="shared" ca="1" si="2"/>
        <v>43901.734739930558</v>
      </c>
    </row>
    <row r="177" spans="1:6">
      <c r="A177" s="83">
        <f>'Preenchimento Consolidado'!$E$12</f>
        <v>0</v>
      </c>
      <c r="B177" s="1">
        <f>'Preenchimento Consolidado'!$E$17</f>
        <v>0</v>
      </c>
      <c r="C177" s="1">
        <f>'Preenchimento Consolidado'!$E$18</f>
        <v>0</v>
      </c>
      <c r="D177" s="187" t="str">
        <f>'Preenchimento Consolidado'!B200</f>
        <v>1.1.1.6.1.33.</v>
      </c>
      <c r="E177" s="86">
        <f>'Preenchimento Consolidado'!D200</f>
        <v>0</v>
      </c>
      <c r="F177" s="2">
        <f t="shared" ca="1" si="2"/>
        <v>43901.734739930558</v>
      </c>
    </row>
    <row r="178" spans="1:6">
      <c r="A178" s="83">
        <f>'Preenchimento Consolidado'!$E$12</f>
        <v>0</v>
      </c>
      <c r="B178" s="1">
        <f>'Preenchimento Consolidado'!$E$17</f>
        <v>0</v>
      </c>
      <c r="C178" s="1">
        <f>'Preenchimento Consolidado'!$E$18</f>
        <v>0</v>
      </c>
      <c r="D178" s="187" t="str">
        <f>'Preenchimento Consolidado'!B201</f>
        <v>1.1.1.6.1.35.</v>
      </c>
      <c r="E178" s="86">
        <f>'Preenchimento Consolidado'!D201</f>
        <v>0</v>
      </c>
      <c r="F178" s="2">
        <f t="shared" ca="1" si="2"/>
        <v>43901.734739930558</v>
      </c>
    </row>
    <row r="179" spans="1:6">
      <c r="A179" s="83">
        <f>'Preenchimento Consolidado'!$E$12</f>
        <v>0</v>
      </c>
      <c r="B179" s="1">
        <f>'Preenchimento Consolidado'!$E$17</f>
        <v>0</v>
      </c>
      <c r="C179" s="1">
        <f>'Preenchimento Consolidado'!$E$18</f>
        <v>0</v>
      </c>
      <c r="D179" s="187" t="str">
        <f>'Preenchimento Consolidado'!B202</f>
        <v>1.1.1.6.1.35.1.</v>
      </c>
      <c r="E179" s="86">
        <f>'Preenchimento Consolidado'!D202</f>
        <v>0</v>
      </c>
      <c r="F179" s="2">
        <f t="shared" ca="1" si="2"/>
        <v>43901.734739930558</v>
      </c>
    </row>
    <row r="180" spans="1:6">
      <c r="A180" s="83">
        <f>'Preenchimento Consolidado'!$E$12</f>
        <v>0</v>
      </c>
      <c r="B180" s="1">
        <f>'Preenchimento Consolidado'!$E$17</f>
        <v>0</v>
      </c>
      <c r="C180" s="1">
        <f>'Preenchimento Consolidado'!$E$18</f>
        <v>0</v>
      </c>
      <c r="D180" s="187" t="str">
        <f>'Preenchimento Consolidado'!B203</f>
        <v>1.1.1.6.1.35.2.</v>
      </c>
      <c r="E180" s="86">
        <f>'Preenchimento Consolidado'!D203</f>
        <v>0</v>
      </c>
      <c r="F180" s="2">
        <f t="shared" ca="1" si="2"/>
        <v>43901.734739930558</v>
      </c>
    </row>
    <row r="181" spans="1:6">
      <c r="A181" s="83">
        <f>'Preenchimento Consolidado'!$E$12</f>
        <v>0</v>
      </c>
      <c r="B181" s="1">
        <f>'Preenchimento Consolidado'!$E$17</f>
        <v>0</v>
      </c>
      <c r="C181" s="1">
        <f>'Preenchimento Consolidado'!$E$18</f>
        <v>0</v>
      </c>
      <c r="D181" s="187" t="str">
        <f>'Preenchimento Consolidado'!B204</f>
        <v>1.1.1.6.1.41.</v>
      </c>
      <c r="E181" s="86">
        <f>'Preenchimento Consolidado'!D204</f>
        <v>0</v>
      </c>
      <c r="F181" s="2">
        <f t="shared" ca="1" si="2"/>
        <v>43901.734739930558</v>
      </c>
    </row>
    <row r="182" spans="1:6">
      <c r="A182" s="83">
        <f>'Preenchimento Consolidado'!$E$12</f>
        <v>0</v>
      </c>
      <c r="B182" s="1">
        <f>'Preenchimento Consolidado'!$E$17</f>
        <v>0</v>
      </c>
      <c r="C182" s="1">
        <f>'Preenchimento Consolidado'!$E$18</f>
        <v>0</v>
      </c>
      <c r="D182" s="187" t="str">
        <f>'Preenchimento Consolidado'!B205</f>
        <v>1.1.1.6.1.42.</v>
      </c>
      <c r="E182" s="86">
        <f>'Preenchimento Consolidado'!D205</f>
        <v>0</v>
      </c>
      <c r="F182" s="2">
        <f t="shared" ca="1" si="2"/>
        <v>43901.734739930558</v>
      </c>
    </row>
    <row r="183" spans="1:6">
      <c r="A183" s="83">
        <f>'Preenchimento Consolidado'!$E$12</f>
        <v>0</v>
      </c>
      <c r="B183" s="1">
        <f>'Preenchimento Consolidado'!$E$17</f>
        <v>0</v>
      </c>
      <c r="C183" s="1">
        <f>'Preenchimento Consolidado'!$E$18</f>
        <v>0</v>
      </c>
      <c r="D183" s="187" t="str">
        <f>'Preenchimento Consolidado'!B206</f>
        <v>1.1.1.6.1.43.</v>
      </c>
      <c r="E183" s="86">
        <f>'Preenchimento Consolidado'!D206</f>
        <v>0</v>
      </c>
      <c r="F183" s="2">
        <f t="shared" ca="1" si="2"/>
        <v>43901.734739930558</v>
      </c>
    </row>
    <row r="184" spans="1:6">
      <c r="A184" s="83">
        <f>'Preenchimento Consolidado'!$E$12</f>
        <v>0</v>
      </c>
      <c r="B184" s="1">
        <f>'Preenchimento Consolidado'!$E$17</f>
        <v>0</v>
      </c>
      <c r="C184" s="1">
        <f>'Preenchimento Consolidado'!$E$18</f>
        <v>0</v>
      </c>
      <c r="D184" s="187" t="str">
        <f>'Preenchimento Consolidado'!B207</f>
        <v>1.1.1.6.1.50.</v>
      </c>
      <c r="E184" s="86">
        <f>'Preenchimento Consolidado'!D207</f>
        <v>0</v>
      </c>
      <c r="F184" s="2">
        <f t="shared" ca="1" si="2"/>
        <v>43901.734739930558</v>
      </c>
    </row>
    <row r="185" spans="1:6">
      <c r="A185" s="83">
        <f>'Preenchimento Consolidado'!$E$12</f>
        <v>0</v>
      </c>
      <c r="B185" s="1">
        <f>'Preenchimento Consolidado'!$E$17</f>
        <v>0</v>
      </c>
      <c r="C185" s="1">
        <f>'Preenchimento Consolidado'!$E$18</f>
        <v>0</v>
      </c>
      <c r="D185" s="187" t="str">
        <f>'Preenchimento Consolidado'!B208</f>
        <v>1.1.1.6.1.51.</v>
      </c>
      <c r="E185" s="86">
        <f>'Preenchimento Consolidado'!D208</f>
        <v>0</v>
      </c>
      <c r="F185" s="2">
        <f t="shared" ca="1" si="2"/>
        <v>43901.734739930558</v>
      </c>
    </row>
    <row r="186" spans="1:6">
      <c r="A186" s="83">
        <f>'Preenchimento Consolidado'!$E$12</f>
        <v>0</v>
      </c>
      <c r="B186" s="1">
        <f>'Preenchimento Consolidado'!$E$17</f>
        <v>0</v>
      </c>
      <c r="C186" s="1">
        <f>'Preenchimento Consolidado'!$E$18</f>
        <v>0</v>
      </c>
      <c r="D186" s="187" t="str">
        <f>'Preenchimento Consolidado'!B209</f>
        <v>1.1.1.6.1.52.</v>
      </c>
      <c r="E186" s="86">
        <f>'Preenchimento Consolidado'!D209</f>
        <v>0</v>
      </c>
      <c r="F186" s="2">
        <f t="shared" ca="1" si="2"/>
        <v>43901.734739930558</v>
      </c>
    </row>
    <row r="187" spans="1:6">
      <c r="A187" s="83">
        <f>'Preenchimento Consolidado'!$E$12</f>
        <v>0</v>
      </c>
      <c r="B187" s="1">
        <f>'Preenchimento Consolidado'!$E$17</f>
        <v>0</v>
      </c>
      <c r="C187" s="1">
        <f>'Preenchimento Consolidado'!$E$18</f>
        <v>0</v>
      </c>
      <c r="D187" s="187" t="str">
        <f>'Preenchimento Consolidado'!B210</f>
        <v>1.1.1.6.1.53.</v>
      </c>
      <c r="E187" s="86">
        <f>'Preenchimento Consolidado'!D210</f>
        <v>0</v>
      </c>
      <c r="F187" s="2">
        <f t="shared" ca="1" si="2"/>
        <v>43901.734739930558</v>
      </c>
    </row>
    <row r="188" spans="1:6">
      <c r="A188" s="83">
        <f>'Preenchimento Consolidado'!$E$12</f>
        <v>0</v>
      </c>
      <c r="B188" s="1">
        <f>'Preenchimento Consolidado'!$E$17</f>
        <v>0</v>
      </c>
      <c r="C188" s="1">
        <f>'Preenchimento Consolidado'!$E$18</f>
        <v>0</v>
      </c>
      <c r="D188" s="187" t="str">
        <f>'Preenchimento Consolidado'!B211</f>
        <v>1.1.1.9.</v>
      </c>
      <c r="E188" s="86">
        <f>'Preenchimento Consolidado'!D211</f>
        <v>0</v>
      </c>
      <c r="F188" s="2">
        <f t="shared" ca="1" si="2"/>
        <v>43901.734739930558</v>
      </c>
    </row>
    <row r="189" spans="1:6">
      <c r="A189" s="83">
        <f>'Preenchimento Consolidado'!$E$12</f>
        <v>0</v>
      </c>
      <c r="B189" s="1">
        <f>'Preenchimento Consolidado'!$E$17</f>
        <v>0</v>
      </c>
      <c r="C189" s="1">
        <f>'Preenchimento Consolidado'!$E$18</f>
        <v>0</v>
      </c>
      <c r="D189" s="187" t="str">
        <f>'Preenchimento Consolidado'!B212</f>
        <v>1.1.1.9.1.</v>
      </c>
      <c r="E189" s="86">
        <f>'Preenchimento Consolidado'!D212</f>
        <v>0</v>
      </c>
      <c r="F189" s="2">
        <f t="shared" ca="1" si="2"/>
        <v>43901.734739930558</v>
      </c>
    </row>
    <row r="190" spans="1:6">
      <c r="A190" s="83">
        <f>'Preenchimento Consolidado'!$E$12</f>
        <v>0</v>
      </c>
      <c r="B190" s="1">
        <f>'Preenchimento Consolidado'!$E$17</f>
        <v>0</v>
      </c>
      <c r="C190" s="1">
        <f>'Preenchimento Consolidado'!$E$18</f>
        <v>0</v>
      </c>
      <c r="D190" s="187" t="str">
        <f>'Preenchimento Consolidado'!B213</f>
        <v>1.1.1.9.1.11.</v>
      </c>
      <c r="E190" s="86">
        <f>'Preenchimento Consolidado'!D213</f>
        <v>0</v>
      </c>
      <c r="F190" s="2">
        <f t="shared" ca="1" si="2"/>
        <v>43901.734739930558</v>
      </c>
    </row>
    <row r="191" spans="1:6">
      <c r="A191" s="83">
        <f>'Preenchimento Consolidado'!$E$12</f>
        <v>0</v>
      </c>
      <c r="B191" s="1">
        <f>'Preenchimento Consolidado'!$E$17</f>
        <v>0</v>
      </c>
      <c r="C191" s="1">
        <f>'Preenchimento Consolidado'!$E$18</f>
        <v>0</v>
      </c>
      <c r="D191" s="187" t="str">
        <f>'Preenchimento Consolidado'!B214</f>
        <v>1.1.1.9.1.12.</v>
      </c>
      <c r="E191" s="86">
        <f>'Preenchimento Consolidado'!D214</f>
        <v>0</v>
      </c>
      <c r="F191" s="2">
        <f t="shared" ca="1" si="2"/>
        <v>43901.734739930558</v>
      </c>
    </row>
    <row r="192" spans="1:6">
      <c r="A192" s="83">
        <f>'Preenchimento Consolidado'!$E$12</f>
        <v>0</v>
      </c>
      <c r="B192" s="1">
        <f>'Preenchimento Consolidado'!$E$17</f>
        <v>0</v>
      </c>
      <c r="C192" s="1">
        <f>'Preenchimento Consolidado'!$E$18</f>
        <v>0</v>
      </c>
      <c r="D192" s="187" t="str">
        <f>'Preenchimento Consolidado'!B215</f>
        <v>1.1.1.9.1.13.</v>
      </c>
      <c r="E192" s="86">
        <f>'Preenchimento Consolidado'!D215</f>
        <v>0</v>
      </c>
      <c r="F192" s="2">
        <f t="shared" ca="1" si="2"/>
        <v>43901.734739930558</v>
      </c>
    </row>
    <row r="193" spans="1:6">
      <c r="A193" s="83">
        <f>'Preenchimento Consolidado'!$E$12</f>
        <v>0</v>
      </c>
      <c r="B193" s="1">
        <f>'Preenchimento Consolidado'!$E$17</f>
        <v>0</v>
      </c>
      <c r="C193" s="1">
        <f>'Preenchimento Consolidado'!$E$18</f>
        <v>0</v>
      </c>
      <c r="D193" s="187" t="str">
        <f>'Preenchimento Consolidado'!B216</f>
        <v>1.1.1.9.1.14.</v>
      </c>
      <c r="E193" s="86">
        <f>'Preenchimento Consolidado'!D216</f>
        <v>0</v>
      </c>
      <c r="F193" s="2">
        <f t="shared" ca="1" si="2"/>
        <v>43901.734739930558</v>
      </c>
    </row>
    <row r="194" spans="1:6">
      <c r="A194" s="83">
        <f>'Preenchimento Consolidado'!$E$12</f>
        <v>0</v>
      </c>
      <c r="B194" s="1">
        <f>'Preenchimento Consolidado'!$E$17</f>
        <v>0</v>
      </c>
      <c r="C194" s="1">
        <f>'Preenchimento Consolidado'!$E$18</f>
        <v>0</v>
      </c>
      <c r="D194" s="187" t="str">
        <f>'Preenchimento Consolidado'!B217</f>
        <v>1.1.1.9.1.15.</v>
      </c>
      <c r="E194" s="86">
        <f>'Preenchimento Consolidado'!D217</f>
        <v>0</v>
      </c>
      <c r="F194" s="2">
        <f t="shared" ref="F194:F257" ca="1" si="3">NOW()</f>
        <v>43901.734739930558</v>
      </c>
    </row>
    <row r="195" spans="1:6">
      <c r="A195" s="83">
        <f>'Preenchimento Consolidado'!$E$12</f>
        <v>0</v>
      </c>
      <c r="B195" s="1">
        <f>'Preenchimento Consolidado'!$E$17</f>
        <v>0</v>
      </c>
      <c r="C195" s="1">
        <f>'Preenchimento Consolidado'!$E$18</f>
        <v>0</v>
      </c>
      <c r="D195" s="187" t="str">
        <f>'Preenchimento Consolidado'!B218</f>
        <v>1.1.1.9.1.16.</v>
      </c>
      <c r="E195" s="86">
        <f>'Preenchimento Consolidado'!D218</f>
        <v>0</v>
      </c>
      <c r="F195" s="2">
        <f t="shared" ca="1" si="3"/>
        <v>43901.734739930558</v>
      </c>
    </row>
    <row r="196" spans="1:6">
      <c r="A196" s="83">
        <f>'Preenchimento Consolidado'!$E$12</f>
        <v>0</v>
      </c>
      <c r="B196" s="1">
        <f>'Preenchimento Consolidado'!$E$17</f>
        <v>0</v>
      </c>
      <c r="C196" s="1">
        <f>'Preenchimento Consolidado'!$E$18</f>
        <v>0</v>
      </c>
      <c r="D196" s="187" t="str">
        <f>'Preenchimento Consolidado'!B219</f>
        <v>1.1.1.9.1.17.</v>
      </c>
      <c r="E196" s="86">
        <f>'Preenchimento Consolidado'!D219</f>
        <v>0</v>
      </c>
      <c r="F196" s="2">
        <f t="shared" ca="1" si="3"/>
        <v>43901.734739930558</v>
      </c>
    </row>
    <row r="197" spans="1:6">
      <c r="A197" s="83">
        <f>'Preenchimento Consolidado'!$E$12</f>
        <v>0</v>
      </c>
      <c r="B197" s="1">
        <f>'Preenchimento Consolidado'!$E$17</f>
        <v>0</v>
      </c>
      <c r="C197" s="1">
        <f>'Preenchimento Consolidado'!$E$18</f>
        <v>0</v>
      </c>
      <c r="D197" s="187" t="str">
        <f>'Preenchimento Consolidado'!B220</f>
        <v>1.1.1.9.1.21.</v>
      </c>
      <c r="E197" s="86">
        <f>'Preenchimento Consolidado'!D220</f>
        <v>0</v>
      </c>
      <c r="F197" s="2">
        <f t="shared" ca="1" si="3"/>
        <v>43901.734739930558</v>
      </c>
    </row>
    <row r="198" spans="1:6">
      <c r="A198" s="83">
        <f>'Preenchimento Consolidado'!$E$12</f>
        <v>0</v>
      </c>
      <c r="B198" s="1">
        <f>'Preenchimento Consolidado'!$E$17</f>
        <v>0</v>
      </c>
      <c r="C198" s="1">
        <f>'Preenchimento Consolidado'!$E$18</f>
        <v>0</v>
      </c>
      <c r="D198" s="187" t="str">
        <f>'Preenchimento Consolidado'!B221</f>
        <v>1.1.1.9.1.22.</v>
      </c>
      <c r="E198" s="86">
        <f>'Preenchimento Consolidado'!D221</f>
        <v>0</v>
      </c>
      <c r="F198" s="2">
        <f t="shared" ca="1" si="3"/>
        <v>43901.734739930558</v>
      </c>
    </row>
    <row r="199" spans="1:6">
      <c r="A199" s="83">
        <f>'Preenchimento Consolidado'!$E$12</f>
        <v>0</v>
      </c>
      <c r="B199" s="1">
        <f>'Preenchimento Consolidado'!$E$17</f>
        <v>0</v>
      </c>
      <c r="C199" s="1">
        <f>'Preenchimento Consolidado'!$E$18</f>
        <v>0</v>
      </c>
      <c r="D199" s="187" t="str">
        <f>'Preenchimento Consolidado'!B222</f>
        <v>1.1.1.9.1.23.</v>
      </c>
      <c r="E199" s="86">
        <f>'Preenchimento Consolidado'!D222</f>
        <v>0</v>
      </c>
      <c r="F199" s="2">
        <f t="shared" ca="1" si="3"/>
        <v>43901.734739930558</v>
      </c>
    </row>
    <row r="200" spans="1:6">
      <c r="A200" s="83">
        <f>'Preenchimento Consolidado'!$E$12</f>
        <v>0</v>
      </c>
      <c r="B200" s="1">
        <f>'Preenchimento Consolidado'!$E$17</f>
        <v>0</v>
      </c>
      <c r="C200" s="1">
        <f>'Preenchimento Consolidado'!$E$18</f>
        <v>0</v>
      </c>
      <c r="D200" s="187" t="str">
        <f>'Preenchimento Consolidado'!B223</f>
        <v>1.1.1.9.1.24.</v>
      </c>
      <c r="E200" s="86">
        <f>'Preenchimento Consolidado'!D223</f>
        <v>0</v>
      </c>
      <c r="F200" s="2">
        <f t="shared" ca="1" si="3"/>
        <v>43901.734739930558</v>
      </c>
    </row>
    <row r="201" spans="1:6">
      <c r="A201" s="83">
        <f>'Preenchimento Consolidado'!$E$12</f>
        <v>0</v>
      </c>
      <c r="B201" s="1">
        <f>'Preenchimento Consolidado'!$E$17</f>
        <v>0</v>
      </c>
      <c r="C201" s="1">
        <f>'Preenchimento Consolidado'!$E$18</f>
        <v>0</v>
      </c>
      <c r="D201" s="187" t="str">
        <f>'Preenchimento Consolidado'!B224</f>
        <v>1.1.1.9.1.25.</v>
      </c>
      <c r="E201" s="86">
        <f>'Preenchimento Consolidado'!D224</f>
        <v>0</v>
      </c>
      <c r="F201" s="2">
        <f t="shared" ca="1" si="3"/>
        <v>43901.734739930558</v>
      </c>
    </row>
    <row r="202" spans="1:6">
      <c r="A202" s="83">
        <f>'Preenchimento Consolidado'!$E$12</f>
        <v>0</v>
      </c>
      <c r="B202" s="1">
        <f>'Preenchimento Consolidado'!$E$17</f>
        <v>0</v>
      </c>
      <c r="C202" s="1">
        <f>'Preenchimento Consolidado'!$E$18</f>
        <v>0</v>
      </c>
      <c r="D202" s="187" t="str">
        <f>'Preenchimento Consolidado'!B225</f>
        <v>1.1.1.9.1.26.</v>
      </c>
      <c r="E202" s="86">
        <f>'Preenchimento Consolidado'!D225</f>
        <v>0</v>
      </c>
      <c r="F202" s="2">
        <f t="shared" ca="1" si="3"/>
        <v>43901.734739930558</v>
      </c>
    </row>
    <row r="203" spans="1:6">
      <c r="A203" s="83">
        <f>'Preenchimento Consolidado'!$E$12</f>
        <v>0</v>
      </c>
      <c r="B203" s="1">
        <f>'Preenchimento Consolidado'!$E$17</f>
        <v>0</v>
      </c>
      <c r="C203" s="1">
        <f>'Preenchimento Consolidado'!$E$18</f>
        <v>0</v>
      </c>
      <c r="D203" s="187" t="str">
        <f>'Preenchimento Consolidado'!B226</f>
        <v>1.1.1.9.1.27.</v>
      </c>
      <c r="E203" s="86">
        <f>'Preenchimento Consolidado'!D226</f>
        <v>0</v>
      </c>
      <c r="F203" s="2">
        <f t="shared" ca="1" si="3"/>
        <v>43901.734739930558</v>
      </c>
    </row>
    <row r="204" spans="1:6">
      <c r="A204" s="83">
        <f>'Preenchimento Consolidado'!$E$12</f>
        <v>0</v>
      </c>
      <c r="B204" s="1">
        <f>'Preenchimento Consolidado'!$E$17</f>
        <v>0</v>
      </c>
      <c r="C204" s="1">
        <f>'Preenchimento Consolidado'!$E$18</f>
        <v>0</v>
      </c>
      <c r="D204" s="187" t="str">
        <f>'Preenchimento Consolidado'!B227</f>
        <v>1.1.1.9.1.28.</v>
      </c>
      <c r="E204" s="86">
        <f>'Preenchimento Consolidado'!D227</f>
        <v>0</v>
      </c>
      <c r="F204" s="2">
        <f t="shared" ca="1" si="3"/>
        <v>43901.734739930558</v>
      </c>
    </row>
    <row r="205" spans="1:6">
      <c r="A205" s="83">
        <f>'Preenchimento Consolidado'!$E$12</f>
        <v>0</v>
      </c>
      <c r="B205" s="1">
        <f>'Preenchimento Consolidado'!$E$17</f>
        <v>0</v>
      </c>
      <c r="C205" s="1">
        <f>'Preenchimento Consolidado'!$E$18</f>
        <v>0</v>
      </c>
      <c r="D205" s="187" t="str">
        <f>'Preenchimento Consolidado'!B228</f>
        <v>1.1.1.9.1.29.</v>
      </c>
      <c r="E205" s="86">
        <f>'Preenchimento Consolidado'!D228</f>
        <v>0</v>
      </c>
      <c r="F205" s="2">
        <f t="shared" ca="1" si="3"/>
        <v>43901.734739930558</v>
      </c>
    </row>
    <row r="206" spans="1:6">
      <c r="A206" s="83">
        <f>'Preenchimento Consolidado'!$E$12</f>
        <v>0</v>
      </c>
      <c r="B206" s="1">
        <f>'Preenchimento Consolidado'!$E$17</f>
        <v>0</v>
      </c>
      <c r="C206" s="1">
        <f>'Preenchimento Consolidado'!$E$18</f>
        <v>0</v>
      </c>
      <c r="D206" s="187" t="str">
        <f>'Preenchimento Consolidado'!B229</f>
        <v>1.1.1.9.1.31.</v>
      </c>
      <c r="E206" s="86">
        <f>'Preenchimento Consolidado'!D229</f>
        <v>0</v>
      </c>
      <c r="F206" s="2">
        <f t="shared" ca="1" si="3"/>
        <v>43901.734739930558</v>
      </c>
    </row>
    <row r="207" spans="1:6">
      <c r="A207" s="83">
        <f>'Preenchimento Consolidado'!$E$12</f>
        <v>0</v>
      </c>
      <c r="B207" s="1">
        <f>'Preenchimento Consolidado'!$E$17</f>
        <v>0</v>
      </c>
      <c r="C207" s="1">
        <f>'Preenchimento Consolidado'!$E$18</f>
        <v>0</v>
      </c>
      <c r="D207" s="187" t="str">
        <f>'Preenchimento Consolidado'!B230</f>
        <v>1.1.1.9.1.32.</v>
      </c>
      <c r="E207" s="86">
        <f>'Preenchimento Consolidado'!D230</f>
        <v>0</v>
      </c>
      <c r="F207" s="2">
        <f t="shared" ca="1" si="3"/>
        <v>43901.734739930558</v>
      </c>
    </row>
    <row r="208" spans="1:6">
      <c r="A208" s="83">
        <f>'Preenchimento Consolidado'!$E$12</f>
        <v>0</v>
      </c>
      <c r="B208" s="1">
        <f>'Preenchimento Consolidado'!$E$17</f>
        <v>0</v>
      </c>
      <c r="C208" s="1">
        <f>'Preenchimento Consolidado'!$E$18</f>
        <v>0</v>
      </c>
      <c r="D208" s="187" t="str">
        <f>'Preenchimento Consolidado'!B231</f>
        <v>1.1.1.9.1.33.</v>
      </c>
      <c r="E208" s="86">
        <f>'Preenchimento Consolidado'!D231</f>
        <v>0</v>
      </c>
      <c r="F208" s="2">
        <f t="shared" ca="1" si="3"/>
        <v>43901.734739930558</v>
      </c>
    </row>
    <row r="209" spans="1:6">
      <c r="A209" s="83">
        <f>'Preenchimento Consolidado'!$E$12</f>
        <v>0</v>
      </c>
      <c r="B209" s="1">
        <f>'Preenchimento Consolidado'!$E$17</f>
        <v>0</v>
      </c>
      <c r="C209" s="1">
        <f>'Preenchimento Consolidado'!$E$18</f>
        <v>0</v>
      </c>
      <c r="D209" s="187" t="str">
        <f>'Preenchimento Consolidado'!B232</f>
        <v>1.1.1.9.1.35.</v>
      </c>
      <c r="E209" s="86">
        <f>'Preenchimento Consolidado'!D232</f>
        <v>0</v>
      </c>
      <c r="F209" s="2">
        <f t="shared" ca="1" si="3"/>
        <v>43901.734739930558</v>
      </c>
    </row>
    <row r="210" spans="1:6">
      <c r="A210" s="83">
        <f>'Preenchimento Consolidado'!$E$12</f>
        <v>0</v>
      </c>
      <c r="B210" s="1">
        <f>'Preenchimento Consolidado'!$E$17</f>
        <v>0</v>
      </c>
      <c r="C210" s="1">
        <f>'Preenchimento Consolidado'!$E$18</f>
        <v>0</v>
      </c>
      <c r="D210" s="187" t="str">
        <f>'Preenchimento Consolidado'!B233</f>
        <v>1.1.1.9.1.35.1.</v>
      </c>
      <c r="E210" s="86">
        <f>'Preenchimento Consolidado'!D233</f>
        <v>0</v>
      </c>
      <c r="F210" s="2">
        <f t="shared" ca="1" si="3"/>
        <v>43901.734739930558</v>
      </c>
    </row>
    <row r="211" spans="1:6">
      <c r="A211" s="83">
        <f>'Preenchimento Consolidado'!$E$12</f>
        <v>0</v>
      </c>
      <c r="B211" s="1">
        <f>'Preenchimento Consolidado'!$E$17</f>
        <v>0</v>
      </c>
      <c r="C211" s="1">
        <f>'Preenchimento Consolidado'!$E$18</f>
        <v>0</v>
      </c>
      <c r="D211" s="187" t="str">
        <f>'Preenchimento Consolidado'!B234</f>
        <v>1.1.1.9.1.35.2.</v>
      </c>
      <c r="E211" s="86">
        <f>'Preenchimento Consolidado'!D234</f>
        <v>0</v>
      </c>
      <c r="F211" s="2">
        <f t="shared" ca="1" si="3"/>
        <v>43901.734739930558</v>
      </c>
    </row>
    <row r="212" spans="1:6">
      <c r="A212" s="83">
        <f>'Preenchimento Consolidado'!$E$12</f>
        <v>0</v>
      </c>
      <c r="B212" s="1">
        <f>'Preenchimento Consolidado'!$E$17</f>
        <v>0</v>
      </c>
      <c r="C212" s="1">
        <f>'Preenchimento Consolidado'!$E$18</f>
        <v>0</v>
      </c>
      <c r="D212" s="187" t="str">
        <f>'Preenchimento Consolidado'!B235</f>
        <v>1.1.1.9.1.41.</v>
      </c>
      <c r="E212" s="86">
        <f>'Preenchimento Consolidado'!D235</f>
        <v>0</v>
      </c>
      <c r="F212" s="2">
        <f t="shared" ca="1" si="3"/>
        <v>43901.734739930558</v>
      </c>
    </row>
    <row r="213" spans="1:6">
      <c r="A213" s="83">
        <f>'Preenchimento Consolidado'!$E$12</f>
        <v>0</v>
      </c>
      <c r="B213" s="1">
        <f>'Preenchimento Consolidado'!$E$17</f>
        <v>0</v>
      </c>
      <c r="C213" s="1">
        <f>'Preenchimento Consolidado'!$E$18</f>
        <v>0</v>
      </c>
      <c r="D213" s="187" t="str">
        <f>'Preenchimento Consolidado'!B236</f>
        <v>1.1.1.9.1.42.</v>
      </c>
      <c r="E213" s="86">
        <f>'Preenchimento Consolidado'!D236</f>
        <v>0</v>
      </c>
      <c r="F213" s="2">
        <f t="shared" ca="1" si="3"/>
        <v>43901.734739930558</v>
      </c>
    </row>
    <row r="214" spans="1:6">
      <c r="A214" s="83">
        <f>'Preenchimento Consolidado'!$E$12</f>
        <v>0</v>
      </c>
      <c r="B214" s="1">
        <f>'Preenchimento Consolidado'!$E$17</f>
        <v>0</v>
      </c>
      <c r="C214" s="1">
        <f>'Preenchimento Consolidado'!$E$18</f>
        <v>0</v>
      </c>
      <c r="D214" s="187" t="str">
        <f>'Preenchimento Consolidado'!B237</f>
        <v>1.1.1.9.1.43.</v>
      </c>
      <c r="E214" s="86">
        <f>'Preenchimento Consolidado'!D237</f>
        <v>0</v>
      </c>
      <c r="F214" s="2">
        <f t="shared" ca="1" si="3"/>
        <v>43901.734739930558</v>
      </c>
    </row>
    <row r="215" spans="1:6">
      <c r="A215" s="83">
        <f>'Preenchimento Consolidado'!$E$12</f>
        <v>0</v>
      </c>
      <c r="B215" s="1">
        <f>'Preenchimento Consolidado'!$E$17</f>
        <v>0</v>
      </c>
      <c r="C215" s="1">
        <f>'Preenchimento Consolidado'!$E$18</f>
        <v>0</v>
      </c>
      <c r="D215" s="187" t="str">
        <f>'Preenchimento Consolidado'!B238</f>
        <v>1.1.1.9.1.50.</v>
      </c>
      <c r="E215" s="86">
        <f>'Preenchimento Consolidado'!D238</f>
        <v>0</v>
      </c>
      <c r="F215" s="2">
        <f t="shared" ca="1" si="3"/>
        <v>43901.734739930558</v>
      </c>
    </row>
    <row r="216" spans="1:6">
      <c r="A216" s="83">
        <f>'Preenchimento Consolidado'!$E$12</f>
        <v>0</v>
      </c>
      <c r="B216" s="1">
        <f>'Preenchimento Consolidado'!$E$17</f>
        <v>0</v>
      </c>
      <c r="C216" s="1">
        <f>'Preenchimento Consolidado'!$E$18</f>
        <v>0</v>
      </c>
      <c r="D216" s="187" t="str">
        <f>'Preenchimento Consolidado'!B239</f>
        <v>1.1.1.9.1.51.</v>
      </c>
      <c r="E216" s="86">
        <f>'Preenchimento Consolidado'!D239</f>
        <v>0</v>
      </c>
      <c r="F216" s="2">
        <f t="shared" ca="1" si="3"/>
        <v>43901.734739930558</v>
      </c>
    </row>
    <row r="217" spans="1:6">
      <c r="A217" s="83">
        <f>'Preenchimento Consolidado'!$E$12</f>
        <v>0</v>
      </c>
      <c r="B217" s="1">
        <f>'Preenchimento Consolidado'!$E$17</f>
        <v>0</v>
      </c>
      <c r="C217" s="1">
        <f>'Preenchimento Consolidado'!$E$18</f>
        <v>0</v>
      </c>
      <c r="D217" s="187" t="str">
        <f>'Preenchimento Consolidado'!B240</f>
        <v>1.1.1.9.1.52.</v>
      </c>
      <c r="E217" s="86">
        <f>'Preenchimento Consolidado'!D240</f>
        <v>0</v>
      </c>
      <c r="F217" s="2">
        <f t="shared" ca="1" si="3"/>
        <v>43901.734739930558</v>
      </c>
    </row>
    <row r="218" spans="1:6">
      <c r="A218" s="83">
        <f>'Preenchimento Consolidado'!$E$12</f>
        <v>0</v>
      </c>
      <c r="B218" s="1">
        <f>'Preenchimento Consolidado'!$E$17</f>
        <v>0</v>
      </c>
      <c r="C218" s="1">
        <f>'Preenchimento Consolidado'!$E$18</f>
        <v>0</v>
      </c>
      <c r="D218" s="187" t="str">
        <f>'Preenchimento Consolidado'!B241</f>
        <v>1.1.1.9.1.53.</v>
      </c>
      <c r="E218" s="86">
        <f>'Preenchimento Consolidado'!D241</f>
        <v>0</v>
      </c>
      <c r="F218" s="2">
        <f t="shared" ca="1" si="3"/>
        <v>43901.734739930558</v>
      </c>
    </row>
    <row r="219" spans="1:6">
      <c r="A219" s="83">
        <f>'Preenchimento Consolidado'!$E$12</f>
        <v>0</v>
      </c>
      <c r="B219" s="1">
        <f>'Preenchimento Consolidado'!$E$17</f>
        <v>0</v>
      </c>
      <c r="C219" s="1">
        <f>'Preenchimento Consolidado'!$E$18</f>
        <v>0</v>
      </c>
      <c r="D219" s="187" t="str">
        <f>'Preenchimento Consolidado'!B242</f>
        <v>1.1.2.</v>
      </c>
      <c r="E219" s="86">
        <f>'Preenchimento Consolidado'!D242</f>
        <v>0</v>
      </c>
      <c r="F219" s="2">
        <f t="shared" ca="1" si="3"/>
        <v>43901.734739930558</v>
      </c>
    </row>
    <row r="220" spans="1:6">
      <c r="A220" s="83">
        <f>'Preenchimento Consolidado'!$E$12</f>
        <v>0</v>
      </c>
      <c r="B220" s="1">
        <f>'Preenchimento Consolidado'!$E$17</f>
        <v>0</v>
      </c>
      <c r="C220" s="1">
        <f>'Preenchimento Consolidado'!$E$18</f>
        <v>0</v>
      </c>
      <c r="D220" s="187" t="str">
        <f>'Preenchimento Consolidado'!B243</f>
        <v>1.1.2.1.</v>
      </c>
      <c r="E220" s="86">
        <f>'Preenchimento Consolidado'!D243</f>
        <v>0</v>
      </c>
      <c r="F220" s="2">
        <f t="shared" ca="1" si="3"/>
        <v>43901.734739930558</v>
      </c>
    </row>
    <row r="221" spans="1:6">
      <c r="A221" s="83">
        <f>'Preenchimento Consolidado'!$E$12</f>
        <v>0</v>
      </c>
      <c r="B221" s="1">
        <f>'Preenchimento Consolidado'!$E$17</f>
        <v>0</v>
      </c>
      <c r="C221" s="1">
        <f>'Preenchimento Consolidado'!$E$18</f>
        <v>0</v>
      </c>
      <c r="D221" s="187" t="str">
        <f>'Preenchimento Consolidado'!B244</f>
        <v>1.1.2.1.1.</v>
      </c>
      <c r="E221" s="86">
        <f>'Preenchimento Consolidado'!D244</f>
        <v>0</v>
      </c>
      <c r="F221" s="2">
        <f t="shared" ca="1" si="3"/>
        <v>43901.734739930558</v>
      </c>
    </row>
    <row r="222" spans="1:6">
      <c r="A222" s="83">
        <f>'Preenchimento Consolidado'!$E$12</f>
        <v>0</v>
      </c>
      <c r="B222" s="1">
        <f>'Preenchimento Consolidado'!$E$17</f>
        <v>0</v>
      </c>
      <c r="C222" s="1">
        <f>'Preenchimento Consolidado'!$E$18</f>
        <v>0</v>
      </c>
      <c r="D222" s="187" t="str">
        <f>'Preenchimento Consolidado'!B245</f>
        <v>1.1.2.1.1.11.</v>
      </c>
      <c r="E222" s="86">
        <f>'Preenchimento Consolidado'!D245</f>
        <v>0</v>
      </c>
      <c r="F222" s="2">
        <f t="shared" ca="1" si="3"/>
        <v>43901.734739930558</v>
      </c>
    </row>
    <row r="223" spans="1:6">
      <c r="A223" s="83">
        <f>'Preenchimento Consolidado'!$E$12</f>
        <v>0</v>
      </c>
      <c r="B223" s="1">
        <f>'Preenchimento Consolidado'!$E$17</f>
        <v>0</v>
      </c>
      <c r="C223" s="1">
        <f>'Preenchimento Consolidado'!$E$18</f>
        <v>0</v>
      </c>
      <c r="D223" s="187" t="str">
        <f>'Preenchimento Consolidado'!B246</f>
        <v>1.1.2.1.1.12.</v>
      </c>
      <c r="E223" s="86">
        <f>'Preenchimento Consolidado'!D246</f>
        <v>0</v>
      </c>
      <c r="F223" s="2">
        <f t="shared" ca="1" si="3"/>
        <v>43901.734739930558</v>
      </c>
    </row>
    <row r="224" spans="1:6">
      <c r="A224" s="83">
        <f>'Preenchimento Consolidado'!$E$12</f>
        <v>0</v>
      </c>
      <c r="B224" s="1">
        <f>'Preenchimento Consolidado'!$E$17</f>
        <v>0</v>
      </c>
      <c r="C224" s="1">
        <f>'Preenchimento Consolidado'!$E$18</f>
        <v>0</v>
      </c>
      <c r="D224" s="187" t="str">
        <f>'Preenchimento Consolidado'!B247</f>
        <v>1.1.2.1.1.13.</v>
      </c>
      <c r="E224" s="86">
        <f>'Preenchimento Consolidado'!D247</f>
        <v>0</v>
      </c>
      <c r="F224" s="2">
        <f t="shared" ca="1" si="3"/>
        <v>43901.734739930558</v>
      </c>
    </row>
    <row r="225" spans="1:6">
      <c r="A225" s="83">
        <f>'Preenchimento Consolidado'!$E$12</f>
        <v>0</v>
      </c>
      <c r="B225" s="1">
        <f>'Preenchimento Consolidado'!$E$17</f>
        <v>0</v>
      </c>
      <c r="C225" s="1">
        <f>'Preenchimento Consolidado'!$E$18</f>
        <v>0</v>
      </c>
      <c r="D225" s="187" t="str">
        <f>'Preenchimento Consolidado'!B248</f>
        <v>1.1.2.1.1.14.</v>
      </c>
      <c r="E225" s="86">
        <f>'Preenchimento Consolidado'!D248</f>
        <v>0</v>
      </c>
      <c r="F225" s="2">
        <f t="shared" ca="1" si="3"/>
        <v>43901.734739930558</v>
      </c>
    </row>
    <row r="226" spans="1:6">
      <c r="A226" s="83">
        <f>'Preenchimento Consolidado'!$E$12</f>
        <v>0</v>
      </c>
      <c r="B226" s="1">
        <f>'Preenchimento Consolidado'!$E$17</f>
        <v>0</v>
      </c>
      <c r="C226" s="1">
        <f>'Preenchimento Consolidado'!$E$18</f>
        <v>0</v>
      </c>
      <c r="D226" s="187" t="str">
        <f>'Preenchimento Consolidado'!B249</f>
        <v>1.1.2.1.1.15.</v>
      </c>
      <c r="E226" s="86">
        <f>'Preenchimento Consolidado'!D249</f>
        <v>0</v>
      </c>
      <c r="F226" s="2">
        <f t="shared" ca="1" si="3"/>
        <v>43901.734739930558</v>
      </c>
    </row>
    <row r="227" spans="1:6">
      <c r="A227" s="83">
        <f>'Preenchimento Consolidado'!$E$12</f>
        <v>0</v>
      </c>
      <c r="B227" s="1">
        <f>'Preenchimento Consolidado'!$E$17</f>
        <v>0</v>
      </c>
      <c r="C227" s="1">
        <f>'Preenchimento Consolidado'!$E$18</f>
        <v>0</v>
      </c>
      <c r="D227" s="187" t="str">
        <f>'Preenchimento Consolidado'!B250</f>
        <v>1.1.2.1.1.16.</v>
      </c>
      <c r="E227" s="86">
        <f>'Preenchimento Consolidado'!D250</f>
        <v>0</v>
      </c>
      <c r="F227" s="2">
        <f t="shared" ca="1" si="3"/>
        <v>43901.734739930558</v>
      </c>
    </row>
    <row r="228" spans="1:6">
      <c r="A228" s="83">
        <f>'Preenchimento Consolidado'!$E$12</f>
        <v>0</v>
      </c>
      <c r="B228" s="1">
        <f>'Preenchimento Consolidado'!$E$17</f>
        <v>0</v>
      </c>
      <c r="C228" s="1">
        <f>'Preenchimento Consolidado'!$E$18</f>
        <v>0</v>
      </c>
      <c r="D228" s="187" t="str">
        <f>'Preenchimento Consolidado'!B251</f>
        <v>1.1.2.1.1.17.</v>
      </c>
      <c r="E228" s="86">
        <f>'Preenchimento Consolidado'!D251</f>
        <v>0</v>
      </c>
      <c r="F228" s="2">
        <f t="shared" ca="1" si="3"/>
        <v>43901.734739930558</v>
      </c>
    </row>
    <row r="229" spans="1:6">
      <c r="A229" s="83">
        <f>'Preenchimento Consolidado'!$E$12</f>
        <v>0</v>
      </c>
      <c r="B229" s="1">
        <f>'Preenchimento Consolidado'!$E$17</f>
        <v>0</v>
      </c>
      <c r="C229" s="1">
        <f>'Preenchimento Consolidado'!$E$18</f>
        <v>0</v>
      </c>
      <c r="D229" s="187" t="str">
        <f>'Preenchimento Consolidado'!B252</f>
        <v>1.1.2.1.1.21.</v>
      </c>
      <c r="E229" s="86">
        <f>'Preenchimento Consolidado'!D252</f>
        <v>0</v>
      </c>
      <c r="F229" s="2">
        <f t="shared" ca="1" si="3"/>
        <v>43901.734739930558</v>
      </c>
    </row>
    <row r="230" spans="1:6">
      <c r="A230" s="83">
        <f>'Preenchimento Consolidado'!$E$12</f>
        <v>0</v>
      </c>
      <c r="B230" s="1">
        <f>'Preenchimento Consolidado'!$E$17</f>
        <v>0</v>
      </c>
      <c r="C230" s="1">
        <f>'Preenchimento Consolidado'!$E$18</f>
        <v>0</v>
      </c>
      <c r="D230" s="187" t="str">
        <f>'Preenchimento Consolidado'!B253</f>
        <v>1.1.2.1.1.22.</v>
      </c>
      <c r="E230" s="86">
        <f>'Preenchimento Consolidado'!D253</f>
        <v>0</v>
      </c>
      <c r="F230" s="2">
        <f t="shared" ca="1" si="3"/>
        <v>43901.734739930558</v>
      </c>
    </row>
    <row r="231" spans="1:6">
      <c r="A231" s="83">
        <f>'Preenchimento Consolidado'!$E$12</f>
        <v>0</v>
      </c>
      <c r="B231" s="1">
        <f>'Preenchimento Consolidado'!$E$17</f>
        <v>0</v>
      </c>
      <c r="C231" s="1">
        <f>'Preenchimento Consolidado'!$E$18</f>
        <v>0</v>
      </c>
      <c r="D231" s="187" t="str">
        <f>'Preenchimento Consolidado'!B254</f>
        <v>1.1.2.1.1.23.</v>
      </c>
      <c r="E231" s="86">
        <f>'Preenchimento Consolidado'!D254</f>
        <v>0</v>
      </c>
      <c r="F231" s="2">
        <f t="shared" ca="1" si="3"/>
        <v>43901.734739930558</v>
      </c>
    </row>
    <row r="232" spans="1:6">
      <c r="A232" s="83">
        <f>'Preenchimento Consolidado'!$E$12</f>
        <v>0</v>
      </c>
      <c r="B232" s="1">
        <f>'Preenchimento Consolidado'!$E$17</f>
        <v>0</v>
      </c>
      <c r="C232" s="1">
        <f>'Preenchimento Consolidado'!$E$18</f>
        <v>0</v>
      </c>
      <c r="D232" s="187" t="str">
        <f>'Preenchimento Consolidado'!B255</f>
        <v>1.1.2.1.1.24.</v>
      </c>
      <c r="E232" s="86">
        <f>'Preenchimento Consolidado'!D255</f>
        <v>0</v>
      </c>
      <c r="F232" s="2">
        <f t="shared" ca="1" si="3"/>
        <v>43901.734739930558</v>
      </c>
    </row>
    <row r="233" spans="1:6">
      <c r="A233" s="83">
        <f>'Preenchimento Consolidado'!$E$12</f>
        <v>0</v>
      </c>
      <c r="B233" s="1">
        <f>'Preenchimento Consolidado'!$E$17</f>
        <v>0</v>
      </c>
      <c r="C233" s="1">
        <f>'Preenchimento Consolidado'!$E$18</f>
        <v>0</v>
      </c>
      <c r="D233" s="187" t="str">
        <f>'Preenchimento Consolidado'!B256</f>
        <v>1.1.2.1.1.25.</v>
      </c>
      <c r="E233" s="86">
        <f>'Preenchimento Consolidado'!D256</f>
        <v>0</v>
      </c>
      <c r="F233" s="2">
        <f t="shared" ca="1" si="3"/>
        <v>43901.734739930558</v>
      </c>
    </row>
    <row r="234" spans="1:6">
      <c r="A234" s="83">
        <f>'Preenchimento Consolidado'!$E$12</f>
        <v>0</v>
      </c>
      <c r="B234" s="1">
        <f>'Preenchimento Consolidado'!$E$17</f>
        <v>0</v>
      </c>
      <c r="C234" s="1">
        <f>'Preenchimento Consolidado'!$E$18</f>
        <v>0</v>
      </c>
      <c r="D234" s="187" t="str">
        <f>'Preenchimento Consolidado'!B257</f>
        <v>1.1.2.1.1.26.</v>
      </c>
      <c r="E234" s="86">
        <f>'Preenchimento Consolidado'!D257</f>
        <v>0</v>
      </c>
      <c r="F234" s="2">
        <f t="shared" ca="1" si="3"/>
        <v>43901.734739930558</v>
      </c>
    </row>
    <row r="235" spans="1:6">
      <c r="A235" s="83">
        <f>'Preenchimento Consolidado'!$E$12</f>
        <v>0</v>
      </c>
      <c r="B235" s="1">
        <f>'Preenchimento Consolidado'!$E$17</f>
        <v>0</v>
      </c>
      <c r="C235" s="1">
        <f>'Preenchimento Consolidado'!$E$18</f>
        <v>0</v>
      </c>
      <c r="D235" s="187" t="str">
        <f>'Preenchimento Consolidado'!B258</f>
        <v>1.1.2.1.1.27.</v>
      </c>
      <c r="E235" s="86">
        <f>'Preenchimento Consolidado'!D258</f>
        <v>0</v>
      </c>
      <c r="F235" s="2">
        <f t="shared" ca="1" si="3"/>
        <v>43901.734739930558</v>
      </c>
    </row>
    <row r="236" spans="1:6">
      <c r="A236" s="83">
        <f>'Preenchimento Consolidado'!$E$12</f>
        <v>0</v>
      </c>
      <c r="B236" s="1">
        <f>'Preenchimento Consolidado'!$E$17</f>
        <v>0</v>
      </c>
      <c r="C236" s="1">
        <f>'Preenchimento Consolidado'!$E$18</f>
        <v>0</v>
      </c>
      <c r="D236" s="187" t="str">
        <f>'Preenchimento Consolidado'!B259</f>
        <v>1.1.2.1.1.28.</v>
      </c>
      <c r="E236" s="86">
        <f>'Preenchimento Consolidado'!D259</f>
        <v>0</v>
      </c>
      <c r="F236" s="2">
        <f t="shared" ca="1" si="3"/>
        <v>43901.734739930558</v>
      </c>
    </row>
    <row r="237" spans="1:6">
      <c r="A237" s="83">
        <f>'Preenchimento Consolidado'!$E$12</f>
        <v>0</v>
      </c>
      <c r="B237" s="1">
        <f>'Preenchimento Consolidado'!$E$17</f>
        <v>0</v>
      </c>
      <c r="C237" s="1">
        <f>'Preenchimento Consolidado'!$E$18</f>
        <v>0</v>
      </c>
      <c r="D237" s="187" t="str">
        <f>'Preenchimento Consolidado'!B260</f>
        <v>1.1.2.1.1.29.</v>
      </c>
      <c r="E237" s="86">
        <f>'Preenchimento Consolidado'!D260</f>
        <v>0</v>
      </c>
      <c r="F237" s="2">
        <f t="shared" ca="1" si="3"/>
        <v>43901.734739930558</v>
      </c>
    </row>
    <row r="238" spans="1:6">
      <c r="A238" s="83">
        <f>'Preenchimento Consolidado'!$E$12</f>
        <v>0</v>
      </c>
      <c r="B238" s="1">
        <f>'Preenchimento Consolidado'!$E$17</f>
        <v>0</v>
      </c>
      <c r="C238" s="1">
        <f>'Preenchimento Consolidado'!$E$18</f>
        <v>0</v>
      </c>
      <c r="D238" s="187" t="str">
        <f>'Preenchimento Consolidado'!B261</f>
        <v>1.1.2.1.1.31.</v>
      </c>
      <c r="E238" s="86">
        <f>'Preenchimento Consolidado'!D261</f>
        <v>0</v>
      </c>
      <c r="F238" s="2">
        <f t="shared" ca="1" si="3"/>
        <v>43901.734739930558</v>
      </c>
    </row>
    <row r="239" spans="1:6">
      <c r="A239" s="83">
        <f>'Preenchimento Consolidado'!$E$12</f>
        <v>0</v>
      </c>
      <c r="B239" s="1">
        <f>'Preenchimento Consolidado'!$E$17</f>
        <v>0</v>
      </c>
      <c r="C239" s="1">
        <f>'Preenchimento Consolidado'!$E$18</f>
        <v>0</v>
      </c>
      <c r="D239" s="187" t="str">
        <f>'Preenchimento Consolidado'!B262</f>
        <v>1.1.2.1.1.32.</v>
      </c>
      <c r="E239" s="86">
        <f>'Preenchimento Consolidado'!D262</f>
        <v>0</v>
      </c>
      <c r="F239" s="2">
        <f t="shared" ca="1" si="3"/>
        <v>43901.734739930558</v>
      </c>
    </row>
    <row r="240" spans="1:6">
      <c r="A240" s="83">
        <f>'Preenchimento Consolidado'!$E$12</f>
        <v>0</v>
      </c>
      <c r="B240" s="1">
        <f>'Preenchimento Consolidado'!$E$17</f>
        <v>0</v>
      </c>
      <c r="C240" s="1">
        <f>'Preenchimento Consolidado'!$E$18</f>
        <v>0</v>
      </c>
      <c r="D240" s="187" t="str">
        <f>'Preenchimento Consolidado'!B263</f>
        <v>1.1.2.1.1.33.</v>
      </c>
      <c r="E240" s="86">
        <f>'Preenchimento Consolidado'!D263</f>
        <v>0</v>
      </c>
      <c r="F240" s="2">
        <f t="shared" ca="1" si="3"/>
        <v>43901.734739930558</v>
      </c>
    </row>
    <row r="241" spans="1:6">
      <c r="A241" s="83">
        <f>'Preenchimento Consolidado'!$E$12</f>
        <v>0</v>
      </c>
      <c r="B241" s="1">
        <f>'Preenchimento Consolidado'!$E$17</f>
        <v>0</v>
      </c>
      <c r="C241" s="1">
        <f>'Preenchimento Consolidado'!$E$18</f>
        <v>0</v>
      </c>
      <c r="D241" s="187" t="str">
        <f>'Preenchimento Consolidado'!B264</f>
        <v>1.1.2.1.1.35.</v>
      </c>
      <c r="E241" s="86">
        <f>'Preenchimento Consolidado'!D264</f>
        <v>0</v>
      </c>
      <c r="F241" s="2">
        <f t="shared" ca="1" si="3"/>
        <v>43901.734739930558</v>
      </c>
    </row>
    <row r="242" spans="1:6">
      <c r="A242" s="83">
        <f>'Preenchimento Consolidado'!$E$12</f>
        <v>0</v>
      </c>
      <c r="B242" s="1">
        <f>'Preenchimento Consolidado'!$E$17</f>
        <v>0</v>
      </c>
      <c r="C242" s="1">
        <f>'Preenchimento Consolidado'!$E$18</f>
        <v>0</v>
      </c>
      <c r="D242" s="187" t="str">
        <f>'Preenchimento Consolidado'!B265</f>
        <v>1.1.2.1.1.35.1.</v>
      </c>
      <c r="E242" s="86">
        <f>'Preenchimento Consolidado'!D265</f>
        <v>0</v>
      </c>
      <c r="F242" s="2">
        <f t="shared" ca="1" si="3"/>
        <v>43901.734739930558</v>
      </c>
    </row>
    <row r="243" spans="1:6">
      <c r="A243" s="83">
        <f>'Preenchimento Consolidado'!$E$12</f>
        <v>0</v>
      </c>
      <c r="B243" s="1">
        <f>'Preenchimento Consolidado'!$E$17</f>
        <v>0</v>
      </c>
      <c r="C243" s="1">
        <f>'Preenchimento Consolidado'!$E$18</f>
        <v>0</v>
      </c>
      <c r="D243" s="187" t="str">
        <f>'Preenchimento Consolidado'!B266</f>
        <v>1.1.2.1.1.35.2.</v>
      </c>
      <c r="E243" s="86">
        <f>'Preenchimento Consolidado'!D266</f>
        <v>0</v>
      </c>
      <c r="F243" s="2">
        <f t="shared" ca="1" si="3"/>
        <v>43901.734739930558</v>
      </c>
    </row>
    <row r="244" spans="1:6">
      <c r="A244" s="83">
        <f>'Preenchimento Consolidado'!$E$12</f>
        <v>0</v>
      </c>
      <c r="B244" s="1">
        <f>'Preenchimento Consolidado'!$E$17</f>
        <v>0</v>
      </c>
      <c r="C244" s="1">
        <f>'Preenchimento Consolidado'!$E$18</f>
        <v>0</v>
      </c>
      <c r="D244" s="187" t="str">
        <f>'Preenchimento Consolidado'!B267</f>
        <v>1.1.2.1.1.41.</v>
      </c>
      <c r="E244" s="86">
        <f>'Preenchimento Consolidado'!D267</f>
        <v>0</v>
      </c>
      <c r="F244" s="2">
        <f t="shared" ca="1" si="3"/>
        <v>43901.734739930558</v>
      </c>
    </row>
    <row r="245" spans="1:6">
      <c r="A245" s="83">
        <f>'Preenchimento Consolidado'!$E$12</f>
        <v>0</v>
      </c>
      <c r="B245" s="1">
        <f>'Preenchimento Consolidado'!$E$17</f>
        <v>0</v>
      </c>
      <c r="C245" s="1">
        <f>'Preenchimento Consolidado'!$E$18</f>
        <v>0</v>
      </c>
      <c r="D245" s="187" t="str">
        <f>'Preenchimento Consolidado'!B268</f>
        <v>1.1.2.1.1.42.</v>
      </c>
      <c r="E245" s="86">
        <f>'Preenchimento Consolidado'!D268</f>
        <v>0</v>
      </c>
      <c r="F245" s="2">
        <f t="shared" ca="1" si="3"/>
        <v>43901.734739930558</v>
      </c>
    </row>
    <row r="246" spans="1:6">
      <c r="A246" s="83">
        <f>'Preenchimento Consolidado'!$E$12</f>
        <v>0</v>
      </c>
      <c r="B246" s="1">
        <f>'Preenchimento Consolidado'!$E$17</f>
        <v>0</v>
      </c>
      <c r="C246" s="1">
        <f>'Preenchimento Consolidado'!$E$18</f>
        <v>0</v>
      </c>
      <c r="D246" s="187" t="str">
        <f>'Preenchimento Consolidado'!B269</f>
        <v>1.1.2.1.1.43.</v>
      </c>
      <c r="E246" s="86">
        <f>'Preenchimento Consolidado'!D269</f>
        <v>0</v>
      </c>
      <c r="F246" s="2">
        <f t="shared" ca="1" si="3"/>
        <v>43901.734739930558</v>
      </c>
    </row>
    <row r="247" spans="1:6">
      <c r="A247" s="83">
        <f>'Preenchimento Consolidado'!$E$12</f>
        <v>0</v>
      </c>
      <c r="B247" s="1">
        <f>'Preenchimento Consolidado'!$E$17</f>
        <v>0</v>
      </c>
      <c r="C247" s="1">
        <f>'Preenchimento Consolidado'!$E$18</f>
        <v>0</v>
      </c>
      <c r="D247" s="187" t="str">
        <f>'Preenchimento Consolidado'!B270</f>
        <v>1.1.2.1.1.50.</v>
      </c>
      <c r="E247" s="86">
        <f>'Preenchimento Consolidado'!D270</f>
        <v>0</v>
      </c>
      <c r="F247" s="2">
        <f t="shared" ca="1" si="3"/>
        <v>43901.734739930558</v>
      </c>
    </row>
    <row r="248" spans="1:6">
      <c r="A248" s="83">
        <f>'Preenchimento Consolidado'!$E$12</f>
        <v>0</v>
      </c>
      <c r="B248" s="1">
        <f>'Preenchimento Consolidado'!$E$17</f>
        <v>0</v>
      </c>
      <c r="C248" s="1">
        <f>'Preenchimento Consolidado'!$E$18</f>
        <v>0</v>
      </c>
      <c r="D248" s="187" t="str">
        <f>'Preenchimento Consolidado'!B271</f>
        <v>1.1.2.1.1.51.</v>
      </c>
      <c r="E248" s="86">
        <f>'Preenchimento Consolidado'!D271</f>
        <v>0</v>
      </c>
      <c r="F248" s="2">
        <f t="shared" ca="1" si="3"/>
        <v>43901.734739930558</v>
      </c>
    </row>
    <row r="249" spans="1:6">
      <c r="A249" s="83">
        <f>'Preenchimento Consolidado'!$E$12</f>
        <v>0</v>
      </c>
      <c r="B249" s="1">
        <f>'Preenchimento Consolidado'!$E$17</f>
        <v>0</v>
      </c>
      <c r="C249" s="1">
        <f>'Preenchimento Consolidado'!$E$18</f>
        <v>0</v>
      </c>
      <c r="D249" s="187" t="str">
        <f>'Preenchimento Consolidado'!B272</f>
        <v>1.1.2.1.1.52.</v>
      </c>
      <c r="E249" s="86">
        <f>'Preenchimento Consolidado'!D272</f>
        <v>0</v>
      </c>
      <c r="F249" s="2">
        <f t="shared" ca="1" si="3"/>
        <v>43901.734739930558</v>
      </c>
    </row>
    <row r="250" spans="1:6">
      <c r="A250" s="83">
        <f>'Preenchimento Consolidado'!$E$12</f>
        <v>0</v>
      </c>
      <c r="B250" s="1">
        <f>'Preenchimento Consolidado'!$E$17</f>
        <v>0</v>
      </c>
      <c r="C250" s="1">
        <f>'Preenchimento Consolidado'!$E$18</f>
        <v>0</v>
      </c>
      <c r="D250" s="187" t="str">
        <f>'Preenchimento Consolidado'!B273</f>
        <v>1.1.2.1.1.53.</v>
      </c>
      <c r="E250" s="86">
        <f>'Preenchimento Consolidado'!D273</f>
        <v>0</v>
      </c>
      <c r="F250" s="2">
        <f t="shared" ca="1" si="3"/>
        <v>43901.734739930558</v>
      </c>
    </row>
    <row r="251" spans="1:6">
      <c r="A251" s="83">
        <f>'Preenchimento Consolidado'!$E$12</f>
        <v>0</v>
      </c>
      <c r="B251" s="1">
        <f>'Preenchimento Consolidado'!$E$17</f>
        <v>0</v>
      </c>
      <c r="C251" s="1">
        <f>'Preenchimento Consolidado'!$E$18</f>
        <v>0</v>
      </c>
      <c r="D251" s="187" t="str">
        <f>'Preenchimento Consolidado'!B274</f>
        <v>1.1.2.2.</v>
      </c>
      <c r="E251" s="86">
        <f>'Preenchimento Consolidado'!D274</f>
        <v>0</v>
      </c>
      <c r="F251" s="2">
        <f t="shared" ca="1" si="3"/>
        <v>43901.734739930558</v>
      </c>
    </row>
    <row r="252" spans="1:6">
      <c r="A252" s="83">
        <f>'Preenchimento Consolidado'!$E$12</f>
        <v>0</v>
      </c>
      <c r="B252" s="1">
        <f>'Preenchimento Consolidado'!$E$17</f>
        <v>0</v>
      </c>
      <c r="C252" s="1">
        <f>'Preenchimento Consolidado'!$E$18</f>
        <v>0</v>
      </c>
      <c r="D252" s="187" t="str">
        <f>'Preenchimento Consolidado'!B275</f>
        <v>1.1.2.2.1.</v>
      </c>
      <c r="E252" s="86">
        <f>'Preenchimento Consolidado'!D275</f>
        <v>0</v>
      </c>
      <c r="F252" s="2">
        <f t="shared" ca="1" si="3"/>
        <v>43901.734739930558</v>
      </c>
    </row>
    <row r="253" spans="1:6">
      <c r="A253" s="83">
        <f>'Preenchimento Consolidado'!$E$12</f>
        <v>0</v>
      </c>
      <c r="B253" s="1">
        <f>'Preenchimento Consolidado'!$E$17</f>
        <v>0</v>
      </c>
      <c r="C253" s="1">
        <f>'Preenchimento Consolidado'!$E$18</f>
        <v>0</v>
      </c>
      <c r="D253" s="187" t="str">
        <f>'Preenchimento Consolidado'!B276</f>
        <v>1.1.2.2.1.11.</v>
      </c>
      <c r="E253" s="86">
        <f>'Preenchimento Consolidado'!D276</f>
        <v>0</v>
      </c>
      <c r="F253" s="2">
        <f t="shared" ca="1" si="3"/>
        <v>43901.734739930558</v>
      </c>
    </row>
    <row r="254" spans="1:6">
      <c r="A254" s="83">
        <f>'Preenchimento Consolidado'!$E$12</f>
        <v>0</v>
      </c>
      <c r="B254" s="1">
        <f>'Preenchimento Consolidado'!$E$17</f>
        <v>0</v>
      </c>
      <c r="C254" s="1">
        <f>'Preenchimento Consolidado'!$E$18</f>
        <v>0</v>
      </c>
      <c r="D254" s="187" t="str">
        <f>'Preenchimento Consolidado'!B277</f>
        <v>1.1.2.2.1.12.</v>
      </c>
      <c r="E254" s="86">
        <f>'Preenchimento Consolidado'!D277</f>
        <v>0</v>
      </c>
      <c r="F254" s="2">
        <f t="shared" ca="1" si="3"/>
        <v>43901.734739930558</v>
      </c>
    </row>
    <row r="255" spans="1:6">
      <c r="A255" s="83">
        <f>'Preenchimento Consolidado'!$E$12</f>
        <v>0</v>
      </c>
      <c r="B255" s="1">
        <f>'Preenchimento Consolidado'!$E$17</f>
        <v>0</v>
      </c>
      <c r="C255" s="1">
        <f>'Preenchimento Consolidado'!$E$18</f>
        <v>0</v>
      </c>
      <c r="D255" s="187" t="str">
        <f>'Preenchimento Consolidado'!B278</f>
        <v>1.1.2.2.1.13.</v>
      </c>
      <c r="E255" s="86">
        <f>'Preenchimento Consolidado'!D278</f>
        <v>0</v>
      </c>
      <c r="F255" s="2">
        <f t="shared" ca="1" si="3"/>
        <v>43901.734739930558</v>
      </c>
    </row>
    <row r="256" spans="1:6">
      <c r="A256" s="83">
        <f>'Preenchimento Consolidado'!$E$12</f>
        <v>0</v>
      </c>
      <c r="B256" s="1">
        <f>'Preenchimento Consolidado'!$E$17</f>
        <v>0</v>
      </c>
      <c r="C256" s="1">
        <f>'Preenchimento Consolidado'!$E$18</f>
        <v>0</v>
      </c>
      <c r="D256" s="187" t="str">
        <f>'Preenchimento Consolidado'!B279</f>
        <v>1.1.2.2.1.14.</v>
      </c>
      <c r="E256" s="86">
        <f>'Preenchimento Consolidado'!D279</f>
        <v>0</v>
      </c>
      <c r="F256" s="2">
        <f t="shared" ca="1" si="3"/>
        <v>43901.734739930558</v>
      </c>
    </row>
    <row r="257" spans="1:6">
      <c r="A257" s="83">
        <f>'Preenchimento Consolidado'!$E$12</f>
        <v>0</v>
      </c>
      <c r="B257" s="1">
        <f>'Preenchimento Consolidado'!$E$17</f>
        <v>0</v>
      </c>
      <c r="C257" s="1">
        <f>'Preenchimento Consolidado'!$E$18</f>
        <v>0</v>
      </c>
      <c r="D257" s="187" t="str">
        <f>'Preenchimento Consolidado'!B280</f>
        <v>1.1.2.2.1.15.</v>
      </c>
      <c r="E257" s="86">
        <f>'Preenchimento Consolidado'!D280</f>
        <v>0</v>
      </c>
      <c r="F257" s="2">
        <f t="shared" ca="1" si="3"/>
        <v>43901.734739930558</v>
      </c>
    </row>
    <row r="258" spans="1:6">
      <c r="A258" s="83">
        <f>'Preenchimento Consolidado'!$E$12</f>
        <v>0</v>
      </c>
      <c r="B258" s="1">
        <f>'Preenchimento Consolidado'!$E$17</f>
        <v>0</v>
      </c>
      <c r="C258" s="1">
        <f>'Preenchimento Consolidado'!$E$18</f>
        <v>0</v>
      </c>
      <c r="D258" s="187" t="str">
        <f>'Preenchimento Consolidado'!B281</f>
        <v>1.1.2.2.1.16.</v>
      </c>
      <c r="E258" s="86">
        <f>'Preenchimento Consolidado'!D281</f>
        <v>0</v>
      </c>
      <c r="F258" s="2">
        <f t="shared" ref="F258:F321" ca="1" si="4">NOW()</f>
        <v>43901.734739930558</v>
      </c>
    </row>
    <row r="259" spans="1:6">
      <c r="A259" s="83">
        <f>'Preenchimento Consolidado'!$E$12</f>
        <v>0</v>
      </c>
      <c r="B259" s="1">
        <f>'Preenchimento Consolidado'!$E$17</f>
        <v>0</v>
      </c>
      <c r="C259" s="1">
        <f>'Preenchimento Consolidado'!$E$18</f>
        <v>0</v>
      </c>
      <c r="D259" s="187" t="str">
        <f>'Preenchimento Consolidado'!B282</f>
        <v>1.1.2.2.1.17.</v>
      </c>
      <c r="E259" s="86">
        <f>'Preenchimento Consolidado'!D282</f>
        <v>0</v>
      </c>
      <c r="F259" s="2">
        <f t="shared" ca="1" si="4"/>
        <v>43901.734739930558</v>
      </c>
    </row>
    <row r="260" spans="1:6">
      <c r="A260" s="83">
        <f>'Preenchimento Consolidado'!$E$12</f>
        <v>0</v>
      </c>
      <c r="B260" s="1">
        <f>'Preenchimento Consolidado'!$E$17</f>
        <v>0</v>
      </c>
      <c r="C260" s="1">
        <f>'Preenchimento Consolidado'!$E$18</f>
        <v>0</v>
      </c>
      <c r="D260" s="187" t="str">
        <f>'Preenchimento Consolidado'!B283</f>
        <v>1.1.2.2.1.21.</v>
      </c>
      <c r="E260" s="86">
        <f>'Preenchimento Consolidado'!D283</f>
        <v>0</v>
      </c>
      <c r="F260" s="2">
        <f t="shared" ca="1" si="4"/>
        <v>43901.734739930558</v>
      </c>
    </row>
    <row r="261" spans="1:6">
      <c r="A261" s="83">
        <f>'Preenchimento Consolidado'!$E$12</f>
        <v>0</v>
      </c>
      <c r="B261" s="1">
        <f>'Preenchimento Consolidado'!$E$17</f>
        <v>0</v>
      </c>
      <c r="C261" s="1">
        <f>'Preenchimento Consolidado'!$E$18</f>
        <v>0</v>
      </c>
      <c r="D261" s="187" t="str">
        <f>'Preenchimento Consolidado'!B284</f>
        <v>1.1.2.2.1.22.</v>
      </c>
      <c r="E261" s="86">
        <f>'Preenchimento Consolidado'!D284</f>
        <v>0</v>
      </c>
      <c r="F261" s="2">
        <f t="shared" ca="1" si="4"/>
        <v>43901.734739930558</v>
      </c>
    </row>
    <row r="262" spans="1:6">
      <c r="A262" s="83">
        <f>'Preenchimento Consolidado'!$E$12</f>
        <v>0</v>
      </c>
      <c r="B262" s="1">
        <f>'Preenchimento Consolidado'!$E$17</f>
        <v>0</v>
      </c>
      <c r="C262" s="1">
        <f>'Preenchimento Consolidado'!$E$18</f>
        <v>0</v>
      </c>
      <c r="D262" s="187" t="str">
        <f>'Preenchimento Consolidado'!B285</f>
        <v>1.1.2.2.1.23.</v>
      </c>
      <c r="E262" s="86">
        <f>'Preenchimento Consolidado'!D285</f>
        <v>0</v>
      </c>
      <c r="F262" s="2">
        <f t="shared" ca="1" si="4"/>
        <v>43901.734739930558</v>
      </c>
    </row>
    <row r="263" spans="1:6">
      <c r="A263" s="83">
        <f>'Preenchimento Consolidado'!$E$12</f>
        <v>0</v>
      </c>
      <c r="B263" s="1">
        <f>'Preenchimento Consolidado'!$E$17</f>
        <v>0</v>
      </c>
      <c r="C263" s="1">
        <f>'Preenchimento Consolidado'!$E$18</f>
        <v>0</v>
      </c>
      <c r="D263" s="187" t="str">
        <f>'Preenchimento Consolidado'!B286</f>
        <v>1.1.2.2.1.24.</v>
      </c>
      <c r="E263" s="86">
        <f>'Preenchimento Consolidado'!D286</f>
        <v>0</v>
      </c>
      <c r="F263" s="2">
        <f t="shared" ca="1" si="4"/>
        <v>43901.734739930558</v>
      </c>
    </row>
    <row r="264" spans="1:6">
      <c r="A264" s="83">
        <f>'Preenchimento Consolidado'!$E$12</f>
        <v>0</v>
      </c>
      <c r="B264" s="1">
        <f>'Preenchimento Consolidado'!$E$17</f>
        <v>0</v>
      </c>
      <c r="C264" s="1">
        <f>'Preenchimento Consolidado'!$E$18</f>
        <v>0</v>
      </c>
      <c r="D264" s="187" t="str">
        <f>'Preenchimento Consolidado'!B287</f>
        <v>1.1.2.2.1.25.</v>
      </c>
      <c r="E264" s="86">
        <f>'Preenchimento Consolidado'!D287</f>
        <v>0</v>
      </c>
      <c r="F264" s="2">
        <f t="shared" ca="1" si="4"/>
        <v>43901.734739930558</v>
      </c>
    </row>
    <row r="265" spans="1:6">
      <c r="A265" s="83">
        <f>'Preenchimento Consolidado'!$E$12</f>
        <v>0</v>
      </c>
      <c r="B265" s="1">
        <f>'Preenchimento Consolidado'!$E$17</f>
        <v>0</v>
      </c>
      <c r="C265" s="1">
        <f>'Preenchimento Consolidado'!$E$18</f>
        <v>0</v>
      </c>
      <c r="D265" s="187" t="str">
        <f>'Preenchimento Consolidado'!B288</f>
        <v>1.1.2.2.1.26.</v>
      </c>
      <c r="E265" s="86">
        <f>'Preenchimento Consolidado'!D288</f>
        <v>0</v>
      </c>
      <c r="F265" s="2">
        <f t="shared" ca="1" si="4"/>
        <v>43901.734739930558</v>
      </c>
    </row>
    <row r="266" spans="1:6">
      <c r="A266" s="83">
        <f>'Preenchimento Consolidado'!$E$12</f>
        <v>0</v>
      </c>
      <c r="B266" s="1">
        <f>'Preenchimento Consolidado'!$E$17</f>
        <v>0</v>
      </c>
      <c r="C266" s="1">
        <f>'Preenchimento Consolidado'!$E$18</f>
        <v>0</v>
      </c>
      <c r="D266" s="187" t="str">
        <f>'Preenchimento Consolidado'!B289</f>
        <v>1.1.2.2.1.27.</v>
      </c>
      <c r="E266" s="86">
        <f>'Preenchimento Consolidado'!D289</f>
        <v>0</v>
      </c>
      <c r="F266" s="2">
        <f t="shared" ca="1" si="4"/>
        <v>43901.734739930558</v>
      </c>
    </row>
    <row r="267" spans="1:6">
      <c r="A267" s="83">
        <f>'Preenchimento Consolidado'!$E$12</f>
        <v>0</v>
      </c>
      <c r="B267" s="1">
        <f>'Preenchimento Consolidado'!$E$17</f>
        <v>0</v>
      </c>
      <c r="C267" s="1">
        <f>'Preenchimento Consolidado'!$E$18</f>
        <v>0</v>
      </c>
      <c r="D267" s="187" t="str">
        <f>'Preenchimento Consolidado'!B290</f>
        <v>1.1.2.2.1.28.</v>
      </c>
      <c r="E267" s="86">
        <f>'Preenchimento Consolidado'!D290</f>
        <v>0</v>
      </c>
      <c r="F267" s="2">
        <f t="shared" ca="1" si="4"/>
        <v>43901.734739930558</v>
      </c>
    </row>
    <row r="268" spans="1:6">
      <c r="A268" s="83">
        <f>'Preenchimento Consolidado'!$E$12</f>
        <v>0</v>
      </c>
      <c r="B268" s="1">
        <f>'Preenchimento Consolidado'!$E$17</f>
        <v>0</v>
      </c>
      <c r="C268" s="1">
        <f>'Preenchimento Consolidado'!$E$18</f>
        <v>0</v>
      </c>
      <c r="D268" s="187" t="str">
        <f>'Preenchimento Consolidado'!B291</f>
        <v>1.1.2.2.1.29.</v>
      </c>
      <c r="E268" s="86">
        <f>'Preenchimento Consolidado'!D291</f>
        <v>0</v>
      </c>
      <c r="F268" s="2">
        <f t="shared" ca="1" si="4"/>
        <v>43901.734739930558</v>
      </c>
    </row>
    <row r="269" spans="1:6">
      <c r="A269" s="83">
        <f>'Preenchimento Consolidado'!$E$12</f>
        <v>0</v>
      </c>
      <c r="B269" s="1">
        <f>'Preenchimento Consolidado'!$E$17</f>
        <v>0</v>
      </c>
      <c r="C269" s="1">
        <f>'Preenchimento Consolidado'!$E$18</f>
        <v>0</v>
      </c>
      <c r="D269" s="187" t="str">
        <f>'Preenchimento Consolidado'!B292</f>
        <v>1.1.2.2.1.31.</v>
      </c>
      <c r="E269" s="86">
        <f>'Preenchimento Consolidado'!D292</f>
        <v>0</v>
      </c>
      <c r="F269" s="2">
        <f t="shared" ca="1" si="4"/>
        <v>43901.734739930558</v>
      </c>
    </row>
    <row r="270" spans="1:6">
      <c r="A270" s="83">
        <f>'Preenchimento Consolidado'!$E$12</f>
        <v>0</v>
      </c>
      <c r="B270" s="1">
        <f>'Preenchimento Consolidado'!$E$17</f>
        <v>0</v>
      </c>
      <c r="C270" s="1">
        <f>'Preenchimento Consolidado'!$E$18</f>
        <v>0</v>
      </c>
      <c r="D270" s="187" t="str">
        <f>'Preenchimento Consolidado'!B293</f>
        <v>1.1.2.2.1.32.</v>
      </c>
      <c r="E270" s="86">
        <f>'Preenchimento Consolidado'!D293</f>
        <v>0</v>
      </c>
      <c r="F270" s="2">
        <f t="shared" ca="1" si="4"/>
        <v>43901.734739930558</v>
      </c>
    </row>
    <row r="271" spans="1:6">
      <c r="A271" s="83">
        <f>'Preenchimento Consolidado'!$E$12</f>
        <v>0</v>
      </c>
      <c r="B271" s="1">
        <f>'Preenchimento Consolidado'!$E$17</f>
        <v>0</v>
      </c>
      <c r="C271" s="1">
        <f>'Preenchimento Consolidado'!$E$18</f>
        <v>0</v>
      </c>
      <c r="D271" s="187" t="str">
        <f>'Preenchimento Consolidado'!B294</f>
        <v>1.1.2.2.1.33.</v>
      </c>
      <c r="E271" s="86">
        <f>'Preenchimento Consolidado'!D294</f>
        <v>0</v>
      </c>
      <c r="F271" s="2">
        <f t="shared" ca="1" si="4"/>
        <v>43901.734739930558</v>
      </c>
    </row>
    <row r="272" spans="1:6">
      <c r="A272" s="83">
        <f>'Preenchimento Consolidado'!$E$12</f>
        <v>0</v>
      </c>
      <c r="B272" s="1">
        <f>'Preenchimento Consolidado'!$E$17</f>
        <v>0</v>
      </c>
      <c r="C272" s="1">
        <f>'Preenchimento Consolidado'!$E$18</f>
        <v>0</v>
      </c>
      <c r="D272" s="187" t="str">
        <f>'Preenchimento Consolidado'!B295</f>
        <v>1.1.2.2.1.35.</v>
      </c>
      <c r="E272" s="86">
        <f>'Preenchimento Consolidado'!D295</f>
        <v>0</v>
      </c>
      <c r="F272" s="2">
        <f t="shared" ca="1" si="4"/>
        <v>43901.734739930558</v>
      </c>
    </row>
    <row r="273" spans="1:6">
      <c r="A273" s="83">
        <f>'Preenchimento Consolidado'!$E$12</f>
        <v>0</v>
      </c>
      <c r="B273" s="1">
        <f>'Preenchimento Consolidado'!$E$17</f>
        <v>0</v>
      </c>
      <c r="C273" s="1">
        <f>'Preenchimento Consolidado'!$E$18</f>
        <v>0</v>
      </c>
      <c r="D273" s="187" t="str">
        <f>'Preenchimento Consolidado'!B296</f>
        <v>1.1.2.2.1.35.1.</v>
      </c>
      <c r="E273" s="86">
        <f>'Preenchimento Consolidado'!D296</f>
        <v>0</v>
      </c>
      <c r="F273" s="2">
        <f t="shared" ca="1" si="4"/>
        <v>43901.734739930558</v>
      </c>
    </row>
    <row r="274" spans="1:6">
      <c r="A274" s="83">
        <f>'Preenchimento Consolidado'!$E$12</f>
        <v>0</v>
      </c>
      <c r="B274" s="1">
        <f>'Preenchimento Consolidado'!$E$17</f>
        <v>0</v>
      </c>
      <c r="C274" s="1">
        <f>'Preenchimento Consolidado'!$E$18</f>
        <v>0</v>
      </c>
      <c r="D274" s="187" t="str">
        <f>'Preenchimento Consolidado'!B297</f>
        <v>1.1.2.2.1.35.2.</v>
      </c>
      <c r="E274" s="86">
        <f>'Preenchimento Consolidado'!D297</f>
        <v>0</v>
      </c>
      <c r="F274" s="2">
        <f t="shared" ca="1" si="4"/>
        <v>43901.734739930558</v>
      </c>
    </row>
    <row r="275" spans="1:6">
      <c r="A275" s="83">
        <f>'Preenchimento Consolidado'!$E$12</f>
        <v>0</v>
      </c>
      <c r="B275" s="1">
        <f>'Preenchimento Consolidado'!$E$17</f>
        <v>0</v>
      </c>
      <c r="C275" s="1">
        <f>'Preenchimento Consolidado'!$E$18</f>
        <v>0</v>
      </c>
      <c r="D275" s="187" t="str">
        <f>'Preenchimento Consolidado'!B298</f>
        <v>1.1.2.2.1.41.</v>
      </c>
      <c r="E275" s="86">
        <f>'Preenchimento Consolidado'!D298</f>
        <v>0</v>
      </c>
      <c r="F275" s="2">
        <f t="shared" ca="1" si="4"/>
        <v>43901.734739930558</v>
      </c>
    </row>
    <row r="276" spans="1:6">
      <c r="A276" s="83">
        <f>'Preenchimento Consolidado'!$E$12</f>
        <v>0</v>
      </c>
      <c r="B276" s="1">
        <f>'Preenchimento Consolidado'!$E$17</f>
        <v>0</v>
      </c>
      <c r="C276" s="1">
        <f>'Preenchimento Consolidado'!$E$18</f>
        <v>0</v>
      </c>
      <c r="D276" s="187" t="str">
        <f>'Preenchimento Consolidado'!B299</f>
        <v>1.1.2.2.1.42.</v>
      </c>
      <c r="E276" s="86">
        <f>'Preenchimento Consolidado'!D299</f>
        <v>0</v>
      </c>
      <c r="F276" s="2">
        <f t="shared" ca="1" si="4"/>
        <v>43901.734739930558</v>
      </c>
    </row>
    <row r="277" spans="1:6">
      <c r="A277" s="83">
        <f>'Preenchimento Consolidado'!$E$12</f>
        <v>0</v>
      </c>
      <c r="B277" s="1">
        <f>'Preenchimento Consolidado'!$E$17</f>
        <v>0</v>
      </c>
      <c r="C277" s="1">
        <f>'Preenchimento Consolidado'!$E$18</f>
        <v>0</v>
      </c>
      <c r="D277" s="187" t="str">
        <f>'Preenchimento Consolidado'!B300</f>
        <v>1.1.2.2.1.43.</v>
      </c>
      <c r="E277" s="86">
        <f>'Preenchimento Consolidado'!D300</f>
        <v>0</v>
      </c>
      <c r="F277" s="2">
        <f t="shared" ca="1" si="4"/>
        <v>43901.734739930558</v>
      </c>
    </row>
    <row r="278" spans="1:6">
      <c r="A278" s="83">
        <f>'Preenchimento Consolidado'!$E$12</f>
        <v>0</v>
      </c>
      <c r="B278" s="1">
        <f>'Preenchimento Consolidado'!$E$17</f>
        <v>0</v>
      </c>
      <c r="C278" s="1">
        <f>'Preenchimento Consolidado'!$E$18</f>
        <v>0</v>
      </c>
      <c r="D278" s="187" t="str">
        <f>'Preenchimento Consolidado'!B301</f>
        <v>1.1.2.2.1.50.</v>
      </c>
      <c r="E278" s="86">
        <f>'Preenchimento Consolidado'!D301</f>
        <v>0</v>
      </c>
      <c r="F278" s="2">
        <f t="shared" ca="1" si="4"/>
        <v>43901.734739930558</v>
      </c>
    </row>
    <row r="279" spans="1:6">
      <c r="A279" s="83">
        <f>'Preenchimento Consolidado'!$E$12</f>
        <v>0</v>
      </c>
      <c r="B279" s="1">
        <f>'Preenchimento Consolidado'!$E$17</f>
        <v>0</v>
      </c>
      <c r="C279" s="1">
        <f>'Preenchimento Consolidado'!$E$18</f>
        <v>0</v>
      </c>
      <c r="D279" s="187" t="str">
        <f>'Preenchimento Consolidado'!B302</f>
        <v>1.1.2.2.1.51.</v>
      </c>
      <c r="E279" s="86">
        <f>'Preenchimento Consolidado'!D302</f>
        <v>0</v>
      </c>
      <c r="F279" s="2">
        <f t="shared" ca="1" si="4"/>
        <v>43901.734739930558</v>
      </c>
    </row>
    <row r="280" spans="1:6">
      <c r="A280" s="83">
        <f>'Preenchimento Consolidado'!$E$12</f>
        <v>0</v>
      </c>
      <c r="B280" s="1">
        <f>'Preenchimento Consolidado'!$E$17</f>
        <v>0</v>
      </c>
      <c r="C280" s="1">
        <f>'Preenchimento Consolidado'!$E$18</f>
        <v>0</v>
      </c>
      <c r="D280" s="187" t="str">
        <f>'Preenchimento Consolidado'!B303</f>
        <v>1.1.2.2.1.52.</v>
      </c>
      <c r="E280" s="86">
        <f>'Preenchimento Consolidado'!D303</f>
        <v>0</v>
      </c>
      <c r="F280" s="2">
        <f t="shared" ca="1" si="4"/>
        <v>43901.734739930558</v>
      </c>
    </row>
    <row r="281" spans="1:6">
      <c r="A281" s="83">
        <f>'Preenchimento Consolidado'!$E$12</f>
        <v>0</v>
      </c>
      <c r="B281" s="1">
        <f>'Preenchimento Consolidado'!$E$17</f>
        <v>0</v>
      </c>
      <c r="C281" s="1">
        <f>'Preenchimento Consolidado'!$E$18</f>
        <v>0</v>
      </c>
      <c r="D281" s="187" t="str">
        <f>'Preenchimento Consolidado'!B304</f>
        <v>1.1.2.2.1.53.</v>
      </c>
      <c r="E281" s="86">
        <f>'Preenchimento Consolidado'!D304</f>
        <v>0</v>
      </c>
      <c r="F281" s="2">
        <f t="shared" ca="1" si="4"/>
        <v>43901.734739930558</v>
      </c>
    </row>
    <row r="282" spans="1:6">
      <c r="A282" s="83">
        <f>'Preenchimento Consolidado'!$E$12</f>
        <v>0</v>
      </c>
      <c r="B282" s="1">
        <f>'Preenchimento Consolidado'!$E$17</f>
        <v>0</v>
      </c>
      <c r="C282" s="1">
        <f>'Preenchimento Consolidado'!$E$18</f>
        <v>0</v>
      </c>
      <c r="D282" s="187" t="str">
        <f>'Preenchimento Consolidado'!B305</f>
        <v>1.1.2.3.</v>
      </c>
      <c r="E282" s="86">
        <f>'Preenchimento Consolidado'!D305</f>
        <v>0</v>
      </c>
      <c r="F282" s="2">
        <f t="shared" ca="1" si="4"/>
        <v>43901.734739930558</v>
      </c>
    </row>
    <row r="283" spans="1:6">
      <c r="A283" s="83">
        <f>'Preenchimento Consolidado'!$E$12</f>
        <v>0</v>
      </c>
      <c r="B283" s="1">
        <f>'Preenchimento Consolidado'!$E$17</f>
        <v>0</v>
      </c>
      <c r="C283" s="1">
        <f>'Preenchimento Consolidado'!$E$18</f>
        <v>0</v>
      </c>
      <c r="D283" s="187" t="str">
        <f>'Preenchimento Consolidado'!B306</f>
        <v>1.1.2.3.1.</v>
      </c>
      <c r="E283" s="86">
        <f>'Preenchimento Consolidado'!D306</f>
        <v>0</v>
      </c>
      <c r="F283" s="2">
        <f t="shared" ca="1" si="4"/>
        <v>43901.734739930558</v>
      </c>
    </row>
    <row r="284" spans="1:6">
      <c r="A284" s="83">
        <f>'Preenchimento Consolidado'!$E$12</f>
        <v>0</v>
      </c>
      <c r="B284" s="1">
        <f>'Preenchimento Consolidado'!$E$17</f>
        <v>0</v>
      </c>
      <c r="C284" s="1">
        <f>'Preenchimento Consolidado'!$E$18</f>
        <v>0</v>
      </c>
      <c r="D284" s="187" t="str">
        <f>'Preenchimento Consolidado'!B307</f>
        <v>1.1.2.3.1.11.</v>
      </c>
      <c r="E284" s="86">
        <f>'Preenchimento Consolidado'!D307</f>
        <v>0</v>
      </c>
      <c r="F284" s="2">
        <f t="shared" ca="1" si="4"/>
        <v>43901.734739930558</v>
      </c>
    </row>
    <row r="285" spans="1:6">
      <c r="A285" s="83">
        <f>'Preenchimento Consolidado'!$E$12</f>
        <v>0</v>
      </c>
      <c r="B285" s="1">
        <f>'Preenchimento Consolidado'!$E$17</f>
        <v>0</v>
      </c>
      <c r="C285" s="1">
        <f>'Preenchimento Consolidado'!$E$18</f>
        <v>0</v>
      </c>
      <c r="D285" s="187" t="str">
        <f>'Preenchimento Consolidado'!B308</f>
        <v>1.1.2.3.1.12.</v>
      </c>
      <c r="E285" s="86">
        <f>'Preenchimento Consolidado'!D308</f>
        <v>0</v>
      </c>
      <c r="F285" s="2">
        <f t="shared" ca="1" si="4"/>
        <v>43901.734739930558</v>
      </c>
    </row>
    <row r="286" spans="1:6">
      <c r="A286" s="83">
        <f>'Preenchimento Consolidado'!$E$12</f>
        <v>0</v>
      </c>
      <c r="B286" s="1">
        <f>'Preenchimento Consolidado'!$E$17</f>
        <v>0</v>
      </c>
      <c r="C286" s="1">
        <f>'Preenchimento Consolidado'!$E$18</f>
        <v>0</v>
      </c>
      <c r="D286" s="187" t="str">
        <f>'Preenchimento Consolidado'!B309</f>
        <v>1.1.2.3.1.13.</v>
      </c>
      <c r="E286" s="86">
        <f>'Preenchimento Consolidado'!D309</f>
        <v>0</v>
      </c>
      <c r="F286" s="2">
        <f t="shared" ca="1" si="4"/>
        <v>43901.734739930558</v>
      </c>
    </row>
    <row r="287" spans="1:6">
      <c r="A287" s="83">
        <f>'Preenchimento Consolidado'!$E$12</f>
        <v>0</v>
      </c>
      <c r="B287" s="1">
        <f>'Preenchimento Consolidado'!$E$17</f>
        <v>0</v>
      </c>
      <c r="C287" s="1">
        <f>'Preenchimento Consolidado'!$E$18</f>
        <v>0</v>
      </c>
      <c r="D287" s="187" t="str">
        <f>'Preenchimento Consolidado'!B310</f>
        <v>1.1.2.3.1.14.</v>
      </c>
      <c r="E287" s="86">
        <f>'Preenchimento Consolidado'!D310</f>
        <v>0</v>
      </c>
      <c r="F287" s="2">
        <f t="shared" ca="1" si="4"/>
        <v>43901.734739930558</v>
      </c>
    </row>
    <row r="288" spans="1:6">
      <c r="A288" s="83">
        <f>'Preenchimento Consolidado'!$E$12</f>
        <v>0</v>
      </c>
      <c r="B288" s="1">
        <f>'Preenchimento Consolidado'!$E$17</f>
        <v>0</v>
      </c>
      <c r="C288" s="1">
        <f>'Preenchimento Consolidado'!$E$18</f>
        <v>0</v>
      </c>
      <c r="D288" s="187" t="str">
        <f>'Preenchimento Consolidado'!B311</f>
        <v>1.1.2.3.1.15.</v>
      </c>
      <c r="E288" s="86">
        <f>'Preenchimento Consolidado'!D311</f>
        <v>0</v>
      </c>
      <c r="F288" s="2">
        <f t="shared" ca="1" si="4"/>
        <v>43901.734739930558</v>
      </c>
    </row>
    <row r="289" spans="1:6">
      <c r="A289" s="83">
        <f>'Preenchimento Consolidado'!$E$12</f>
        <v>0</v>
      </c>
      <c r="B289" s="1">
        <f>'Preenchimento Consolidado'!$E$17</f>
        <v>0</v>
      </c>
      <c r="C289" s="1">
        <f>'Preenchimento Consolidado'!$E$18</f>
        <v>0</v>
      </c>
      <c r="D289" s="187" t="str">
        <f>'Preenchimento Consolidado'!B312</f>
        <v>1.1.2.3.1.16.</v>
      </c>
      <c r="E289" s="86">
        <f>'Preenchimento Consolidado'!D312</f>
        <v>0</v>
      </c>
      <c r="F289" s="2">
        <f t="shared" ca="1" si="4"/>
        <v>43901.734739930558</v>
      </c>
    </row>
    <row r="290" spans="1:6">
      <c r="A290" s="83">
        <f>'Preenchimento Consolidado'!$E$12</f>
        <v>0</v>
      </c>
      <c r="B290" s="1">
        <f>'Preenchimento Consolidado'!$E$17</f>
        <v>0</v>
      </c>
      <c r="C290" s="1">
        <f>'Preenchimento Consolidado'!$E$18</f>
        <v>0</v>
      </c>
      <c r="D290" s="187" t="str">
        <f>'Preenchimento Consolidado'!B313</f>
        <v>1.1.2.3.1.17.</v>
      </c>
      <c r="E290" s="86">
        <f>'Preenchimento Consolidado'!D313</f>
        <v>0</v>
      </c>
      <c r="F290" s="2">
        <f t="shared" ca="1" si="4"/>
        <v>43901.734739930558</v>
      </c>
    </row>
    <row r="291" spans="1:6">
      <c r="A291" s="83">
        <f>'Preenchimento Consolidado'!$E$12</f>
        <v>0</v>
      </c>
      <c r="B291" s="1">
        <f>'Preenchimento Consolidado'!$E$17</f>
        <v>0</v>
      </c>
      <c r="C291" s="1">
        <f>'Preenchimento Consolidado'!$E$18</f>
        <v>0</v>
      </c>
      <c r="D291" s="187" t="str">
        <f>'Preenchimento Consolidado'!B314</f>
        <v>1.1.2.3.1.21.</v>
      </c>
      <c r="E291" s="86">
        <f>'Preenchimento Consolidado'!D314</f>
        <v>0</v>
      </c>
      <c r="F291" s="2">
        <f t="shared" ca="1" si="4"/>
        <v>43901.734739930558</v>
      </c>
    </row>
    <row r="292" spans="1:6">
      <c r="A292" s="83">
        <f>'Preenchimento Consolidado'!$E$12</f>
        <v>0</v>
      </c>
      <c r="B292" s="1">
        <f>'Preenchimento Consolidado'!$E$17</f>
        <v>0</v>
      </c>
      <c r="C292" s="1">
        <f>'Preenchimento Consolidado'!$E$18</f>
        <v>0</v>
      </c>
      <c r="D292" s="187" t="str">
        <f>'Preenchimento Consolidado'!B315</f>
        <v>1.1.2.3.1.22.</v>
      </c>
      <c r="E292" s="86">
        <f>'Preenchimento Consolidado'!D315</f>
        <v>0</v>
      </c>
      <c r="F292" s="2">
        <f t="shared" ca="1" si="4"/>
        <v>43901.734739930558</v>
      </c>
    </row>
    <row r="293" spans="1:6">
      <c r="A293" s="83">
        <f>'Preenchimento Consolidado'!$E$12</f>
        <v>0</v>
      </c>
      <c r="B293" s="1">
        <f>'Preenchimento Consolidado'!$E$17</f>
        <v>0</v>
      </c>
      <c r="C293" s="1">
        <f>'Preenchimento Consolidado'!$E$18</f>
        <v>0</v>
      </c>
      <c r="D293" s="187" t="str">
        <f>'Preenchimento Consolidado'!B316</f>
        <v>1.1.2.3.1.23.</v>
      </c>
      <c r="E293" s="86">
        <f>'Preenchimento Consolidado'!D316</f>
        <v>0</v>
      </c>
      <c r="F293" s="2">
        <f t="shared" ca="1" si="4"/>
        <v>43901.734739930558</v>
      </c>
    </row>
    <row r="294" spans="1:6">
      <c r="A294" s="83">
        <f>'Preenchimento Consolidado'!$E$12</f>
        <v>0</v>
      </c>
      <c r="B294" s="1">
        <f>'Preenchimento Consolidado'!$E$17</f>
        <v>0</v>
      </c>
      <c r="C294" s="1">
        <f>'Preenchimento Consolidado'!$E$18</f>
        <v>0</v>
      </c>
      <c r="D294" s="187" t="str">
        <f>'Preenchimento Consolidado'!B317</f>
        <v>1.1.2.3.1.24.</v>
      </c>
      <c r="E294" s="86">
        <f>'Preenchimento Consolidado'!D317</f>
        <v>0</v>
      </c>
      <c r="F294" s="2">
        <f t="shared" ca="1" si="4"/>
        <v>43901.734739930558</v>
      </c>
    </row>
    <row r="295" spans="1:6">
      <c r="A295" s="83">
        <f>'Preenchimento Consolidado'!$E$12</f>
        <v>0</v>
      </c>
      <c r="B295" s="1">
        <f>'Preenchimento Consolidado'!$E$17</f>
        <v>0</v>
      </c>
      <c r="C295" s="1">
        <f>'Preenchimento Consolidado'!$E$18</f>
        <v>0</v>
      </c>
      <c r="D295" s="187" t="str">
        <f>'Preenchimento Consolidado'!B318</f>
        <v>1.1.2.3.1.25.</v>
      </c>
      <c r="E295" s="86">
        <f>'Preenchimento Consolidado'!D318</f>
        <v>0</v>
      </c>
      <c r="F295" s="2">
        <f t="shared" ca="1" si="4"/>
        <v>43901.734739930558</v>
      </c>
    </row>
    <row r="296" spans="1:6">
      <c r="A296" s="83">
        <f>'Preenchimento Consolidado'!$E$12</f>
        <v>0</v>
      </c>
      <c r="B296" s="1">
        <f>'Preenchimento Consolidado'!$E$17</f>
        <v>0</v>
      </c>
      <c r="C296" s="1">
        <f>'Preenchimento Consolidado'!$E$18</f>
        <v>0</v>
      </c>
      <c r="D296" s="187" t="str">
        <f>'Preenchimento Consolidado'!B319</f>
        <v>1.1.2.3.1.26.</v>
      </c>
      <c r="E296" s="86">
        <f>'Preenchimento Consolidado'!D319</f>
        <v>0</v>
      </c>
      <c r="F296" s="2">
        <f t="shared" ca="1" si="4"/>
        <v>43901.734739930558</v>
      </c>
    </row>
    <row r="297" spans="1:6">
      <c r="A297" s="83">
        <f>'Preenchimento Consolidado'!$E$12</f>
        <v>0</v>
      </c>
      <c r="B297" s="1">
        <f>'Preenchimento Consolidado'!$E$17</f>
        <v>0</v>
      </c>
      <c r="C297" s="1">
        <f>'Preenchimento Consolidado'!$E$18</f>
        <v>0</v>
      </c>
      <c r="D297" s="187" t="str">
        <f>'Preenchimento Consolidado'!B320</f>
        <v>1.1.2.3.1.27.</v>
      </c>
      <c r="E297" s="86">
        <f>'Preenchimento Consolidado'!D320</f>
        <v>0</v>
      </c>
      <c r="F297" s="2">
        <f t="shared" ca="1" si="4"/>
        <v>43901.734739930558</v>
      </c>
    </row>
    <row r="298" spans="1:6">
      <c r="A298" s="83">
        <f>'Preenchimento Consolidado'!$E$12</f>
        <v>0</v>
      </c>
      <c r="B298" s="1">
        <f>'Preenchimento Consolidado'!$E$17</f>
        <v>0</v>
      </c>
      <c r="C298" s="1">
        <f>'Preenchimento Consolidado'!$E$18</f>
        <v>0</v>
      </c>
      <c r="D298" s="187" t="str">
        <f>'Preenchimento Consolidado'!B321</f>
        <v>1.1.2.3.1.28.</v>
      </c>
      <c r="E298" s="86">
        <f>'Preenchimento Consolidado'!D321</f>
        <v>0</v>
      </c>
      <c r="F298" s="2">
        <f t="shared" ca="1" si="4"/>
        <v>43901.734739930558</v>
      </c>
    </row>
    <row r="299" spans="1:6">
      <c r="A299" s="83">
        <f>'Preenchimento Consolidado'!$E$12</f>
        <v>0</v>
      </c>
      <c r="B299" s="1">
        <f>'Preenchimento Consolidado'!$E$17</f>
        <v>0</v>
      </c>
      <c r="C299" s="1">
        <f>'Preenchimento Consolidado'!$E$18</f>
        <v>0</v>
      </c>
      <c r="D299" s="187" t="str">
        <f>'Preenchimento Consolidado'!B322</f>
        <v>1.1.2.3.1.29.</v>
      </c>
      <c r="E299" s="86">
        <f>'Preenchimento Consolidado'!D322</f>
        <v>0</v>
      </c>
      <c r="F299" s="2">
        <f t="shared" ca="1" si="4"/>
        <v>43901.734739930558</v>
      </c>
    </row>
    <row r="300" spans="1:6">
      <c r="A300" s="83">
        <f>'Preenchimento Consolidado'!$E$12</f>
        <v>0</v>
      </c>
      <c r="B300" s="1">
        <f>'Preenchimento Consolidado'!$E$17</f>
        <v>0</v>
      </c>
      <c r="C300" s="1">
        <f>'Preenchimento Consolidado'!$E$18</f>
        <v>0</v>
      </c>
      <c r="D300" s="187" t="str">
        <f>'Preenchimento Consolidado'!B323</f>
        <v>1.1.2.3.1.31.</v>
      </c>
      <c r="E300" s="86">
        <f>'Preenchimento Consolidado'!D323</f>
        <v>0</v>
      </c>
      <c r="F300" s="2">
        <f t="shared" ca="1" si="4"/>
        <v>43901.734739930558</v>
      </c>
    </row>
    <row r="301" spans="1:6">
      <c r="A301" s="83">
        <f>'Preenchimento Consolidado'!$E$12</f>
        <v>0</v>
      </c>
      <c r="B301" s="1">
        <f>'Preenchimento Consolidado'!$E$17</f>
        <v>0</v>
      </c>
      <c r="C301" s="1">
        <f>'Preenchimento Consolidado'!$E$18</f>
        <v>0</v>
      </c>
      <c r="D301" s="187" t="str">
        <f>'Preenchimento Consolidado'!B324</f>
        <v>1.1.2.3.1.32.</v>
      </c>
      <c r="E301" s="86">
        <f>'Preenchimento Consolidado'!D324</f>
        <v>0</v>
      </c>
      <c r="F301" s="2">
        <f t="shared" ca="1" si="4"/>
        <v>43901.734739930558</v>
      </c>
    </row>
    <row r="302" spans="1:6">
      <c r="A302" s="83">
        <f>'Preenchimento Consolidado'!$E$12</f>
        <v>0</v>
      </c>
      <c r="B302" s="1">
        <f>'Preenchimento Consolidado'!$E$17</f>
        <v>0</v>
      </c>
      <c r="C302" s="1">
        <f>'Preenchimento Consolidado'!$E$18</f>
        <v>0</v>
      </c>
      <c r="D302" s="187" t="str">
        <f>'Preenchimento Consolidado'!B325</f>
        <v>1.1.2.3.1.33.</v>
      </c>
      <c r="E302" s="86">
        <f>'Preenchimento Consolidado'!D325</f>
        <v>0</v>
      </c>
      <c r="F302" s="2">
        <f t="shared" ca="1" si="4"/>
        <v>43901.734739930558</v>
      </c>
    </row>
    <row r="303" spans="1:6">
      <c r="A303" s="83">
        <f>'Preenchimento Consolidado'!$E$12</f>
        <v>0</v>
      </c>
      <c r="B303" s="1">
        <f>'Preenchimento Consolidado'!$E$17</f>
        <v>0</v>
      </c>
      <c r="C303" s="1">
        <f>'Preenchimento Consolidado'!$E$18</f>
        <v>0</v>
      </c>
      <c r="D303" s="187" t="str">
        <f>'Preenchimento Consolidado'!B326</f>
        <v>1.1.2.3.1.35.</v>
      </c>
      <c r="E303" s="86">
        <f>'Preenchimento Consolidado'!D326</f>
        <v>0</v>
      </c>
      <c r="F303" s="2">
        <f t="shared" ca="1" si="4"/>
        <v>43901.734739930558</v>
      </c>
    </row>
    <row r="304" spans="1:6">
      <c r="A304" s="83">
        <f>'Preenchimento Consolidado'!$E$12</f>
        <v>0</v>
      </c>
      <c r="B304" s="1">
        <f>'Preenchimento Consolidado'!$E$17</f>
        <v>0</v>
      </c>
      <c r="C304" s="1">
        <f>'Preenchimento Consolidado'!$E$18</f>
        <v>0</v>
      </c>
      <c r="D304" s="187" t="str">
        <f>'Preenchimento Consolidado'!B327</f>
        <v>1.1.2.3.1.35.1.</v>
      </c>
      <c r="E304" s="86">
        <f>'Preenchimento Consolidado'!D327</f>
        <v>0</v>
      </c>
      <c r="F304" s="2">
        <f t="shared" ca="1" si="4"/>
        <v>43901.734739930558</v>
      </c>
    </row>
    <row r="305" spans="1:6">
      <c r="A305" s="83">
        <f>'Preenchimento Consolidado'!$E$12</f>
        <v>0</v>
      </c>
      <c r="B305" s="1">
        <f>'Preenchimento Consolidado'!$E$17</f>
        <v>0</v>
      </c>
      <c r="C305" s="1">
        <f>'Preenchimento Consolidado'!$E$18</f>
        <v>0</v>
      </c>
      <c r="D305" s="187" t="str">
        <f>'Preenchimento Consolidado'!B328</f>
        <v>1.1.2.3.1.35.2.</v>
      </c>
      <c r="E305" s="86">
        <f>'Preenchimento Consolidado'!D328</f>
        <v>0</v>
      </c>
      <c r="F305" s="2">
        <f t="shared" ca="1" si="4"/>
        <v>43901.734739930558</v>
      </c>
    </row>
    <row r="306" spans="1:6">
      <c r="A306" s="83">
        <f>'Preenchimento Consolidado'!$E$12</f>
        <v>0</v>
      </c>
      <c r="B306" s="1">
        <f>'Preenchimento Consolidado'!$E$17</f>
        <v>0</v>
      </c>
      <c r="C306" s="1">
        <f>'Preenchimento Consolidado'!$E$18</f>
        <v>0</v>
      </c>
      <c r="D306" s="187" t="str">
        <f>'Preenchimento Consolidado'!B329</f>
        <v>1.1.2.3.1.41.</v>
      </c>
      <c r="E306" s="86">
        <f>'Preenchimento Consolidado'!D329</f>
        <v>0</v>
      </c>
      <c r="F306" s="2">
        <f t="shared" ca="1" si="4"/>
        <v>43901.734739930558</v>
      </c>
    </row>
    <row r="307" spans="1:6">
      <c r="A307" s="83">
        <f>'Preenchimento Consolidado'!$E$12</f>
        <v>0</v>
      </c>
      <c r="B307" s="1">
        <f>'Preenchimento Consolidado'!$E$17</f>
        <v>0</v>
      </c>
      <c r="C307" s="1">
        <f>'Preenchimento Consolidado'!$E$18</f>
        <v>0</v>
      </c>
      <c r="D307" s="187" t="str">
        <f>'Preenchimento Consolidado'!B330</f>
        <v>1.1.2.3.1.42.</v>
      </c>
      <c r="E307" s="86">
        <f>'Preenchimento Consolidado'!D330</f>
        <v>0</v>
      </c>
      <c r="F307" s="2">
        <f t="shared" ca="1" si="4"/>
        <v>43901.734739930558</v>
      </c>
    </row>
    <row r="308" spans="1:6">
      <c r="A308" s="83">
        <f>'Preenchimento Consolidado'!$E$12</f>
        <v>0</v>
      </c>
      <c r="B308" s="1">
        <f>'Preenchimento Consolidado'!$E$17</f>
        <v>0</v>
      </c>
      <c r="C308" s="1">
        <f>'Preenchimento Consolidado'!$E$18</f>
        <v>0</v>
      </c>
      <c r="D308" s="187" t="str">
        <f>'Preenchimento Consolidado'!B331</f>
        <v>1.1.2.3.1.43.</v>
      </c>
      <c r="E308" s="86">
        <f>'Preenchimento Consolidado'!D331</f>
        <v>0</v>
      </c>
      <c r="F308" s="2">
        <f t="shared" ca="1" si="4"/>
        <v>43901.734739930558</v>
      </c>
    </row>
    <row r="309" spans="1:6">
      <c r="A309" s="83">
        <f>'Preenchimento Consolidado'!$E$12</f>
        <v>0</v>
      </c>
      <c r="B309" s="1">
        <f>'Preenchimento Consolidado'!$E$17</f>
        <v>0</v>
      </c>
      <c r="C309" s="1">
        <f>'Preenchimento Consolidado'!$E$18</f>
        <v>0</v>
      </c>
      <c r="D309" s="187" t="str">
        <f>'Preenchimento Consolidado'!B332</f>
        <v>1.1.2.3.1.50.</v>
      </c>
      <c r="E309" s="86">
        <f>'Preenchimento Consolidado'!D332</f>
        <v>0</v>
      </c>
      <c r="F309" s="2">
        <f t="shared" ca="1" si="4"/>
        <v>43901.734739930558</v>
      </c>
    </row>
    <row r="310" spans="1:6">
      <c r="A310" s="83">
        <f>'Preenchimento Consolidado'!$E$12</f>
        <v>0</v>
      </c>
      <c r="B310" s="1">
        <f>'Preenchimento Consolidado'!$E$17</f>
        <v>0</v>
      </c>
      <c r="C310" s="1">
        <f>'Preenchimento Consolidado'!$E$18</f>
        <v>0</v>
      </c>
      <c r="D310" s="187" t="str">
        <f>'Preenchimento Consolidado'!B333</f>
        <v>1.1.2.3.1.51.</v>
      </c>
      <c r="E310" s="86">
        <f>'Preenchimento Consolidado'!D333</f>
        <v>0</v>
      </c>
      <c r="F310" s="2">
        <f t="shared" ca="1" si="4"/>
        <v>43901.734739930558</v>
      </c>
    </row>
    <row r="311" spans="1:6">
      <c r="A311" s="83">
        <f>'Preenchimento Consolidado'!$E$12</f>
        <v>0</v>
      </c>
      <c r="B311" s="1">
        <f>'Preenchimento Consolidado'!$E$17</f>
        <v>0</v>
      </c>
      <c r="C311" s="1">
        <f>'Preenchimento Consolidado'!$E$18</f>
        <v>0</v>
      </c>
      <c r="D311" s="187" t="str">
        <f>'Preenchimento Consolidado'!B334</f>
        <v>1.1.2.3.1.52.</v>
      </c>
      <c r="E311" s="86">
        <f>'Preenchimento Consolidado'!D334</f>
        <v>0</v>
      </c>
      <c r="F311" s="2">
        <f t="shared" ca="1" si="4"/>
        <v>43901.734739930558</v>
      </c>
    </row>
    <row r="312" spans="1:6">
      <c r="A312" s="83">
        <f>'Preenchimento Consolidado'!$E$12</f>
        <v>0</v>
      </c>
      <c r="B312" s="1">
        <f>'Preenchimento Consolidado'!$E$17</f>
        <v>0</v>
      </c>
      <c r="C312" s="1">
        <f>'Preenchimento Consolidado'!$E$18</f>
        <v>0</v>
      </c>
      <c r="D312" s="187" t="str">
        <f>'Preenchimento Consolidado'!B335</f>
        <v>1.1.2.3.1.53.</v>
      </c>
      <c r="E312" s="86">
        <f>'Preenchimento Consolidado'!D335</f>
        <v>0</v>
      </c>
      <c r="F312" s="2">
        <f t="shared" ca="1" si="4"/>
        <v>43901.734739930558</v>
      </c>
    </row>
    <row r="313" spans="1:6">
      <c r="A313" s="83">
        <f>'Preenchimento Consolidado'!$E$12</f>
        <v>0</v>
      </c>
      <c r="B313" s="1">
        <f>'Preenchimento Consolidado'!$E$17</f>
        <v>0</v>
      </c>
      <c r="C313" s="1">
        <f>'Preenchimento Consolidado'!$E$18</f>
        <v>0</v>
      </c>
      <c r="D313" s="187" t="str">
        <f>'Preenchimento Consolidado'!B336</f>
        <v>1.1.2.4.</v>
      </c>
      <c r="E313" s="86">
        <f>'Preenchimento Consolidado'!D336</f>
        <v>0</v>
      </c>
      <c r="F313" s="2">
        <f t="shared" ca="1" si="4"/>
        <v>43901.734739930558</v>
      </c>
    </row>
    <row r="314" spans="1:6">
      <c r="A314" s="83">
        <f>'Preenchimento Consolidado'!$E$12</f>
        <v>0</v>
      </c>
      <c r="B314" s="1">
        <f>'Preenchimento Consolidado'!$E$17</f>
        <v>0</v>
      </c>
      <c r="C314" s="1">
        <f>'Preenchimento Consolidado'!$E$18</f>
        <v>0</v>
      </c>
      <c r="D314" s="187" t="str">
        <f>'Preenchimento Consolidado'!B337</f>
        <v>1.1.2.4.1.</v>
      </c>
      <c r="E314" s="86">
        <f>'Preenchimento Consolidado'!D337</f>
        <v>0</v>
      </c>
      <c r="F314" s="2">
        <f t="shared" ca="1" si="4"/>
        <v>43901.734739930558</v>
      </c>
    </row>
    <row r="315" spans="1:6">
      <c r="A315" s="83">
        <f>'Preenchimento Consolidado'!$E$12</f>
        <v>0</v>
      </c>
      <c r="B315" s="1">
        <f>'Preenchimento Consolidado'!$E$17</f>
        <v>0</v>
      </c>
      <c r="C315" s="1">
        <f>'Preenchimento Consolidado'!$E$18</f>
        <v>0</v>
      </c>
      <c r="D315" s="187" t="str">
        <f>'Preenchimento Consolidado'!B338</f>
        <v>1.1.2.4.1.11.</v>
      </c>
      <c r="E315" s="86">
        <f>'Preenchimento Consolidado'!D338</f>
        <v>0</v>
      </c>
      <c r="F315" s="2">
        <f t="shared" ca="1" si="4"/>
        <v>43901.734739930558</v>
      </c>
    </row>
    <row r="316" spans="1:6">
      <c r="A316" s="83">
        <f>'Preenchimento Consolidado'!$E$12</f>
        <v>0</v>
      </c>
      <c r="B316" s="1">
        <f>'Preenchimento Consolidado'!$E$17</f>
        <v>0</v>
      </c>
      <c r="C316" s="1">
        <f>'Preenchimento Consolidado'!$E$18</f>
        <v>0</v>
      </c>
      <c r="D316" s="187" t="str">
        <f>'Preenchimento Consolidado'!B339</f>
        <v>1.1.2.4.1.12.</v>
      </c>
      <c r="E316" s="86">
        <f>'Preenchimento Consolidado'!D339</f>
        <v>0</v>
      </c>
      <c r="F316" s="2">
        <f t="shared" ca="1" si="4"/>
        <v>43901.734739930558</v>
      </c>
    </row>
    <row r="317" spans="1:6">
      <c r="A317" s="83">
        <f>'Preenchimento Consolidado'!$E$12</f>
        <v>0</v>
      </c>
      <c r="B317" s="1">
        <f>'Preenchimento Consolidado'!$E$17</f>
        <v>0</v>
      </c>
      <c r="C317" s="1">
        <f>'Preenchimento Consolidado'!$E$18</f>
        <v>0</v>
      </c>
      <c r="D317" s="187" t="str">
        <f>'Preenchimento Consolidado'!B340</f>
        <v>1.1.2.4.1.13.</v>
      </c>
      <c r="E317" s="86">
        <f>'Preenchimento Consolidado'!D340</f>
        <v>0</v>
      </c>
      <c r="F317" s="2">
        <f t="shared" ca="1" si="4"/>
        <v>43901.734739930558</v>
      </c>
    </row>
    <row r="318" spans="1:6">
      <c r="A318" s="83">
        <f>'Preenchimento Consolidado'!$E$12</f>
        <v>0</v>
      </c>
      <c r="B318" s="1">
        <f>'Preenchimento Consolidado'!$E$17</f>
        <v>0</v>
      </c>
      <c r="C318" s="1">
        <f>'Preenchimento Consolidado'!$E$18</f>
        <v>0</v>
      </c>
      <c r="D318" s="187" t="str">
        <f>'Preenchimento Consolidado'!B341</f>
        <v>1.1.2.4.1.14.</v>
      </c>
      <c r="E318" s="86">
        <f>'Preenchimento Consolidado'!D341</f>
        <v>0</v>
      </c>
      <c r="F318" s="2">
        <f t="shared" ca="1" si="4"/>
        <v>43901.734739930558</v>
      </c>
    </row>
    <row r="319" spans="1:6">
      <c r="A319" s="83">
        <f>'Preenchimento Consolidado'!$E$12</f>
        <v>0</v>
      </c>
      <c r="B319" s="1">
        <f>'Preenchimento Consolidado'!$E$17</f>
        <v>0</v>
      </c>
      <c r="C319" s="1">
        <f>'Preenchimento Consolidado'!$E$18</f>
        <v>0</v>
      </c>
      <c r="D319" s="187" t="str">
        <f>'Preenchimento Consolidado'!B342</f>
        <v>1.1.2.4.1.15.</v>
      </c>
      <c r="E319" s="86">
        <f>'Preenchimento Consolidado'!D342</f>
        <v>0</v>
      </c>
      <c r="F319" s="2">
        <f t="shared" ca="1" si="4"/>
        <v>43901.734739930558</v>
      </c>
    </row>
    <row r="320" spans="1:6">
      <c r="A320" s="83">
        <f>'Preenchimento Consolidado'!$E$12</f>
        <v>0</v>
      </c>
      <c r="B320" s="1">
        <f>'Preenchimento Consolidado'!$E$17</f>
        <v>0</v>
      </c>
      <c r="C320" s="1">
        <f>'Preenchimento Consolidado'!$E$18</f>
        <v>0</v>
      </c>
      <c r="D320" s="187" t="str">
        <f>'Preenchimento Consolidado'!B343</f>
        <v>1.1.2.4.1.16.</v>
      </c>
      <c r="E320" s="86">
        <f>'Preenchimento Consolidado'!D343</f>
        <v>0</v>
      </c>
      <c r="F320" s="2">
        <f t="shared" ca="1" si="4"/>
        <v>43901.734739930558</v>
      </c>
    </row>
    <row r="321" spans="1:6">
      <c r="A321" s="83">
        <f>'Preenchimento Consolidado'!$E$12</f>
        <v>0</v>
      </c>
      <c r="B321" s="1">
        <f>'Preenchimento Consolidado'!$E$17</f>
        <v>0</v>
      </c>
      <c r="C321" s="1">
        <f>'Preenchimento Consolidado'!$E$18</f>
        <v>0</v>
      </c>
      <c r="D321" s="187" t="str">
        <f>'Preenchimento Consolidado'!B344</f>
        <v>1.1.2.4.1.17.</v>
      </c>
      <c r="E321" s="86">
        <f>'Preenchimento Consolidado'!D344</f>
        <v>0</v>
      </c>
      <c r="F321" s="2">
        <f t="shared" ca="1" si="4"/>
        <v>43901.734739930558</v>
      </c>
    </row>
    <row r="322" spans="1:6">
      <c r="A322" s="83">
        <f>'Preenchimento Consolidado'!$E$12</f>
        <v>0</v>
      </c>
      <c r="B322" s="1">
        <f>'Preenchimento Consolidado'!$E$17</f>
        <v>0</v>
      </c>
      <c r="C322" s="1">
        <f>'Preenchimento Consolidado'!$E$18</f>
        <v>0</v>
      </c>
      <c r="D322" s="187" t="str">
        <f>'Preenchimento Consolidado'!B345</f>
        <v>1.1.2.4.1.21.</v>
      </c>
      <c r="E322" s="86">
        <f>'Preenchimento Consolidado'!D345</f>
        <v>0</v>
      </c>
      <c r="F322" s="2">
        <f t="shared" ref="F322:F385" ca="1" si="5">NOW()</f>
        <v>43901.734739930558</v>
      </c>
    </row>
    <row r="323" spans="1:6">
      <c r="A323" s="83">
        <f>'Preenchimento Consolidado'!$E$12</f>
        <v>0</v>
      </c>
      <c r="B323" s="1">
        <f>'Preenchimento Consolidado'!$E$17</f>
        <v>0</v>
      </c>
      <c r="C323" s="1">
        <f>'Preenchimento Consolidado'!$E$18</f>
        <v>0</v>
      </c>
      <c r="D323" s="187" t="str">
        <f>'Preenchimento Consolidado'!B346</f>
        <v>1.1.2.4.1.22.</v>
      </c>
      <c r="E323" s="86">
        <f>'Preenchimento Consolidado'!D346</f>
        <v>0</v>
      </c>
      <c r="F323" s="2">
        <f t="shared" ca="1" si="5"/>
        <v>43901.734739930558</v>
      </c>
    </row>
    <row r="324" spans="1:6">
      <c r="A324" s="83">
        <f>'Preenchimento Consolidado'!$E$12</f>
        <v>0</v>
      </c>
      <c r="B324" s="1">
        <f>'Preenchimento Consolidado'!$E$17</f>
        <v>0</v>
      </c>
      <c r="C324" s="1">
        <f>'Preenchimento Consolidado'!$E$18</f>
        <v>0</v>
      </c>
      <c r="D324" s="187" t="str">
        <f>'Preenchimento Consolidado'!B347</f>
        <v>1.1.2.4.1.23.</v>
      </c>
      <c r="E324" s="86">
        <f>'Preenchimento Consolidado'!D347</f>
        <v>0</v>
      </c>
      <c r="F324" s="2">
        <f t="shared" ca="1" si="5"/>
        <v>43901.734739930558</v>
      </c>
    </row>
    <row r="325" spans="1:6">
      <c r="A325" s="83">
        <f>'Preenchimento Consolidado'!$E$12</f>
        <v>0</v>
      </c>
      <c r="B325" s="1">
        <f>'Preenchimento Consolidado'!$E$17</f>
        <v>0</v>
      </c>
      <c r="C325" s="1">
        <f>'Preenchimento Consolidado'!$E$18</f>
        <v>0</v>
      </c>
      <c r="D325" s="187" t="str">
        <f>'Preenchimento Consolidado'!B348</f>
        <v>1.1.2.4.1.24.</v>
      </c>
      <c r="E325" s="86">
        <f>'Preenchimento Consolidado'!D348</f>
        <v>0</v>
      </c>
      <c r="F325" s="2">
        <f t="shared" ca="1" si="5"/>
        <v>43901.734739930558</v>
      </c>
    </row>
    <row r="326" spans="1:6">
      <c r="A326" s="83">
        <f>'Preenchimento Consolidado'!$E$12</f>
        <v>0</v>
      </c>
      <c r="B326" s="1">
        <f>'Preenchimento Consolidado'!$E$17</f>
        <v>0</v>
      </c>
      <c r="C326" s="1">
        <f>'Preenchimento Consolidado'!$E$18</f>
        <v>0</v>
      </c>
      <c r="D326" s="187" t="str">
        <f>'Preenchimento Consolidado'!B349</f>
        <v>1.1.2.4.1.25.</v>
      </c>
      <c r="E326" s="86">
        <f>'Preenchimento Consolidado'!D349</f>
        <v>0</v>
      </c>
      <c r="F326" s="2">
        <f t="shared" ca="1" si="5"/>
        <v>43901.734739930558</v>
      </c>
    </row>
    <row r="327" spans="1:6">
      <c r="A327" s="83">
        <f>'Preenchimento Consolidado'!$E$12</f>
        <v>0</v>
      </c>
      <c r="B327" s="1">
        <f>'Preenchimento Consolidado'!$E$17</f>
        <v>0</v>
      </c>
      <c r="C327" s="1">
        <f>'Preenchimento Consolidado'!$E$18</f>
        <v>0</v>
      </c>
      <c r="D327" s="187" t="str">
        <f>'Preenchimento Consolidado'!B350</f>
        <v>1.1.2.4.1.26.</v>
      </c>
      <c r="E327" s="86">
        <f>'Preenchimento Consolidado'!D350</f>
        <v>0</v>
      </c>
      <c r="F327" s="2">
        <f t="shared" ca="1" si="5"/>
        <v>43901.734739930558</v>
      </c>
    </row>
    <row r="328" spans="1:6">
      <c r="A328" s="83">
        <f>'Preenchimento Consolidado'!$E$12</f>
        <v>0</v>
      </c>
      <c r="B328" s="1">
        <f>'Preenchimento Consolidado'!$E$17</f>
        <v>0</v>
      </c>
      <c r="C328" s="1">
        <f>'Preenchimento Consolidado'!$E$18</f>
        <v>0</v>
      </c>
      <c r="D328" s="187" t="str">
        <f>'Preenchimento Consolidado'!B351</f>
        <v>1.1.2.4.1.27.</v>
      </c>
      <c r="E328" s="86">
        <f>'Preenchimento Consolidado'!D351</f>
        <v>0</v>
      </c>
      <c r="F328" s="2">
        <f t="shared" ca="1" si="5"/>
        <v>43901.734739930558</v>
      </c>
    </row>
    <row r="329" spans="1:6">
      <c r="A329" s="83">
        <f>'Preenchimento Consolidado'!$E$12</f>
        <v>0</v>
      </c>
      <c r="B329" s="1">
        <f>'Preenchimento Consolidado'!$E$17</f>
        <v>0</v>
      </c>
      <c r="C329" s="1">
        <f>'Preenchimento Consolidado'!$E$18</f>
        <v>0</v>
      </c>
      <c r="D329" s="187" t="str">
        <f>'Preenchimento Consolidado'!B352</f>
        <v>1.1.2.4.1.28.</v>
      </c>
      <c r="E329" s="86">
        <f>'Preenchimento Consolidado'!D352</f>
        <v>0</v>
      </c>
      <c r="F329" s="2">
        <f t="shared" ca="1" si="5"/>
        <v>43901.734739930558</v>
      </c>
    </row>
    <row r="330" spans="1:6">
      <c r="A330" s="83">
        <f>'Preenchimento Consolidado'!$E$12</f>
        <v>0</v>
      </c>
      <c r="B330" s="1">
        <f>'Preenchimento Consolidado'!$E$17</f>
        <v>0</v>
      </c>
      <c r="C330" s="1">
        <f>'Preenchimento Consolidado'!$E$18</f>
        <v>0</v>
      </c>
      <c r="D330" s="187" t="str">
        <f>'Preenchimento Consolidado'!B353</f>
        <v>1.1.2.4.1.29.</v>
      </c>
      <c r="E330" s="86">
        <f>'Preenchimento Consolidado'!D353</f>
        <v>0</v>
      </c>
      <c r="F330" s="2">
        <f t="shared" ca="1" si="5"/>
        <v>43901.734739930558</v>
      </c>
    </row>
    <row r="331" spans="1:6">
      <c r="A331" s="83">
        <f>'Preenchimento Consolidado'!$E$12</f>
        <v>0</v>
      </c>
      <c r="B331" s="1">
        <f>'Preenchimento Consolidado'!$E$17</f>
        <v>0</v>
      </c>
      <c r="C331" s="1">
        <f>'Preenchimento Consolidado'!$E$18</f>
        <v>0</v>
      </c>
      <c r="D331" s="187" t="str">
        <f>'Preenchimento Consolidado'!B354</f>
        <v>1.1.2.4.1.31.</v>
      </c>
      <c r="E331" s="86">
        <f>'Preenchimento Consolidado'!D354</f>
        <v>0</v>
      </c>
      <c r="F331" s="2">
        <f t="shared" ca="1" si="5"/>
        <v>43901.734739930558</v>
      </c>
    </row>
    <row r="332" spans="1:6">
      <c r="A332" s="83">
        <f>'Preenchimento Consolidado'!$E$12</f>
        <v>0</v>
      </c>
      <c r="B332" s="1">
        <f>'Preenchimento Consolidado'!$E$17</f>
        <v>0</v>
      </c>
      <c r="C332" s="1">
        <f>'Preenchimento Consolidado'!$E$18</f>
        <v>0</v>
      </c>
      <c r="D332" s="187" t="str">
        <f>'Preenchimento Consolidado'!B355</f>
        <v>1.1.2.4.1.32.</v>
      </c>
      <c r="E332" s="86">
        <f>'Preenchimento Consolidado'!D355</f>
        <v>0</v>
      </c>
      <c r="F332" s="2">
        <f t="shared" ca="1" si="5"/>
        <v>43901.734739930558</v>
      </c>
    </row>
    <row r="333" spans="1:6">
      <c r="A333" s="83">
        <f>'Preenchimento Consolidado'!$E$12</f>
        <v>0</v>
      </c>
      <c r="B333" s="1">
        <f>'Preenchimento Consolidado'!$E$17</f>
        <v>0</v>
      </c>
      <c r="C333" s="1">
        <f>'Preenchimento Consolidado'!$E$18</f>
        <v>0</v>
      </c>
      <c r="D333" s="187" t="str">
        <f>'Preenchimento Consolidado'!B356</f>
        <v>1.1.2.4.1.33.</v>
      </c>
      <c r="E333" s="86">
        <f>'Preenchimento Consolidado'!D356</f>
        <v>0</v>
      </c>
      <c r="F333" s="2">
        <f t="shared" ca="1" si="5"/>
        <v>43901.734739930558</v>
      </c>
    </row>
    <row r="334" spans="1:6">
      <c r="A334" s="83">
        <f>'Preenchimento Consolidado'!$E$12</f>
        <v>0</v>
      </c>
      <c r="B334" s="1">
        <f>'Preenchimento Consolidado'!$E$17</f>
        <v>0</v>
      </c>
      <c r="C334" s="1">
        <f>'Preenchimento Consolidado'!$E$18</f>
        <v>0</v>
      </c>
      <c r="D334" s="187" t="str">
        <f>'Preenchimento Consolidado'!B357</f>
        <v>1.1.2.4.1.35.</v>
      </c>
      <c r="E334" s="86">
        <f>'Preenchimento Consolidado'!D357</f>
        <v>0</v>
      </c>
      <c r="F334" s="2">
        <f t="shared" ca="1" si="5"/>
        <v>43901.734739930558</v>
      </c>
    </row>
    <row r="335" spans="1:6">
      <c r="A335" s="83">
        <f>'Preenchimento Consolidado'!$E$12</f>
        <v>0</v>
      </c>
      <c r="B335" s="1">
        <f>'Preenchimento Consolidado'!$E$17</f>
        <v>0</v>
      </c>
      <c r="C335" s="1">
        <f>'Preenchimento Consolidado'!$E$18</f>
        <v>0</v>
      </c>
      <c r="D335" s="187" t="str">
        <f>'Preenchimento Consolidado'!B358</f>
        <v>1.1.2.4.1.35.1.</v>
      </c>
      <c r="E335" s="86">
        <f>'Preenchimento Consolidado'!D358</f>
        <v>0</v>
      </c>
      <c r="F335" s="2">
        <f t="shared" ca="1" si="5"/>
        <v>43901.734739930558</v>
      </c>
    </row>
    <row r="336" spans="1:6">
      <c r="A336" s="83">
        <f>'Preenchimento Consolidado'!$E$12</f>
        <v>0</v>
      </c>
      <c r="B336" s="1">
        <f>'Preenchimento Consolidado'!$E$17</f>
        <v>0</v>
      </c>
      <c r="C336" s="1">
        <f>'Preenchimento Consolidado'!$E$18</f>
        <v>0</v>
      </c>
      <c r="D336" s="187" t="str">
        <f>'Preenchimento Consolidado'!B359</f>
        <v>1.1.2.4.1.35.2.</v>
      </c>
      <c r="E336" s="86">
        <f>'Preenchimento Consolidado'!D359</f>
        <v>0</v>
      </c>
      <c r="F336" s="2">
        <f t="shared" ca="1" si="5"/>
        <v>43901.734739930558</v>
      </c>
    </row>
    <row r="337" spans="1:6">
      <c r="A337" s="83">
        <f>'Preenchimento Consolidado'!$E$12</f>
        <v>0</v>
      </c>
      <c r="B337" s="1">
        <f>'Preenchimento Consolidado'!$E$17</f>
        <v>0</v>
      </c>
      <c r="C337" s="1">
        <f>'Preenchimento Consolidado'!$E$18</f>
        <v>0</v>
      </c>
      <c r="D337" s="187" t="str">
        <f>'Preenchimento Consolidado'!B360</f>
        <v>1.1.2.4.1.41.</v>
      </c>
      <c r="E337" s="86">
        <f>'Preenchimento Consolidado'!D360</f>
        <v>0</v>
      </c>
      <c r="F337" s="2">
        <f t="shared" ca="1" si="5"/>
        <v>43901.734739930558</v>
      </c>
    </row>
    <row r="338" spans="1:6">
      <c r="A338" s="83">
        <f>'Preenchimento Consolidado'!$E$12</f>
        <v>0</v>
      </c>
      <c r="B338" s="1">
        <f>'Preenchimento Consolidado'!$E$17</f>
        <v>0</v>
      </c>
      <c r="C338" s="1">
        <f>'Preenchimento Consolidado'!$E$18</f>
        <v>0</v>
      </c>
      <c r="D338" s="187" t="str">
        <f>'Preenchimento Consolidado'!B361</f>
        <v>1.1.2.4.1.42.</v>
      </c>
      <c r="E338" s="86">
        <f>'Preenchimento Consolidado'!D361</f>
        <v>0</v>
      </c>
      <c r="F338" s="2">
        <f t="shared" ca="1" si="5"/>
        <v>43901.734739930558</v>
      </c>
    </row>
    <row r="339" spans="1:6">
      <c r="A339" s="83">
        <f>'Preenchimento Consolidado'!$E$12</f>
        <v>0</v>
      </c>
      <c r="B339" s="1">
        <f>'Preenchimento Consolidado'!$E$17</f>
        <v>0</v>
      </c>
      <c r="C339" s="1">
        <f>'Preenchimento Consolidado'!$E$18</f>
        <v>0</v>
      </c>
      <c r="D339" s="187" t="str">
        <f>'Preenchimento Consolidado'!B362</f>
        <v>1.1.2.4.1.43.</v>
      </c>
      <c r="E339" s="86">
        <f>'Preenchimento Consolidado'!D362</f>
        <v>0</v>
      </c>
      <c r="F339" s="2">
        <f t="shared" ca="1" si="5"/>
        <v>43901.734739930558</v>
      </c>
    </row>
    <row r="340" spans="1:6">
      <c r="A340" s="83">
        <f>'Preenchimento Consolidado'!$E$12</f>
        <v>0</v>
      </c>
      <c r="B340" s="1">
        <f>'Preenchimento Consolidado'!$E$17</f>
        <v>0</v>
      </c>
      <c r="C340" s="1">
        <f>'Preenchimento Consolidado'!$E$18</f>
        <v>0</v>
      </c>
      <c r="D340" s="187" t="str">
        <f>'Preenchimento Consolidado'!B363</f>
        <v>1.1.2.4.1.50.</v>
      </c>
      <c r="E340" s="86">
        <f>'Preenchimento Consolidado'!D363</f>
        <v>0</v>
      </c>
      <c r="F340" s="2">
        <f t="shared" ca="1" si="5"/>
        <v>43901.734739930558</v>
      </c>
    </row>
    <row r="341" spans="1:6">
      <c r="A341" s="83">
        <f>'Preenchimento Consolidado'!$E$12</f>
        <v>0</v>
      </c>
      <c r="B341" s="1">
        <f>'Preenchimento Consolidado'!$E$17</f>
        <v>0</v>
      </c>
      <c r="C341" s="1">
        <f>'Preenchimento Consolidado'!$E$18</f>
        <v>0</v>
      </c>
      <c r="D341" s="187" t="str">
        <f>'Preenchimento Consolidado'!B364</f>
        <v>1.1.2.4.1.51.</v>
      </c>
      <c r="E341" s="86">
        <f>'Preenchimento Consolidado'!D364</f>
        <v>0</v>
      </c>
      <c r="F341" s="2">
        <f t="shared" ca="1" si="5"/>
        <v>43901.734739930558</v>
      </c>
    </row>
    <row r="342" spans="1:6">
      <c r="A342" s="83">
        <f>'Preenchimento Consolidado'!$E$12</f>
        <v>0</v>
      </c>
      <c r="B342" s="1">
        <f>'Preenchimento Consolidado'!$E$17</f>
        <v>0</v>
      </c>
      <c r="C342" s="1">
        <f>'Preenchimento Consolidado'!$E$18</f>
        <v>0</v>
      </c>
      <c r="D342" s="187" t="str">
        <f>'Preenchimento Consolidado'!B365</f>
        <v>1.1.2.4.1.52.</v>
      </c>
      <c r="E342" s="86">
        <f>'Preenchimento Consolidado'!D365</f>
        <v>0</v>
      </c>
      <c r="F342" s="2">
        <f t="shared" ca="1" si="5"/>
        <v>43901.734739930558</v>
      </c>
    </row>
    <row r="343" spans="1:6">
      <c r="A343" s="83">
        <f>'Preenchimento Consolidado'!$E$12</f>
        <v>0</v>
      </c>
      <c r="B343" s="1">
        <f>'Preenchimento Consolidado'!$E$17</f>
        <v>0</v>
      </c>
      <c r="C343" s="1">
        <f>'Preenchimento Consolidado'!$E$18</f>
        <v>0</v>
      </c>
      <c r="D343" s="187" t="str">
        <f>'Preenchimento Consolidado'!B366</f>
        <v>1.1.2.4.1.53.</v>
      </c>
      <c r="E343" s="86">
        <f>'Preenchimento Consolidado'!D366</f>
        <v>0</v>
      </c>
      <c r="F343" s="2">
        <f t="shared" ca="1" si="5"/>
        <v>43901.734739930558</v>
      </c>
    </row>
    <row r="344" spans="1:6">
      <c r="A344" s="83">
        <f>'Preenchimento Consolidado'!$E$12</f>
        <v>0</v>
      </c>
      <c r="B344" s="1">
        <f>'Preenchimento Consolidado'!$E$17</f>
        <v>0</v>
      </c>
      <c r="C344" s="1">
        <f>'Preenchimento Consolidado'!$E$18</f>
        <v>0</v>
      </c>
      <c r="D344" s="187" t="str">
        <f>'Preenchimento Consolidado'!B367</f>
        <v>1.1.2.5.</v>
      </c>
      <c r="E344" s="86">
        <f>'Preenchimento Consolidado'!D367</f>
        <v>0</v>
      </c>
      <c r="F344" s="2">
        <f t="shared" ca="1" si="5"/>
        <v>43901.734739930558</v>
      </c>
    </row>
    <row r="345" spans="1:6">
      <c r="A345" s="83">
        <f>'Preenchimento Consolidado'!$E$12</f>
        <v>0</v>
      </c>
      <c r="B345" s="1">
        <f>'Preenchimento Consolidado'!$E$17</f>
        <v>0</v>
      </c>
      <c r="C345" s="1">
        <f>'Preenchimento Consolidado'!$E$18</f>
        <v>0</v>
      </c>
      <c r="D345" s="187" t="str">
        <f>'Preenchimento Consolidado'!B368</f>
        <v>1.1.2.5.1.</v>
      </c>
      <c r="E345" s="86">
        <f>'Preenchimento Consolidado'!D368</f>
        <v>0</v>
      </c>
      <c r="F345" s="2">
        <f t="shared" ca="1" si="5"/>
        <v>43901.734739930558</v>
      </c>
    </row>
    <row r="346" spans="1:6">
      <c r="A346" s="83">
        <f>'Preenchimento Consolidado'!$E$12</f>
        <v>0</v>
      </c>
      <c r="B346" s="1">
        <f>'Preenchimento Consolidado'!$E$17</f>
        <v>0</v>
      </c>
      <c r="C346" s="1">
        <f>'Preenchimento Consolidado'!$E$18</f>
        <v>0</v>
      </c>
      <c r="D346" s="187" t="str">
        <f>'Preenchimento Consolidado'!B369</f>
        <v>1.1.2.5.1.11.</v>
      </c>
      <c r="E346" s="86">
        <f>'Preenchimento Consolidado'!D369</f>
        <v>0</v>
      </c>
      <c r="F346" s="2">
        <f t="shared" ca="1" si="5"/>
        <v>43901.734739930558</v>
      </c>
    </row>
    <row r="347" spans="1:6">
      <c r="A347" s="83">
        <f>'Preenchimento Consolidado'!$E$12</f>
        <v>0</v>
      </c>
      <c r="B347" s="1">
        <f>'Preenchimento Consolidado'!$E$17</f>
        <v>0</v>
      </c>
      <c r="C347" s="1">
        <f>'Preenchimento Consolidado'!$E$18</f>
        <v>0</v>
      </c>
      <c r="D347" s="187" t="str">
        <f>'Preenchimento Consolidado'!B370</f>
        <v>1.1.2.5.1.12.</v>
      </c>
      <c r="E347" s="86">
        <f>'Preenchimento Consolidado'!D370</f>
        <v>0</v>
      </c>
      <c r="F347" s="2">
        <f t="shared" ca="1" si="5"/>
        <v>43901.734739930558</v>
      </c>
    </row>
    <row r="348" spans="1:6">
      <c r="A348" s="83">
        <f>'Preenchimento Consolidado'!$E$12</f>
        <v>0</v>
      </c>
      <c r="B348" s="1">
        <f>'Preenchimento Consolidado'!$E$17</f>
        <v>0</v>
      </c>
      <c r="C348" s="1">
        <f>'Preenchimento Consolidado'!$E$18</f>
        <v>0</v>
      </c>
      <c r="D348" s="187" t="str">
        <f>'Preenchimento Consolidado'!B371</f>
        <v>1.1.2.5.1.13.</v>
      </c>
      <c r="E348" s="86">
        <f>'Preenchimento Consolidado'!D371</f>
        <v>0</v>
      </c>
      <c r="F348" s="2">
        <f t="shared" ca="1" si="5"/>
        <v>43901.734739930558</v>
      </c>
    </row>
    <row r="349" spans="1:6">
      <c r="A349" s="83">
        <f>'Preenchimento Consolidado'!$E$12</f>
        <v>0</v>
      </c>
      <c r="B349" s="1">
        <f>'Preenchimento Consolidado'!$E$17</f>
        <v>0</v>
      </c>
      <c r="C349" s="1">
        <f>'Preenchimento Consolidado'!$E$18</f>
        <v>0</v>
      </c>
      <c r="D349" s="187" t="str">
        <f>'Preenchimento Consolidado'!B372</f>
        <v>1.1.2.5.1.14.</v>
      </c>
      <c r="E349" s="86">
        <f>'Preenchimento Consolidado'!D372</f>
        <v>0</v>
      </c>
      <c r="F349" s="2">
        <f t="shared" ca="1" si="5"/>
        <v>43901.734739930558</v>
      </c>
    </row>
    <row r="350" spans="1:6">
      <c r="A350" s="83">
        <f>'Preenchimento Consolidado'!$E$12</f>
        <v>0</v>
      </c>
      <c r="B350" s="1">
        <f>'Preenchimento Consolidado'!$E$17</f>
        <v>0</v>
      </c>
      <c r="C350" s="1">
        <f>'Preenchimento Consolidado'!$E$18</f>
        <v>0</v>
      </c>
      <c r="D350" s="187" t="str">
        <f>'Preenchimento Consolidado'!B373</f>
        <v>1.1.2.5.1.15.</v>
      </c>
      <c r="E350" s="86">
        <f>'Preenchimento Consolidado'!D373</f>
        <v>0</v>
      </c>
      <c r="F350" s="2">
        <f t="shared" ca="1" si="5"/>
        <v>43901.734739930558</v>
      </c>
    </row>
    <row r="351" spans="1:6">
      <c r="A351" s="83">
        <f>'Preenchimento Consolidado'!$E$12</f>
        <v>0</v>
      </c>
      <c r="B351" s="1">
        <f>'Preenchimento Consolidado'!$E$17</f>
        <v>0</v>
      </c>
      <c r="C351" s="1">
        <f>'Preenchimento Consolidado'!$E$18</f>
        <v>0</v>
      </c>
      <c r="D351" s="187" t="str">
        <f>'Preenchimento Consolidado'!B374</f>
        <v>1.1.2.5.1.16.</v>
      </c>
      <c r="E351" s="86">
        <f>'Preenchimento Consolidado'!D374</f>
        <v>0</v>
      </c>
      <c r="F351" s="2">
        <f t="shared" ca="1" si="5"/>
        <v>43901.734739930558</v>
      </c>
    </row>
    <row r="352" spans="1:6">
      <c r="A352" s="83">
        <f>'Preenchimento Consolidado'!$E$12</f>
        <v>0</v>
      </c>
      <c r="B352" s="1">
        <f>'Preenchimento Consolidado'!$E$17</f>
        <v>0</v>
      </c>
      <c r="C352" s="1">
        <f>'Preenchimento Consolidado'!$E$18</f>
        <v>0</v>
      </c>
      <c r="D352" s="187" t="str">
        <f>'Preenchimento Consolidado'!B375</f>
        <v>1.1.2.5.1.17.</v>
      </c>
      <c r="E352" s="86">
        <f>'Preenchimento Consolidado'!D375</f>
        <v>0</v>
      </c>
      <c r="F352" s="2">
        <f t="shared" ca="1" si="5"/>
        <v>43901.734739930558</v>
      </c>
    </row>
    <row r="353" spans="1:6">
      <c r="A353" s="83">
        <f>'Preenchimento Consolidado'!$E$12</f>
        <v>0</v>
      </c>
      <c r="B353" s="1">
        <f>'Preenchimento Consolidado'!$E$17</f>
        <v>0</v>
      </c>
      <c r="C353" s="1">
        <f>'Preenchimento Consolidado'!$E$18</f>
        <v>0</v>
      </c>
      <c r="D353" s="187" t="str">
        <f>'Preenchimento Consolidado'!B376</f>
        <v>1.1.2.5.1.21.</v>
      </c>
      <c r="E353" s="86">
        <f>'Preenchimento Consolidado'!D376</f>
        <v>0</v>
      </c>
      <c r="F353" s="2">
        <f t="shared" ca="1" si="5"/>
        <v>43901.734739930558</v>
      </c>
    </row>
    <row r="354" spans="1:6">
      <c r="A354" s="83">
        <f>'Preenchimento Consolidado'!$E$12</f>
        <v>0</v>
      </c>
      <c r="B354" s="1">
        <f>'Preenchimento Consolidado'!$E$17</f>
        <v>0</v>
      </c>
      <c r="C354" s="1">
        <f>'Preenchimento Consolidado'!$E$18</f>
        <v>0</v>
      </c>
      <c r="D354" s="187" t="str">
        <f>'Preenchimento Consolidado'!B377</f>
        <v>1.1.2.5.1.22.</v>
      </c>
      <c r="E354" s="86">
        <f>'Preenchimento Consolidado'!D377</f>
        <v>0</v>
      </c>
      <c r="F354" s="2">
        <f t="shared" ca="1" si="5"/>
        <v>43901.734739930558</v>
      </c>
    </row>
    <row r="355" spans="1:6">
      <c r="A355" s="83">
        <f>'Preenchimento Consolidado'!$E$12</f>
        <v>0</v>
      </c>
      <c r="B355" s="1">
        <f>'Preenchimento Consolidado'!$E$17</f>
        <v>0</v>
      </c>
      <c r="C355" s="1">
        <f>'Preenchimento Consolidado'!$E$18</f>
        <v>0</v>
      </c>
      <c r="D355" s="187" t="str">
        <f>'Preenchimento Consolidado'!B378</f>
        <v>1.1.2.5.1.23.</v>
      </c>
      <c r="E355" s="86">
        <f>'Preenchimento Consolidado'!D378</f>
        <v>0</v>
      </c>
      <c r="F355" s="2">
        <f t="shared" ca="1" si="5"/>
        <v>43901.734739930558</v>
      </c>
    </row>
    <row r="356" spans="1:6">
      <c r="A356" s="83">
        <f>'Preenchimento Consolidado'!$E$12</f>
        <v>0</v>
      </c>
      <c r="B356" s="1">
        <f>'Preenchimento Consolidado'!$E$17</f>
        <v>0</v>
      </c>
      <c r="C356" s="1">
        <f>'Preenchimento Consolidado'!$E$18</f>
        <v>0</v>
      </c>
      <c r="D356" s="187" t="str">
        <f>'Preenchimento Consolidado'!B379</f>
        <v>1.1.2.5.1.24.</v>
      </c>
      <c r="E356" s="86">
        <f>'Preenchimento Consolidado'!D379</f>
        <v>0</v>
      </c>
      <c r="F356" s="2">
        <f t="shared" ca="1" si="5"/>
        <v>43901.734739930558</v>
      </c>
    </row>
    <row r="357" spans="1:6">
      <c r="A357" s="83">
        <f>'Preenchimento Consolidado'!$E$12</f>
        <v>0</v>
      </c>
      <c r="B357" s="1">
        <f>'Preenchimento Consolidado'!$E$17</f>
        <v>0</v>
      </c>
      <c r="C357" s="1">
        <f>'Preenchimento Consolidado'!$E$18</f>
        <v>0</v>
      </c>
      <c r="D357" s="187" t="str">
        <f>'Preenchimento Consolidado'!B380</f>
        <v>1.1.2.5.1.25.</v>
      </c>
      <c r="E357" s="86">
        <f>'Preenchimento Consolidado'!D380</f>
        <v>0</v>
      </c>
      <c r="F357" s="2">
        <f t="shared" ca="1" si="5"/>
        <v>43901.734739930558</v>
      </c>
    </row>
    <row r="358" spans="1:6">
      <c r="A358" s="83">
        <f>'Preenchimento Consolidado'!$E$12</f>
        <v>0</v>
      </c>
      <c r="B358" s="1">
        <f>'Preenchimento Consolidado'!$E$17</f>
        <v>0</v>
      </c>
      <c r="C358" s="1">
        <f>'Preenchimento Consolidado'!$E$18</f>
        <v>0</v>
      </c>
      <c r="D358" s="187" t="str">
        <f>'Preenchimento Consolidado'!B381</f>
        <v>1.1.2.5.1.26.</v>
      </c>
      <c r="E358" s="86">
        <f>'Preenchimento Consolidado'!D381</f>
        <v>0</v>
      </c>
      <c r="F358" s="2">
        <f t="shared" ca="1" si="5"/>
        <v>43901.734739930558</v>
      </c>
    </row>
    <row r="359" spans="1:6">
      <c r="A359" s="83">
        <f>'Preenchimento Consolidado'!$E$12</f>
        <v>0</v>
      </c>
      <c r="B359" s="1">
        <f>'Preenchimento Consolidado'!$E$17</f>
        <v>0</v>
      </c>
      <c r="C359" s="1">
        <f>'Preenchimento Consolidado'!$E$18</f>
        <v>0</v>
      </c>
      <c r="D359" s="187" t="str">
        <f>'Preenchimento Consolidado'!B382</f>
        <v>1.1.2.5.1.27.</v>
      </c>
      <c r="E359" s="86">
        <f>'Preenchimento Consolidado'!D382</f>
        <v>0</v>
      </c>
      <c r="F359" s="2">
        <f t="shared" ca="1" si="5"/>
        <v>43901.734739930558</v>
      </c>
    </row>
    <row r="360" spans="1:6">
      <c r="A360" s="83">
        <f>'Preenchimento Consolidado'!$E$12</f>
        <v>0</v>
      </c>
      <c r="B360" s="1">
        <f>'Preenchimento Consolidado'!$E$17</f>
        <v>0</v>
      </c>
      <c r="C360" s="1">
        <f>'Preenchimento Consolidado'!$E$18</f>
        <v>0</v>
      </c>
      <c r="D360" s="187" t="str">
        <f>'Preenchimento Consolidado'!B383</f>
        <v>1.1.2.5.1.28.</v>
      </c>
      <c r="E360" s="86">
        <f>'Preenchimento Consolidado'!D383</f>
        <v>0</v>
      </c>
      <c r="F360" s="2">
        <f t="shared" ca="1" si="5"/>
        <v>43901.734739930558</v>
      </c>
    </row>
    <row r="361" spans="1:6">
      <c r="A361" s="83">
        <f>'Preenchimento Consolidado'!$E$12</f>
        <v>0</v>
      </c>
      <c r="B361" s="1">
        <f>'Preenchimento Consolidado'!$E$17</f>
        <v>0</v>
      </c>
      <c r="C361" s="1">
        <f>'Preenchimento Consolidado'!$E$18</f>
        <v>0</v>
      </c>
      <c r="D361" s="187" t="str">
        <f>'Preenchimento Consolidado'!B384</f>
        <v>1.1.2.5.1.29.</v>
      </c>
      <c r="E361" s="86">
        <f>'Preenchimento Consolidado'!D384</f>
        <v>0</v>
      </c>
      <c r="F361" s="2">
        <f t="shared" ca="1" si="5"/>
        <v>43901.734739930558</v>
      </c>
    </row>
    <row r="362" spans="1:6">
      <c r="A362" s="83">
        <f>'Preenchimento Consolidado'!$E$12</f>
        <v>0</v>
      </c>
      <c r="B362" s="1">
        <f>'Preenchimento Consolidado'!$E$17</f>
        <v>0</v>
      </c>
      <c r="C362" s="1">
        <f>'Preenchimento Consolidado'!$E$18</f>
        <v>0</v>
      </c>
      <c r="D362" s="187" t="str">
        <f>'Preenchimento Consolidado'!B385</f>
        <v>1.1.2.5.1.31.</v>
      </c>
      <c r="E362" s="86">
        <f>'Preenchimento Consolidado'!D385</f>
        <v>0</v>
      </c>
      <c r="F362" s="2">
        <f t="shared" ca="1" si="5"/>
        <v>43901.734739930558</v>
      </c>
    </row>
    <row r="363" spans="1:6">
      <c r="A363" s="83">
        <f>'Preenchimento Consolidado'!$E$12</f>
        <v>0</v>
      </c>
      <c r="B363" s="1">
        <f>'Preenchimento Consolidado'!$E$17</f>
        <v>0</v>
      </c>
      <c r="C363" s="1">
        <f>'Preenchimento Consolidado'!$E$18</f>
        <v>0</v>
      </c>
      <c r="D363" s="187" t="str">
        <f>'Preenchimento Consolidado'!B386</f>
        <v>1.1.2.5.1.32.</v>
      </c>
      <c r="E363" s="86">
        <f>'Preenchimento Consolidado'!D386</f>
        <v>0</v>
      </c>
      <c r="F363" s="2">
        <f t="shared" ca="1" si="5"/>
        <v>43901.734739930558</v>
      </c>
    </row>
    <row r="364" spans="1:6">
      <c r="A364" s="83">
        <f>'Preenchimento Consolidado'!$E$12</f>
        <v>0</v>
      </c>
      <c r="B364" s="1">
        <f>'Preenchimento Consolidado'!$E$17</f>
        <v>0</v>
      </c>
      <c r="C364" s="1">
        <f>'Preenchimento Consolidado'!$E$18</f>
        <v>0</v>
      </c>
      <c r="D364" s="187" t="str">
        <f>'Preenchimento Consolidado'!B387</f>
        <v>1.1.2.5.1.33.</v>
      </c>
      <c r="E364" s="86">
        <f>'Preenchimento Consolidado'!D387</f>
        <v>0</v>
      </c>
      <c r="F364" s="2">
        <f t="shared" ca="1" si="5"/>
        <v>43901.734739930558</v>
      </c>
    </row>
    <row r="365" spans="1:6">
      <c r="A365" s="83">
        <f>'Preenchimento Consolidado'!$E$12</f>
        <v>0</v>
      </c>
      <c r="B365" s="1">
        <f>'Preenchimento Consolidado'!$E$17</f>
        <v>0</v>
      </c>
      <c r="C365" s="1">
        <f>'Preenchimento Consolidado'!$E$18</f>
        <v>0</v>
      </c>
      <c r="D365" s="187" t="str">
        <f>'Preenchimento Consolidado'!B388</f>
        <v>1.1.2.5.1.35.</v>
      </c>
      <c r="E365" s="86">
        <f>'Preenchimento Consolidado'!D388</f>
        <v>0</v>
      </c>
      <c r="F365" s="2">
        <f t="shared" ca="1" si="5"/>
        <v>43901.734739930558</v>
      </c>
    </row>
    <row r="366" spans="1:6">
      <c r="A366" s="83">
        <f>'Preenchimento Consolidado'!$E$12</f>
        <v>0</v>
      </c>
      <c r="B366" s="1">
        <f>'Preenchimento Consolidado'!$E$17</f>
        <v>0</v>
      </c>
      <c r="C366" s="1">
        <f>'Preenchimento Consolidado'!$E$18</f>
        <v>0</v>
      </c>
      <c r="D366" s="187" t="str">
        <f>'Preenchimento Consolidado'!B389</f>
        <v>1.1.2.5.1.35.1.</v>
      </c>
      <c r="E366" s="86">
        <f>'Preenchimento Consolidado'!D389</f>
        <v>0</v>
      </c>
      <c r="F366" s="2">
        <f t="shared" ca="1" si="5"/>
        <v>43901.734739930558</v>
      </c>
    </row>
    <row r="367" spans="1:6">
      <c r="A367" s="83">
        <f>'Preenchimento Consolidado'!$E$12</f>
        <v>0</v>
      </c>
      <c r="B367" s="1">
        <f>'Preenchimento Consolidado'!$E$17</f>
        <v>0</v>
      </c>
      <c r="C367" s="1">
        <f>'Preenchimento Consolidado'!$E$18</f>
        <v>0</v>
      </c>
      <c r="D367" s="187" t="str">
        <f>'Preenchimento Consolidado'!B390</f>
        <v>1.1.2.5.1.35.2.</v>
      </c>
      <c r="E367" s="86">
        <f>'Preenchimento Consolidado'!D390</f>
        <v>0</v>
      </c>
      <c r="F367" s="2">
        <f t="shared" ca="1" si="5"/>
        <v>43901.734739930558</v>
      </c>
    </row>
    <row r="368" spans="1:6">
      <c r="A368" s="83">
        <f>'Preenchimento Consolidado'!$E$12</f>
        <v>0</v>
      </c>
      <c r="B368" s="1">
        <f>'Preenchimento Consolidado'!$E$17</f>
        <v>0</v>
      </c>
      <c r="C368" s="1">
        <f>'Preenchimento Consolidado'!$E$18</f>
        <v>0</v>
      </c>
      <c r="D368" s="187" t="str">
        <f>'Preenchimento Consolidado'!B391</f>
        <v>1.1.2.5.1.41.</v>
      </c>
      <c r="E368" s="86">
        <f>'Preenchimento Consolidado'!D391</f>
        <v>0</v>
      </c>
      <c r="F368" s="2">
        <f t="shared" ca="1" si="5"/>
        <v>43901.734739930558</v>
      </c>
    </row>
    <row r="369" spans="1:6">
      <c r="A369" s="83">
        <f>'Preenchimento Consolidado'!$E$12</f>
        <v>0</v>
      </c>
      <c r="B369" s="1">
        <f>'Preenchimento Consolidado'!$E$17</f>
        <v>0</v>
      </c>
      <c r="C369" s="1">
        <f>'Preenchimento Consolidado'!$E$18</f>
        <v>0</v>
      </c>
      <c r="D369" s="187" t="str">
        <f>'Preenchimento Consolidado'!B392</f>
        <v>1.1.2.5.1.42.</v>
      </c>
      <c r="E369" s="86">
        <f>'Preenchimento Consolidado'!D392</f>
        <v>0</v>
      </c>
      <c r="F369" s="2">
        <f t="shared" ca="1" si="5"/>
        <v>43901.734739930558</v>
      </c>
    </row>
    <row r="370" spans="1:6">
      <c r="A370" s="83">
        <f>'Preenchimento Consolidado'!$E$12</f>
        <v>0</v>
      </c>
      <c r="B370" s="1">
        <f>'Preenchimento Consolidado'!$E$17</f>
        <v>0</v>
      </c>
      <c r="C370" s="1">
        <f>'Preenchimento Consolidado'!$E$18</f>
        <v>0</v>
      </c>
      <c r="D370" s="187" t="str">
        <f>'Preenchimento Consolidado'!B393</f>
        <v>1.1.2.5.1.43.</v>
      </c>
      <c r="E370" s="86">
        <f>'Preenchimento Consolidado'!D393</f>
        <v>0</v>
      </c>
      <c r="F370" s="2">
        <f t="shared" ca="1" si="5"/>
        <v>43901.734739930558</v>
      </c>
    </row>
    <row r="371" spans="1:6">
      <c r="A371" s="83">
        <f>'Preenchimento Consolidado'!$E$12</f>
        <v>0</v>
      </c>
      <c r="B371" s="1">
        <f>'Preenchimento Consolidado'!$E$17</f>
        <v>0</v>
      </c>
      <c r="C371" s="1">
        <f>'Preenchimento Consolidado'!$E$18</f>
        <v>0</v>
      </c>
      <c r="D371" s="187" t="str">
        <f>'Preenchimento Consolidado'!B394</f>
        <v>1.1.2.5.1.50.</v>
      </c>
      <c r="E371" s="86">
        <f>'Preenchimento Consolidado'!D394</f>
        <v>0</v>
      </c>
      <c r="F371" s="2">
        <f t="shared" ca="1" si="5"/>
        <v>43901.734739930558</v>
      </c>
    </row>
    <row r="372" spans="1:6">
      <c r="A372" s="83">
        <f>'Preenchimento Consolidado'!$E$12</f>
        <v>0</v>
      </c>
      <c r="B372" s="1">
        <f>'Preenchimento Consolidado'!$E$17</f>
        <v>0</v>
      </c>
      <c r="C372" s="1">
        <f>'Preenchimento Consolidado'!$E$18</f>
        <v>0</v>
      </c>
      <c r="D372" s="187" t="str">
        <f>'Preenchimento Consolidado'!B395</f>
        <v>1.1.2.5.1.51.</v>
      </c>
      <c r="E372" s="86">
        <f>'Preenchimento Consolidado'!D395</f>
        <v>0</v>
      </c>
      <c r="F372" s="2">
        <f t="shared" ca="1" si="5"/>
        <v>43901.734739930558</v>
      </c>
    </row>
    <row r="373" spans="1:6">
      <c r="A373" s="83">
        <f>'Preenchimento Consolidado'!$E$12</f>
        <v>0</v>
      </c>
      <c r="B373" s="1">
        <f>'Preenchimento Consolidado'!$E$17</f>
        <v>0</v>
      </c>
      <c r="C373" s="1">
        <f>'Preenchimento Consolidado'!$E$18</f>
        <v>0</v>
      </c>
      <c r="D373" s="187" t="str">
        <f>'Preenchimento Consolidado'!B396</f>
        <v>1.1.2.5.1.52.</v>
      </c>
      <c r="E373" s="86">
        <f>'Preenchimento Consolidado'!D396</f>
        <v>0</v>
      </c>
      <c r="F373" s="2">
        <f t="shared" ca="1" si="5"/>
        <v>43901.734739930558</v>
      </c>
    </row>
    <row r="374" spans="1:6">
      <c r="A374" s="83">
        <f>'Preenchimento Consolidado'!$E$12</f>
        <v>0</v>
      </c>
      <c r="B374" s="1">
        <f>'Preenchimento Consolidado'!$E$17</f>
        <v>0</v>
      </c>
      <c r="C374" s="1">
        <f>'Preenchimento Consolidado'!$E$18</f>
        <v>0</v>
      </c>
      <c r="D374" s="187" t="str">
        <f>'Preenchimento Consolidado'!B397</f>
        <v>1.1.2.5.1.53.</v>
      </c>
      <c r="E374" s="86">
        <f>'Preenchimento Consolidado'!D397</f>
        <v>0</v>
      </c>
      <c r="F374" s="2">
        <f t="shared" ca="1" si="5"/>
        <v>43901.734739930558</v>
      </c>
    </row>
    <row r="375" spans="1:6">
      <c r="A375" s="83">
        <f>'Preenchimento Consolidado'!$E$12</f>
        <v>0</v>
      </c>
      <c r="B375" s="1">
        <f>'Preenchimento Consolidado'!$E$17</f>
        <v>0</v>
      </c>
      <c r="C375" s="1">
        <f>'Preenchimento Consolidado'!$E$18</f>
        <v>0</v>
      </c>
      <c r="D375" s="187" t="str">
        <f>'Preenchimento Consolidado'!B398</f>
        <v>1.1.2.6.</v>
      </c>
      <c r="E375" s="86">
        <f>'Preenchimento Consolidado'!D398</f>
        <v>0</v>
      </c>
      <c r="F375" s="2">
        <f t="shared" ca="1" si="5"/>
        <v>43901.734739930558</v>
      </c>
    </row>
    <row r="376" spans="1:6">
      <c r="A376" s="83">
        <f>'Preenchimento Consolidado'!$E$12</f>
        <v>0</v>
      </c>
      <c r="B376" s="1">
        <f>'Preenchimento Consolidado'!$E$17</f>
        <v>0</v>
      </c>
      <c r="C376" s="1">
        <f>'Preenchimento Consolidado'!$E$18</f>
        <v>0</v>
      </c>
      <c r="D376" s="187" t="str">
        <f>'Preenchimento Consolidado'!B399</f>
        <v>1.1.2.6.1.</v>
      </c>
      <c r="E376" s="86">
        <f>'Preenchimento Consolidado'!D399</f>
        <v>0</v>
      </c>
      <c r="F376" s="2">
        <f t="shared" ca="1" si="5"/>
        <v>43901.734739930558</v>
      </c>
    </row>
    <row r="377" spans="1:6">
      <c r="A377" s="83">
        <f>'Preenchimento Consolidado'!$E$12</f>
        <v>0</v>
      </c>
      <c r="B377" s="1">
        <f>'Preenchimento Consolidado'!$E$17</f>
        <v>0</v>
      </c>
      <c r="C377" s="1">
        <f>'Preenchimento Consolidado'!$E$18</f>
        <v>0</v>
      </c>
      <c r="D377" s="187" t="str">
        <f>'Preenchimento Consolidado'!B400</f>
        <v>1.1.2.6.1.11.</v>
      </c>
      <c r="E377" s="86">
        <f>'Preenchimento Consolidado'!D400</f>
        <v>0</v>
      </c>
      <c r="F377" s="2">
        <f t="shared" ca="1" si="5"/>
        <v>43901.734739930558</v>
      </c>
    </row>
    <row r="378" spans="1:6">
      <c r="A378" s="83">
        <f>'Preenchimento Consolidado'!$E$12</f>
        <v>0</v>
      </c>
      <c r="B378" s="1">
        <f>'Preenchimento Consolidado'!$E$17</f>
        <v>0</v>
      </c>
      <c r="C378" s="1">
        <f>'Preenchimento Consolidado'!$E$18</f>
        <v>0</v>
      </c>
      <c r="D378" s="187" t="str">
        <f>'Preenchimento Consolidado'!B401</f>
        <v>1.1.2.6.1.12.</v>
      </c>
      <c r="E378" s="86">
        <f>'Preenchimento Consolidado'!D401</f>
        <v>0</v>
      </c>
      <c r="F378" s="2">
        <f t="shared" ca="1" si="5"/>
        <v>43901.734739930558</v>
      </c>
    </row>
    <row r="379" spans="1:6">
      <c r="A379" s="83">
        <f>'Preenchimento Consolidado'!$E$12</f>
        <v>0</v>
      </c>
      <c r="B379" s="1">
        <f>'Preenchimento Consolidado'!$E$17</f>
        <v>0</v>
      </c>
      <c r="C379" s="1">
        <f>'Preenchimento Consolidado'!$E$18</f>
        <v>0</v>
      </c>
      <c r="D379" s="187" t="str">
        <f>'Preenchimento Consolidado'!B402</f>
        <v>1.1.2.6.1.13.</v>
      </c>
      <c r="E379" s="86">
        <f>'Preenchimento Consolidado'!D402</f>
        <v>0</v>
      </c>
      <c r="F379" s="2">
        <f t="shared" ca="1" si="5"/>
        <v>43901.734739930558</v>
      </c>
    </row>
    <row r="380" spans="1:6">
      <c r="A380" s="83">
        <f>'Preenchimento Consolidado'!$E$12</f>
        <v>0</v>
      </c>
      <c r="B380" s="1">
        <f>'Preenchimento Consolidado'!$E$17</f>
        <v>0</v>
      </c>
      <c r="C380" s="1">
        <f>'Preenchimento Consolidado'!$E$18</f>
        <v>0</v>
      </c>
      <c r="D380" s="187" t="str">
        <f>'Preenchimento Consolidado'!B403</f>
        <v>1.1.2.6.1.14.</v>
      </c>
      <c r="E380" s="86">
        <f>'Preenchimento Consolidado'!D403</f>
        <v>0</v>
      </c>
      <c r="F380" s="2">
        <f t="shared" ca="1" si="5"/>
        <v>43901.734739930558</v>
      </c>
    </row>
    <row r="381" spans="1:6">
      <c r="A381" s="83">
        <f>'Preenchimento Consolidado'!$E$12</f>
        <v>0</v>
      </c>
      <c r="B381" s="1">
        <f>'Preenchimento Consolidado'!$E$17</f>
        <v>0</v>
      </c>
      <c r="C381" s="1">
        <f>'Preenchimento Consolidado'!$E$18</f>
        <v>0</v>
      </c>
      <c r="D381" s="187" t="str">
        <f>'Preenchimento Consolidado'!B404</f>
        <v>1.1.2.6.1.15.</v>
      </c>
      <c r="E381" s="86">
        <f>'Preenchimento Consolidado'!D404</f>
        <v>0</v>
      </c>
      <c r="F381" s="2">
        <f t="shared" ca="1" si="5"/>
        <v>43901.734739930558</v>
      </c>
    </row>
    <row r="382" spans="1:6">
      <c r="A382" s="83">
        <f>'Preenchimento Consolidado'!$E$12</f>
        <v>0</v>
      </c>
      <c r="B382" s="1">
        <f>'Preenchimento Consolidado'!$E$17</f>
        <v>0</v>
      </c>
      <c r="C382" s="1">
        <f>'Preenchimento Consolidado'!$E$18</f>
        <v>0</v>
      </c>
      <c r="D382" s="187" t="str">
        <f>'Preenchimento Consolidado'!B405</f>
        <v>1.1.2.6.1.16.</v>
      </c>
      <c r="E382" s="86">
        <f>'Preenchimento Consolidado'!D405</f>
        <v>0</v>
      </c>
      <c r="F382" s="2">
        <f t="shared" ca="1" si="5"/>
        <v>43901.734739930558</v>
      </c>
    </row>
    <row r="383" spans="1:6">
      <c r="A383" s="83">
        <f>'Preenchimento Consolidado'!$E$12</f>
        <v>0</v>
      </c>
      <c r="B383" s="1">
        <f>'Preenchimento Consolidado'!$E$17</f>
        <v>0</v>
      </c>
      <c r="C383" s="1">
        <f>'Preenchimento Consolidado'!$E$18</f>
        <v>0</v>
      </c>
      <c r="D383" s="187" t="str">
        <f>'Preenchimento Consolidado'!B406</f>
        <v>1.1.2.6.1.17.</v>
      </c>
      <c r="E383" s="86">
        <f>'Preenchimento Consolidado'!D406</f>
        <v>0</v>
      </c>
      <c r="F383" s="2">
        <f t="shared" ca="1" si="5"/>
        <v>43901.734739930558</v>
      </c>
    </row>
    <row r="384" spans="1:6">
      <c r="A384" s="83">
        <f>'Preenchimento Consolidado'!$E$12</f>
        <v>0</v>
      </c>
      <c r="B384" s="1">
        <f>'Preenchimento Consolidado'!$E$17</f>
        <v>0</v>
      </c>
      <c r="C384" s="1">
        <f>'Preenchimento Consolidado'!$E$18</f>
        <v>0</v>
      </c>
      <c r="D384" s="187" t="str">
        <f>'Preenchimento Consolidado'!B407</f>
        <v>1.1.2.6.1.21.</v>
      </c>
      <c r="E384" s="86">
        <f>'Preenchimento Consolidado'!D407</f>
        <v>0</v>
      </c>
      <c r="F384" s="2">
        <f t="shared" ca="1" si="5"/>
        <v>43901.734739930558</v>
      </c>
    </row>
    <row r="385" spans="1:6">
      <c r="A385" s="83">
        <f>'Preenchimento Consolidado'!$E$12</f>
        <v>0</v>
      </c>
      <c r="B385" s="1">
        <f>'Preenchimento Consolidado'!$E$17</f>
        <v>0</v>
      </c>
      <c r="C385" s="1">
        <f>'Preenchimento Consolidado'!$E$18</f>
        <v>0</v>
      </c>
      <c r="D385" s="187" t="str">
        <f>'Preenchimento Consolidado'!B408</f>
        <v>1.1.2.6.1.22.</v>
      </c>
      <c r="E385" s="86">
        <f>'Preenchimento Consolidado'!D408</f>
        <v>0</v>
      </c>
      <c r="F385" s="2">
        <f t="shared" ca="1" si="5"/>
        <v>43901.734739930558</v>
      </c>
    </row>
    <row r="386" spans="1:6">
      <c r="A386" s="83">
        <f>'Preenchimento Consolidado'!$E$12</f>
        <v>0</v>
      </c>
      <c r="B386" s="1">
        <f>'Preenchimento Consolidado'!$E$17</f>
        <v>0</v>
      </c>
      <c r="C386" s="1">
        <f>'Preenchimento Consolidado'!$E$18</f>
        <v>0</v>
      </c>
      <c r="D386" s="187" t="str">
        <f>'Preenchimento Consolidado'!B409</f>
        <v>1.1.2.6.1.23.</v>
      </c>
      <c r="E386" s="86">
        <f>'Preenchimento Consolidado'!D409</f>
        <v>0</v>
      </c>
      <c r="F386" s="2">
        <f t="shared" ref="F386:F449" ca="1" si="6">NOW()</f>
        <v>43901.734739930558</v>
      </c>
    </row>
    <row r="387" spans="1:6">
      <c r="A387" s="83">
        <f>'Preenchimento Consolidado'!$E$12</f>
        <v>0</v>
      </c>
      <c r="B387" s="1">
        <f>'Preenchimento Consolidado'!$E$17</f>
        <v>0</v>
      </c>
      <c r="C387" s="1">
        <f>'Preenchimento Consolidado'!$E$18</f>
        <v>0</v>
      </c>
      <c r="D387" s="187" t="str">
        <f>'Preenchimento Consolidado'!B410</f>
        <v>1.1.2.6.1.24.</v>
      </c>
      <c r="E387" s="86">
        <f>'Preenchimento Consolidado'!D410</f>
        <v>0</v>
      </c>
      <c r="F387" s="2">
        <f t="shared" ca="1" si="6"/>
        <v>43901.734739930558</v>
      </c>
    </row>
    <row r="388" spans="1:6">
      <c r="A388" s="83">
        <f>'Preenchimento Consolidado'!$E$12</f>
        <v>0</v>
      </c>
      <c r="B388" s="1">
        <f>'Preenchimento Consolidado'!$E$17</f>
        <v>0</v>
      </c>
      <c r="C388" s="1">
        <f>'Preenchimento Consolidado'!$E$18</f>
        <v>0</v>
      </c>
      <c r="D388" s="187" t="str">
        <f>'Preenchimento Consolidado'!B411</f>
        <v>1.1.2.6.1.25.</v>
      </c>
      <c r="E388" s="86">
        <f>'Preenchimento Consolidado'!D411</f>
        <v>0</v>
      </c>
      <c r="F388" s="2">
        <f t="shared" ca="1" si="6"/>
        <v>43901.734739930558</v>
      </c>
    </row>
    <row r="389" spans="1:6">
      <c r="A389" s="83">
        <f>'Preenchimento Consolidado'!$E$12</f>
        <v>0</v>
      </c>
      <c r="B389" s="1">
        <f>'Preenchimento Consolidado'!$E$17</f>
        <v>0</v>
      </c>
      <c r="C389" s="1">
        <f>'Preenchimento Consolidado'!$E$18</f>
        <v>0</v>
      </c>
      <c r="D389" s="187" t="str">
        <f>'Preenchimento Consolidado'!B412</f>
        <v>1.1.2.6.1.26.</v>
      </c>
      <c r="E389" s="86">
        <f>'Preenchimento Consolidado'!D412</f>
        <v>0</v>
      </c>
      <c r="F389" s="2">
        <f t="shared" ca="1" si="6"/>
        <v>43901.734739930558</v>
      </c>
    </row>
    <row r="390" spans="1:6">
      <c r="A390" s="83">
        <f>'Preenchimento Consolidado'!$E$12</f>
        <v>0</v>
      </c>
      <c r="B390" s="1">
        <f>'Preenchimento Consolidado'!$E$17</f>
        <v>0</v>
      </c>
      <c r="C390" s="1">
        <f>'Preenchimento Consolidado'!$E$18</f>
        <v>0</v>
      </c>
      <c r="D390" s="187" t="str">
        <f>'Preenchimento Consolidado'!B413</f>
        <v>1.1.2.6.1.27.</v>
      </c>
      <c r="E390" s="86">
        <f>'Preenchimento Consolidado'!D413</f>
        <v>0</v>
      </c>
      <c r="F390" s="2">
        <f t="shared" ca="1" si="6"/>
        <v>43901.734739930558</v>
      </c>
    </row>
    <row r="391" spans="1:6">
      <c r="A391" s="83">
        <f>'Preenchimento Consolidado'!$E$12</f>
        <v>0</v>
      </c>
      <c r="B391" s="1">
        <f>'Preenchimento Consolidado'!$E$17</f>
        <v>0</v>
      </c>
      <c r="C391" s="1">
        <f>'Preenchimento Consolidado'!$E$18</f>
        <v>0</v>
      </c>
      <c r="D391" s="187" t="str">
        <f>'Preenchimento Consolidado'!B414</f>
        <v>1.1.2.6.1.28.</v>
      </c>
      <c r="E391" s="86">
        <f>'Preenchimento Consolidado'!D414</f>
        <v>0</v>
      </c>
      <c r="F391" s="2">
        <f t="shared" ca="1" si="6"/>
        <v>43901.734739930558</v>
      </c>
    </row>
    <row r="392" spans="1:6">
      <c r="A392" s="83">
        <f>'Preenchimento Consolidado'!$E$12</f>
        <v>0</v>
      </c>
      <c r="B392" s="1">
        <f>'Preenchimento Consolidado'!$E$17</f>
        <v>0</v>
      </c>
      <c r="C392" s="1">
        <f>'Preenchimento Consolidado'!$E$18</f>
        <v>0</v>
      </c>
      <c r="D392" s="187" t="str">
        <f>'Preenchimento Consolidado'!B415</f>
        <v>1.1.2.6.1.29.</v>
      </c>
      <c r="E392" s="86">
        <f>'Preenchimento Consolidado'!D415</f>
        <v>0</v>
      </c>
      <c r="F392" s="2">
        <f t="shared" ca="1" si="6"/>
        <v>43901.734739930558</v>
      </c>
    </row>
    <row r="393" spans="1:6">
      <c r="A393" s="83">
        <f>'Preenchimento Consolidado'!$E$12</f>
        <v>0</v>
      </c>
      <c r="B393" s="1">
        <f>'Preenchimento Consolidado'!$E$17</f>
        <v>0</v>
      </c>
      <c r="C393" s="1">
        <f>'Preenchimento Consolidado'!$E$18</f>
        <v>0</v>
      </c>
      <c r="D393" s="187" t="str">
        <f>'Preenchimento Consolidado'!B416</f>
        <v>1.1.2.6.1.31.</v>
      </c>
      <c r="E393" s="86">
        <f>'Preenchimento Consolidado'!D416</f>
        <v>0</v>
      </c>
      <c r="F393" s="2">
        <f t="shared" ca="1" si="6"/>
        <v>43901.734739930558</v>
      </c>
    </row>
    <row r="394" spans="1:6">
      <c r="A394" s="83">
        <f>'Preenchimento Consolidado'!$E$12</f>
        <v>0</v>
      </c>
      <c r="B394" s="1">
        <f>'Preenchimento Consolidado'!$E$17</f>
        <v>0</v>
      </c>
      <c r="C394" s="1">
        <f>'Preenchimento Consolidado'!$E$18</f>
        <v>0</v>
      </c>
      <c r="D394" s="187" t="str">
        <f>'Preenchimento Consolidado'!B417</f>
        <v>1.1.2.6.1.32.</v>
      </c>
      <c r="E394" s="86">
        <f>'Preenchimento Consolidado'!D417</f>
        <v>0</v>
      </c>
      <c r="F394" s="2">
        <f t="shared" ca="1" si="6"/>
        <v>43901.734739930558</v>
      </c>
    </row>
    <row r="395" spans="1:6">
      <c r="A395" s="83">
        <f>'Preenchimento Consolidado'!$E$12</f>
        <v>0</v>
      </c>
      <c r="B395" s="1">
        <f>'Preenchimento Consolidado'!$E$17</f>
        <v>0</v>
      </c>
      <c r="C395" s="1">
        <f>'Preenchimento Consolidado'!$E$18</f>
        <v>0</v>
      </c>
      <c r="D395" s="187" t="str">
        <f>'Preenchimento Consolidado'!B418</f>
        <v>1.1.2.6.1.33.</v>
      </c>
      <c r="E395" s="86">
        <f>'Preenchimento Consolidado'!D418</f>
        <v>0</v>
      </c>
      <c r="F395" s="2">
        <f t="shared" ca="1" si="6"/>
        <v>43901.734739930558</v>
      </c>
    </row>
    <row r="396" spans="1:6">
      <c r="A396" s="83">
        <f>'Preenchimento Consolidado'!$E$12</f>
        <v>0</v>
      </c>
      <c r="B396" s="1">
        <f>'Preenchimento Consolidado'!$E$17</f>
        <v>0</v>
      </c>
      <c r="C396" s="1">
        <f>'Preenchimento Consolidado'!$E$18</f>
        <v>0</v>
      </c>
      <c r="D396" s="187" t="str">
        <f>'Preenchimento Consolidado'!B419</f>
        <v>1.1.2.6.1.35.</v>
      </c>
      <c r="E396" s="86">
        <f>'Preenchimento Consolidado'!D419</f>
        <v>0</v>
      </c>
      <c r="F396" s="2">
        <f t="shared" ca="1" si="6"/>
        <v>43901.734739930558</v>
      </c>
    </row>
    <row r="397" spans="1:6">
      <c r="A397" s="83">
        <f>'Preenchimento Consolidado'!$E$12</f>
        <v>0</v>
      </c>
      <c r="B397" s="1">
        <f>'Preenchimento Consolidado'!$E$17</f>
        <v>0</v>
      </c>
      <c r="C397" s="1">
        <f>'Preenchimento Consolidado'!$E$18</f>
        <v>0</v>
      </c>
      <c r="D397" s="187" t="str">
        <f>'Preenchimento Consolidado'!B420</f>
        <v>1.1.2.6.1.35.1.</v>
      </c>
      <c r="E397" s="86">
        <f>'Preenchimento Consolidado'!D420</f>
        <v>0</v>
      </c>
      <c r="F397" s="2">
        <f t="shared" ca="1" si="6"/>
        <v>43901.734739930558</v>
      </c>
    </row>
    <row r="398" spans="1:6">
      <c r="A398" s="83">
        <f>'Preenchimento Consolidado'!$E$12</f>
        <v>0</v>
      </c>
      <c r="B398" s="1">
        <f>'Preenchimento Consolidado'!$E$17</f>
        <v>0</v>
      </c>
      <c r="C398" s="1">
        <f>'Preenchimento Consolidado'!$E$18</f>
        <v>0</v>
      </c>
      <c r="D398" s="187" t="str">
        <f>'Preenchimento Consolidado'!B421</f>
        <v>1.1.2.6.1.35.2.</v>
      </c>
      <c r="E398" s="86">
        <f>'Preenchimento Consolidado'!D421</f>
        <v>0</v>
      </c>
      <c r="F398" s="2">
        <f t="shared" ca="1" si="6"/>
        <v>43901.734739930558</v>
      </c>
    </row>
    <row r="399" spans="1:6">
      <c r="A399" s="83">
        <f>'Preenchimento Consolidado'!$E$12</f>
        <v>0</v>
      </c>
      <c r="B399" s="1">
        <f>'Preenchimento Consolidado'!$E$17</f>
        <v>0</v>
      </c>
      <c r="C399" s="1">
        <f>'Preenchimento Consolidado'!$E$18</f>
        <v>0</v>
      </c>
      <c r="D399" s="187" t="str">
        <f>'Preenchimento Consolidado'!B422</f>
        <v>1.1.2.6.1.41.</v>
      </c>
      <c r="E399" s="86">
        <f>'Preenchimento Consolidado'!D422</f>
        <v>0</v>
      </c>
      <c r="F399" s="2">
        <f t="shared" ca="1" si="6"/>
        <v>43901.734739930558</v>
      </c>
    </row>
    <row r="400" spans="1:6">
      <c r="A400" s="83">
        <f>'Preenchimento Consolidado'!$E$12</f>
        <v>0</v>
      </c>
      <c r="B400" s="1">
        <f>'Preenchimento Consolidado'!$E$17</f>
        <v>0</v>
      </c>
      <c r="C400" s="1">
        <f>'Preenchimento Consolidado'!$E$18</f>
        <v>0</v>
      </c>
      <c r="D400" s="187" t="str">
        <f>'Preenchimento Consolidado'!B423</f>
        <v>1.1.2.6.1.42.</v>
      </c>
      <c r="E400" s="86">
        <f>'Preenchimento Consolidado'!D423</f>
        <v>0</v>
      </c>
      <c r="F400" s="2">
        <f t="shared" ca="1" si="6"/>
        <v>43901.734739930558</v>
      </c>
    </row>
    <row r="401" spans="1:6">
      <c r="A401" s="83">
        <f>'Preenchimento Consolidado'!$E$12</f>
        <v>0</v>
      </c>
      <c r="B401" s="1">
        <f>'Preenchimento Consolidado'!$E$17</f>
        <v>0</v>
      </c>
      <c r="C401" s="1">
        <f>'Preenchimento Consolidado'!$E$18</f>
        <v>0</v>
      </c>
      <c r="D401" s="187" t="str">
        <f>'Preenchimento Consolidado'!B424</f>
        <v>1.1.2.6.1.43.</v>
      </c>
      <c r="E401" s="86">
        <f>'Preenchimento Consolidado'!D424</f>
        <v>0</v>
      </c>
      <c r="F401" s="2">
        <f t="shared" ca="1" si="6"/>
        <v>43901.734739930558</v>
      </c>
    </row>
    <row r="402" spans="1:6">
      <c r="A402" s="83">
        <f>'Preenchimento Consolidado'!$E$12</f>
        <v>0</v>
      </c>
      <c r="B402" s="1">
        <f>'Preenchimento Consolidado'!$E$17</f>
        <v>0</v>
      </c>
      <c r="C402" s="1">
        <f>'Preenchimento Consolidado'!$E$18</f>
        <v>0</v>
      </c>
      <c r="D402" s="187" t="str">
        <f>'Preenchimento Consolidado'!B425</f>
        <v>1.1.2.6.1.50.</v>
      </c>
      <c r="E402" s="86">
        <f>'Preenchimento Consolidado'!D425</f>
        <v>0</v>
      </c>
      <c r="F402" s="2">
        <f t="shared" ca="1" si="6"/>
        <v>43901.734739930558</v>
      </c>
    </row>
    <row r="403" spans="1:6">
      <c r="A403" s="83">
        <f>'Preenchimento Consolidado'!$E$12</f>
        <v>0</v>
      </c>
      <c r="B403" s="1">
        <f>'Preenchimento Consolidado'!$E$17</f>
        <v>0</v>
      </c>
      <c r="C403" s="1">
        <f>'Preenchimento Consolidado'!$E$18</f>
        <v>0</v>
      </c>
      <c r="D403" s="187" t="str">
        <f>'Preenchimento Consolidado'!B426</f>
        <v>1.1.2.6.1.51.</v>
      </c>
      <c r="E403" s="86">
        <f>'Preenchimento Consolidado'!D426</f>
        <v>0</v>
      </c>
      <c r="F403" s="2">
        <f t="shared" ca="1" si="6"/>
        <v>43901.734739930558</v>
      </c>
    </row>
    <row r="404" spans="1:6">
      <c r="A404" s="83">
        <f>'Preenchimento Consolidado'!$E$12</f>
        <v>0</v>
      </c>
      <c r="B404" s="1">
        <f>'Preenchimento Consolidado'!$E$17</f>
        <v>0</v>
      </c>
      <c r="C404" s="1">
        <f>'Preenchimento Consolidado'!$E$18</f>
        <v>0</v>
      </c>
      <c r="D404" s="187" t="str">
        <f>'Preenchimento Consolidado'!B427</f>
        <v>1.1.2.6.1.52.</v>
      </c>
      <c r="E404" s="86">
        <f>'Preenchimento Consolidado'!D427</f>
        <v>0</v>
      </c>
      <c r="F404" s="2">
        <f t="shared" ca="1" si="6"/>
        <v>43901.734739930558</v>
      </c>
    </row>
    <row r="405" spans="1:6">
      <c r="A405" s="83">
        <f>'Preenchimento Consolidado'!$E$12</f>
        <v>0</v>
      </c>
      <c r="B405" s="1">
        <f>'Preenchimento Consolidado'!$E$17</f>
        <v>0</v>
      </c>
      <c r="C405" s="1">
        <f>'Preenchimento Consolidado'!$E$18</f>
        <v>0</v>
      </c>
      <c r="D405" s="187" t="str">
        <f>'Preenchimento Consolidado'!B428</f>
        <v>1.1.2.6.1.53.</v>
      </c>
      <c r="E405" s="86">
        <f>'Preenchimento Consolidado'!D428</f>
        <v>0</v>
      </c>
      <c r="F405" s="2">
        <f t="shared" ca="1" si="6"/>
        <v>43901.734739930558</v>
      </c>
    </row>
    <row r="406" spans="1:6">
      <c r="A406" s="83">
        <f>'Preenchimento Consolidado'!$E$12</f>
        <v>0</v>
      </c>
      <c r="B406" s="1">
        <f>'Preenchimento Consolidado'!$E$17</f>
        <v>0</v>
      </c>
      <c r="C406" s="1">
        <f>'Preenchimento Consolidado'!$E$18</f>
        <v>0</v>
      </c>
      <c r="D406" s="187" t="str">
        <f>'Preenchimento Consolidado'!B429</f>
        <v>1.1.2.7.</v>
      </c>
      <c r="E406" s="86">
        <f>'Preenchimento Consolidado'!D429</f>
        <v>0</v>
      </c>
      <c r="F406" s="2">
        <f t="shared" ca="1" si="6"/>
        <v>43901.734739930558</v>
      </c>
    </row>
    <row r="407" spans="1:6">
      <c r="A407" s="83">
        <f>'Preenchimento Consolidado'!$E$12</f>
        <v>0</v>
      </c>
      <c r="B407" s="1">
        <f>'Preenchimento Consolidado'!$E$17</f>
        <v>0</v>
      </c>
      <c r="C407" s="1">
        <f>'Preenchimento Consolidado'!$E$18</f>
        <v>0</v>
      </c>
      <c r="D407" s="187" t="str">
        <f>'Preenchimento Consolidado'!B430</f>
        <v>1.1.2.7.1.</v>
      </c>
      <c r="E407" s="86">
        <f>'Preenchimento Consolidado'!D430</f>
        <v>0</v>
      </c>
      <c r="F407" s="2">
        <f t="shared" ca="1" si="6"/>
        <v>43901.734739930558</v>
      </c>
    </row>
    <row r="408" spans="1:6">
      <c r="A408" s="83">
        <f>'Preenchimento Consolidado'!$E$12</f>
        <v>0</v>
      </c>
      <c r="B408" s="1">
        <f>'Preenchimento Consolidado'!$E$17</f>
        <v>0</v>
      </c>
      <c r="C408" s="1">
        <f>'Preenchimento Consolidado'!$E$18</f>
        <v>0</v>
      </c>
      <c r="D408" s="187" t="str">
        <f>'Preenchimento Consolidado'!B431</f>
        <v>1.1.2.7.1.11.</v>
      </c>
      <c r="E408" s="86">
        <f>'Preenchimento Consolidado'!D431</f>
        <v>0</v>
      </c>
      <c r="F408" s="2">
        <f t="shared" ca="1" si="6"/>
        <v>43901.734739930558</v>
      </c>
    </row>
    <row r="409" spans="1:6">
      <c r="A409" s="83">
        <f>'Preenchimento Consolidado'!$E$12</f>
        <v>0</v>
      </c>
      <c r="B409" s="1">
        <f>'Preenchimento Consolidado'!$E$17</f>
        <v>0</v>
      </c>
      <c r="C409" s="1">
        <f>'Preenchimento Consolidado'!$E$18</f>
        <v>0</v>
      </c>
      <c r="D409" s="187" t="str">
        <f>'Preenchimento Consolidado'!B432</f>
        <v>1.1.2.7.1.12.</v>
      </c>
      <c r="E409" s="86">
        <f>'Preenchimento Consolidado'!D432</f>
        <v>0</v>
      </c>
      <c r="F409" s="2">
        <f t="shared" ca="1" si="6"/>
        <v>43901.734739930558</v>
      </c>
    </row>
    <row r="410" spans="1:6">
      <c r="A410" s="83">
        <f>'Preenchimento Consolidado'!$E$12</f>
        <v>0</v>
      </c>
      <c r="B410" s="1">
        <f>'Preenchimento Consolidado'!$E$17</f>
        <v>0</v>
      </c>
      <c r="C410" s="1">
        <f>'Preenchimento Consolidado'!$E$18</f>
        <v>0</v>
      </c>
      <c r="D410" s="187" t="str">
        <f>'Preenchimento Consolidado'!B433</f>
        <v>1.1.2.7.1.13.</v>
      </c>
      <c r="E410" s="86">
        <f>'Preenchimento Consolidado'!D433</f>
        <v>0</v>
      </c>
      <c r="F410" s="2">
        <f t="shared" ca="1" si="6"/>
        <v>43901.734739930558</v>
      </c>
    </row>
    <row r="411" spans="1:6">
      <c r="A411" s="83">
        <f>'Preenchimento Consolidado'!$E$12</f>
        <v>0</v>
      </c>
      <c r="B411" s="1">
        <f>'Preenchimento Consolidado'!$E$17</f>
        <v>0</v>
      </c>
      <c r="C411" s="1">
        <f>'Preenchimento Consolidado'!$E$18</f>
        <v>0</v>
      </c>
      <c r="D411" s="187" t="str">
        <f>'Preenchimento Consolidado'!B434</f>
        <v>1.1.2.7.1.14.</v>
      </c>
      <c r="E411" s="86">
        <f>'Preenchimento Consolidado'!D434</f>
        <v>0</v>
      </c>
      <c r="F411" s="2">
        <f t="shared" ca="1" si="6"/>
        <v>43901.734739930558</v>
      </c>
    </row>
    <row r="412" spans="1:6">
      <c r="A412" s="83">
        <f>'Preenchimento Consolidado'!$E$12</f>
        <v>0</v>
      </c>
      <c r="B412" s="1">
        <f>'Preenchimento Consolidado'!$E$17</f>
        <v>0</v>
      </c>
      <c r="C412" s="1">
        <f>'Preenchimento Consolidado'!$E$18</f>
        <v>0</v>
      </c>
      <c r="D412" s="187" t="str">
        <f>'Preenchimento Consolidado'!B435</f>
        <v>1.1.2.7.1.15.</v>
      </c>
      <c r="E412" s="86">
        <f>'Preenchimento Consolidado'!D435</f>
        <v>0</v>
      </c>
      <c r="F412" s="2">
        <f t="shared" ca="1" si="6"/>
        <v>43901.734739930558</v>
      </c>
    </row>
    <row r="413" spans="1:6">
      <c r="A413" s="83">
        <f>'Preenchimento Consolidado'!$E$12</f>
        <v>0</v>
      </c>
      <c r="B413" s="1">
        <f>'Preenchimento Consolidado'!$E$17</f>
        <v>0</v>
      </c>
      <c r="C413" s="1">
        <f>'Preenchimento Consolidado'!$E$18</f>
        <v>0</v>
      </c>
      <c r="D413" s="187" t="str">
        <f>'Preenchimento Consolidado'!B436</f>
        <v>1.1.2.7.1.16.</v>
      </c>
      <c r="E413" s="86">
        <f>'Preenchimento Consolidado'!D436</f>
        <v>0</v>
      </c>
      <c r="F413" s="2">
        <f t="shared" ca="1" si="6"/>
        <v>43901.734739930558</v>
      </c>
    </row>
    <row r="414" spans="1:6">
      <c r="A414" s="83">
        <f>'Preenchimento Consolidado'!$E$12</f>
        <v>0</v>
      </c>
      <c r="B414" s="1">
        <f>'Preenchimento Consolidado'!$E$17</f>
        <v>0</v>
      </c>
      <c r="C414" s="1">
        <f>'Preenchimento Consolidado'!$E$18</f>
        <v>0</v>
      </c>
      <c r="D414" s="187" t="str">
        <f>'Preenchimento Consolidado'!B437</f>
        <v>1.1.2.7.1.17.</v>
      </c>
      <c r="E414" s="86">
        <f>'Preenchimento Consolidado'!D437</f>
        <v>0</v>
      </c>
      <c r="F414" s="2">
        <f t="shared" ca="1" si="6"/>
        <v>43901.734739930558</v>
      </c>
    </row>
    <row r="415" spans="1:6">
      <c r="A415" s="83">
        <f>'Preenchimento Consolidado'!$E$12</f>
        <v>0</v>
      </c>
      <c r="B415" s="1">
        <f>'Preenchimento Consolidado'!$E$17</f>
        <v>0</v>
      </c>
      <c r="C415" s="1">
        <f>'Preenchimento Consolidado'!$E$18</f>
        <v>0</v>
      </c>
      <c r="D415" s="187" t="str">
        <f>'Preenchimento Consolidado'!B438</f>
        <v>1.1.2.7.1.21.</v>
      </c>
      <c r="E415" s="86">
        <f>'Preenchimento Consolidado'!D438</f>
        <v>0</v>
      </c>
      <c r="F415" s="2">
        <f t="shared" ca="1" si="6"/>
        <v>43901.734739930558</v>
      </c>
    </row>
    <row r="416" spans="1:6">
      <c r="A416" s="83">
        <f>'Preenchimento Consolidado'!$E$12</f>
        <v>0</v>
      </c>
      <c r="B416" s="1">
        <f>'Preenchimento Consolidado'!$E$17</f>
        <v>0</v>
      </c>
      <c r="C416" s="1">
        <f>'Preenchimento Consolidado'!$E$18</f>
        <v>0</v>
      </c>
      <c r="D416" s="187" t="str">
        <f>'Preenchimento Consolidado'!B439</f>
        <v>1.1.2.7.1.22.</v>
      </c>
      <c r="E416" s="86">
        <f>'Preenchimento Consolidado'!D439</f>
        <v>0</v>
      </c>
      <c r="F416" s="2">
        <f t="shared" ca="1" si="6"/>
        <v>43901.734739930558</v>
      </c>
    </row>
    <row r="417" spans="1:6">
      <c r="A417" s="83">
        <f>'Preenchimento Consolidado'!$E$12</f>
        <v>0</v>
      </c>
      <c r="B417" s="1">
        <f>'Preenchimento Consolidado'!$E$17</f>
        <v>0</v>
      </c>
      <c r="C417" s="1">
        <f>'Preenchimento Consolidado'!$E$18</f>
        <v>0</v>
      </c>
      <c r="D417" s="187" t="str">
        <f>'Preenchimento Consolidado'!B440</f>
        <v>1.1.2.7.1.23.</v>
      </c>
      <c r="E417" s="86">
        <f>'Preenchimento Consolidado'!D440</f>
        <v>0</v>
      </c>
      <c r="F417" s="2">
        <f t="shared" ca="1" si="6"/>
        <v>43901.734739930558</v>
      </c>
    </row>
    <row r="418" spans="1:6">
      <c r="A418" s="83">
        <f>'Preenchimento Consolidado'!$E$12</f>
        <v>0</v>
      </c>
      <c r="B418" s="1">
        <f>'Preenchimento Consolidado'!$E$17</f>
        <v>0</v>
      </c>
      <c r="C418" s="1">
        <f>'Preenchimento Consolidado'!$E$18</f>
        <v>0</v>
      </c>
      <c r="D418" s="187" t="str">
        <f>'Preenchimento Consolidado'!B441</f>
        <v>1.1.2.7.1.24.</v>
      </c>
      <c r="E418" s="86">
        <f>'Preenchimento Consolidado'!D441</f>
        <v>0</v>
      </c>
      <c r="F418" s="2">
        <f t="shared" ca="1" si="6"/>
        <v>43901.734739930558</v>
      </c>
    </row>
    <row r="419" spans="1:6">
      <c r="A419" s="83">
        <f>'Preenchimento Consolidado'!$E$12</f>
        <v>0</v>
      </c>
      <c r="B419" s="1">
        <f>'Preenchimento Consolidado'!$E$17</f>
        <v>0</v>
      </c>
      <c r="C419" s="1">
        <f>'Preenchimento Consolidado'!$E$18</f>
        <v>0</v>
      </c>
      <c r="D419" s="187" t="str">
        <f>'Preenchimento Consolidado'!B442</f>
        <v>1.1.2.7.1.25.</v>
      </c>
      <c r="E419" s="86">
        <f>'Preenchimento Consolidado'!D442</f>
        <v>0</v>
      </c>
      <c r="F419" s="2">
        <f t="shared" ca="1" si="6"/>
        <v>43901.734739930558</v>
      </c>
    </row>
    <row r="420" spans="1:6">
      <c r="A420" s="83">
        <f>'Preenchimento Consolidado'!$E$12</f>
        <v>0</v>
      </c>
      <c r="B420" s="1">
        <f>'Preenchimento Consolidado'!$E$17</f>
        <v>0</v>
      </c>
      <c r="C420" s="1">
        <f>'Preenchimento Consolidado'!$E$18</f>
        <v>0</v>
      </c>
      <c r="D420" s="187" t="str">
        <f>'Preenchimento Consolidado'!B443</f>
        <v>1.1.2.7.1.26.</v>
      </c>
      <c r="E420" s="86">
        <f>'Preenchimento Consolidado'!D443</f>
        <v>0</v>
      </c>
      <c r="F420" s="2">
        <f t="shared" ca="1" si="6"/>
        <v>43901.734739930558</v>
      </c>
    </row>
    <row r="421" spans="1:6">
      <c r="A421" s="83">
        <f>'Preenchimento Consolidado'!$E$12</f>
        <v>0</v>
      </c>
      <c r="B421" s="1">
        <f>'Preenchimento Consolidado'!$E$17</f>
        <v>0</v>
      </c>
      <c r="C421" s="1">
        <f>'Preenchimento Consolidado'!$E$18</f>
        <v>0</v>
      </c>
      <c r="D421" s="187" t="str">
        <f>'Preenchimento Consolidado'!B444</f>
        <v>1.1.2.7.1.27.</v>
      </c>
      <c r="E421" s="86">
        <f>'Preenchimento Consolidado'!D444</f>
        <v>0</v>
      </c>
      <c r="F421" s="2">
        <f t="shared" ca="1" si="6"/>
        <v>43901.734739930558</v>
      </c>
    </row>
    <row r="422" spans="1:6">
      <c r="A422" s="83">
        <f>'Preenchimento Consolidado'!$E$12</f>
        <v>0</v>
      </c>
      <c r="B422" s="1">
        <f>'Preenchimento Consolidado'!$E$17</f>
        <v>0</v>
      </c>
      <c r="C422" s="1">
        <f>'Preenchimento Consolidado'!$E$18</f>
        <v>0</v>
      </c>
      <c r="D422" s="187" t="str">
        <f>'Preenchimento Consolidado'!B445</f>
        <v>1.1.2.7.1.28.</v>
      </c>
      <c r="E422" s="86">
        <f>'Preenchimento Consolidado'!D445</f>
        <v>0</v>
      </c>
      <c r="F422" s="2">
        <f t="shared" ca="1" si="6"/>
        <v>43901.734739930558</v>
      </c>
    </row>
    <row r="423" spans="1:6">
      <c r="A423" s="83">
        <f>'Preenchimento Consolidado'!$E$12</f>
        <v>0</v>
      </c>
      <c r="B423" s="1">
        <f>'Preenchimento Consolidado'!$E$17</f>
        <v>0</v>
      </c>
      <c r="C423" s="1">
        <f>'Preenchimento Consolidado'!$E$18</f>
        <v>0</v>
      </c>
      <c r="D423" s="187" t="str">
        <f>'Preenchimento Consolidado'!B446</f>
        <v>1.1.2.7.1.29.</v>
      </c>
      <c r="E423" s="86">
        <f>'Preenchimento Consolidado'!D446</f>
        <v>0</v>
      </c>
      <c r="F423" s="2">
        <f t="shared" ca="1" si="6"/>
        <v>43901.734739930558</v>
      </c>
    </row>
    <row r="424" spans="1:6">
      <c r="A424" s="83">
        <f>'Preenchimento Consolidado'!$E$12</f>
        <v>0</v>
      </c>
      <c r="B424" s="1">
        <f>'Preenchimento Consolidado'!$E$17</f>
        <v>0</v>
      </c>
      <c r="C424" s="1">
        <f>'Preenchimento Consolidado'!$E$18</f>
        <v>0</v>
      </c>
      <c r="D424" s="187" t="str">
        <f>'Preenchimento Consolidado'!B447</f>
        <v>1.1.2.7.1.31.</v>
      </c>
      <c r="E424" s="86">
        <f>'Preenchimento Consolidado'!D447</f>
        <v>0</v>
      </c>
      <c r="F424" s="2">
        <f t="shared" ca="1" si="6"/>
        <v>43901.734739930558</v>
      </c>
    </row>
    <row r="425" spans="1:6">
      <c r="A425" s="83">
        <f>'Preenchimento Consolidado'!$E$12</f>
        <v>0</v>
      </c>
      <c r="B425" s="1">
        <f>'Preenchimento Consolidado'!$E$17</f>
        <v>0</v>
      </c>
      <c r="C425" s="1">
        <f>'Preenchimento Consolidado'!$E$18</f>
        <v>0</v>
      </c>
      <c r="D425" s="187" t="str">
        <f>'Preenchimento Consolidado'!B448</f>
        <v>1.1.2.7.1.32.</v>
      </c>
      <c r="E425" s="86">
        <f>'Preenchimento Consolidado'!D448</f>
        <v>0</v>
      </c>
      <c r="F425" s="2">
        <f t="shared" ca="1" si="6"/>
        <v>43901.734739930558</v>
      </c>
    </row>
    <row r="426" spans="1:6">
      <c r="A426" s="83">
        <f>'Preenchimento Consolidado'!$E$12</f>
        <v>0</v>
      </c>
      <c r="B426" s="1">
        <f>'Preenchimento Consolidado'!$E$17</f>
        <v>0</v>
      </c>
      <c r="C426" s="1">
        <f>'Preenchimento Consolidado'!$E$18</f>
        <v>0</v>
      </c>
      <c r="D426" s="187" t="str">
        <f>'Preenchimento Consolidado'!B449</f>
        <v>1.1.2.7.1.33.</v>
      </c>
      <c r="E426" s="86">
        <f>'Preenchimento Consolidado'!D449</f>
        <v>0</v>
      </c>
      <c r="F426" s="2">
        <f t="shared" ca="1" si="6"/>
        <v>43901.734739930558</v>
      </c>
    </row>
    <row r="427" spans="1:6">
      <c r="A427" s="83">
        <f>'Preenchimento Consolidado'!$E$12</f>
        <v>0</v>
      </c>
      <c r="B427" s="1">
        <f>'Preenchimento Consolidado'!$E$17</f>
        <v>0</v>
      </c>
      <c r="C427" s="1">
        <f>'Preenchimento Consolidado'!$E$18</f>
        <v>0</v>
      </c>
      <c r="D427" s="187" t="str">
        <f>'Preenchimento Consolidado'!B450</f>
        <v>1.1.2.7.1.35.</v>
      </c>
      <c r="E427" s="86">
        <f>'Preenchimento Consolidado'!D450</f>
        <v>0</v>
      </c>
      <c r="F427" s="2">
        <f t="shared" ca="1" si="6"/>
        <v>43901.734739930558</v>
      </c>
    </row>
    <row r="428" spans="1:6">
      <c r="A428" s="83">
        <f>'Preenchimento Consolidado'!$E$12</f>
        <v>0</v>
      </c>
      <c r="B428" s="1">
        <f>'Preenchimento Consolidado'!$E$17</f>
        <v>0</v>
      </c>
      <c r="C428" s="1">
        <f>'Preenchimento Consolidado'!$E$18</f>
        <v>0</v>
      </c>
      <c r="D428" s="187" t="str">
        <f>'Preenchimento Consolidado'!B451</f>
        <v>1.1.2.7.1.35.1.</v>
      </c>
      <c r="E428" s="86">
        <f>'Preenchimento Consolidado'!D451</f>
        <v>0</v>
      </c>
      <c r="F428" s="2">
        <f t="shared" ca="1" si="6"/>
        <v>43901.734739930558</v>
      </c>
    </row>
    <row r="429" spans="1:6">
      <c r="A429" s="83">
        <f>'Preenchimento Consolidado'!$E$12</f>
        <v>0</v>
      </c>
      <c r="B429" s="1">
        <f>'Preenchimento Consolidado'!$E$17</f>
        <v>0</v>
      </c>
      <c r="C429" s="1">
        <f>'Preenchimento Consolidado'!$E$18</f>
        <v>0</v>
      </c>
      <c r="D429" s="187" t="str">
        <f>'Preenchimento Consolidado'!B452</f>
        <v>1.1.2.7.1.35.2.</v>
      </c>
      <c r="E429" s="86">
        <f>'Preenchimento Consolidado'!D452</f>
        <v>0</v>
      </c>
      <c r="F429" s="2">
        <f t="shared" ca="1" si="6"/>
        <v>43901.734739930558</v>
      </c>
    </row>
    <row r="430" spans="1:6">
      <c r="A430" s="83">
        <f>'Preenchimento Consolidado'!$E$12</f>
        <v>0</v>
      </c>
      <c r="B430" s="1">
        <f>'Preenchimento Consolidado'!$E$17</f>
        <v>0</v>
      </c>
      <c r="C430" s="1">
        <f>'Preenchimento Consolidado'!$E$18</f>
        <v>0</v>
      </c>
      <c r="D430" s="187" t="str">
        <f>'Preenchimento Consolidado'!B453</f>
        <v>1.1.2.7.1.41.</v>
      </c>
      <c r="E430" s="86">
        <f>'Preenchimento Consolidado'!D453</f>
        <v>0</v>
      </c>
      <c r="F430" s="2">
        <f t="shared" ca="1" si="6"/>
        <v>43901.734739930558</v>
      </c>
    </row>
    <row r="431" spans="1:6">
      <c r="A431" s="83">
        <f>'Preenchimento Consolidado'!$E$12</f>
        <v>0</v>
      </c>
      <c r="B431" s="1">
        <f>'Preenchimento Consolidado'!$E$17</f>
        <v>0</v>
      </c>
      <c r="C431" s="1">
        <f>'Preenchimento Consolidado'!$E$18</f>
        <v>0</v>
      </c>
      <c r="D431" s="187" t="str">
        <f>'Preenchimento Consolidado'!B454</f>
        <v>1.1.2.7.1.42.</v>
      </c>
      <c r="E431" s="86">
        <f>'Preenchimento Consolidado'!D454</f>
        <v>0</v>
      </c>
      <c r="F431" s="2">
        <f t="shared" ca="1" si="6"/>
        <v>43901.734739930558</v>
      </c>
    </row>
    <row r="432" spans="1:6">
      <c r="A432" s="83">
        <f>'Preenchimento Consolidado'!$E$12</f>
        <v>0</v>
      </c>
      <c r="B432" s="1">
        <f>'Preenchimento Consolidado'!$E$17</f>
        <v>0</v>
      </c>
      <c r="C432" s="1">
        <f>'Preenchimento Consolidado'!$E$18</f>
        <v>0</v>
      </c>
      <c r="D432" s="187" t="str">
        <f>'Preenchimento Consolidado'!B455</f>
        <v>1.1.2.7.1.43.</v>
      </c>
      <c r="E432" s="86">
        <f>'Preenchimento Consolidado'!D455</f>
        <v>0</v>
      </c>
      <c r="F432" s="2">
        <f t="shared" ca="1" si="6"/>
        <v>43901.734739930558</v>
      </c>
    </row>
    <row r="433" spans="1:6">
      <c r="A433" s="83">
        <f>'Preenchimento Consolidado'!$E$12</f>
        <v>0</v>
      </c>
      <c r="B433" s="1">
        <f>'Preenchimento Consolidado'!$E$17</f>
        <v>0</v>
      </c>
      <c r="C433" s="1">
        <f>'Preenchimento Consolidado'!$E$18</f>
        <v>0</v>
      </c>
      <c r="D433" s="187" t="str">
        <f>'Preenchimento Consolidado'!B456</f>
        <v>1.1.2.7.1.50.</v>
      </c>
      <c r="E433" s="86">
        <f>'Preenchimento Consolidado'!D456</f>
        <v>0</v>
      </c>
      <c r="F433" s="2">
        <f t="shared" ca="1" si="6"/>
        <v>43901.734739930558</v>
      </c>
    </row>
    <row r="434" spans="1:6">
      <c r="A434" s="83">
        <f>'Preenchimento Consolidado'!$E$12</f>
        <v>0</v>
      </c>
      <c r="B434" s="1">
        <f>'Preenchimento Consolidado'!$E$17</f>
        <v>0</v>
      </c>
      <c r="C434" s="1">
        <f>'Preenchimento Consolidado'!$E$18</f>
        <v>0</v>
      </c>
      <c r="D434" s="187" t="str">
        <f>'Preenchimento Consolidado'!B457</f>
        <v>1.1.2.7.1.51.</v>
      </c>
      <c r="E434" s="86">
        <f>'Preenchimento Consolidado'!D457</f>
        <v>0</v>
      </c>
      <c r="F434" s="2">
        <f t="shared" ca="1" si="6"/>
        <v>43901.734739930558</v>
      </c>
    </row>
    <row r="435" spans="1:6">
      <c r="A435" s="83">
        <f>'Preenchimento Consolidado'!$E$12</f>
        <v>0</v>
      </c>
      <c r="B435" s="1">
        <f>'Preenchimento Consolidado'!$E$17</f>
        <v>0</v>
      </c>
      <c r="C435" s="1">
        <f>'Preenchimento Consolidado'!$E$18</f>
        <v>0</v>
      </c>
      <c r="D435" s="187" t="str">
        <f>'Preenchimento Consolidado'!B458</f>
        <v>1.1.2.7.1.52.</v>
      </c>
      <c r="E435" s="86">
        <f>'Preenchimento Consolidado'!D458</f>
        <v>0</v>
      </c>
      <c r="F435" s="2">
        <f t="shared" ca="1" si="6"/>
        <v>43901.734739930558</v>
      </c>
    </row>
    <row r="436" spans="1:6">
      <c r="A436" s="83">
        <f>'Preenchimento Consolidado'!$E$12</f>
        <v>0</v>
      </c>
      <c r="B436" s="1">
        <f>'Preenchimento Consolidado'!$E$17</f>
        <v>0</v>
      </c>
      <c r="C436" s="1">
        <f>'Preenchimento Consolidado'!$E$18</f>
        <v>0</v>
      </c>
      <c r="D436" s="187" t="str">
        <f>'Preenchimento Consolidado'!B459</f>
        <v>1.1.2.7.1.53.</v>
      </c>
      <c r="E436" s="86">
        <f>'Preenchimento Consolidado'!D459</f>
        <v>0</v>
      </c>
      <c r="F436" s="2">
        <f t="shared" ca="1" si="6"/>
        <v>43901.734739930558</v>
      </c>
    </row>
    <row r="437" spans="1:6">
      <c r="A437" s="83">
        <f>'Preenchimento Consolidado'!$E$12</f>
        <v>0</v>
      </c>
      <c r="B437" s="1">
        <f>'Preenchimento Consolidado'!$E$17</f>
        <v>0</v>
      </c>
      <c r="C437" s="1">
        <f>'Preenchimento Consolidado'!$E$18</f>
        <v>0</v>
      </c>
      <c r="D437" s="187" t="str">
        <f>'Preenchimento Consolidado'!B460</f>
        <v>1.1.2.8.</v>
      </c>
      <c r="E437" s="86">
        <f>'Preenchimento Consolidado'!D460</f>
        <v>0</v>
      </c>
      <c r="F437" s="2">
        <f t="shared" ca="1" si="6"/>
        <v>43901.734739930558</v>
      </c>
    </row>
    <row r="438" spans="1:6">
      <c r="A438" s="83">
        <f>'Preenchimento Consolidado'!$E$12</f>
        <v>0</v>
      </c>
      <c r="B438" s="1">
        <f>'Preenchimento Consolidado'!$E$17</f>
        <v>0</v>
      </c>
      <c r="C438" s="1">
        <f>'Preenchimento Consolidado'!$E$18</f>
        <v>0</v>
      </c>
      <c r="D438" s="187" t="str">
        <f>'Preenchimento Consolidado'!B461</f>
        <v>1.1.2.8.1.</v>
      </c>
      <c r="E438" s="86">
        <f>'Preenchimento Consolidado'!D461</f>
        <v>0</v>
      </c>
      <c r="F438" s="2">
        <f t="shared" ca="1" si="6"/>
        <v>43901.734739930558</v>
      </c>
    </row>
    <row r="439" spans="1:6">
      <c r="A439" s="83">
        <f>'Preenchimento Consolidado'!$E$12</f>
        <v>0</v>
      </c>
      <c r="B439" s="1">
        <f>'Preenchimento Consolidado'!$E$17</f>
        <v>0</v>
      </c>
      <c r="C439" s="1">
        <f>'Preenchimento Consolidado'!$E$18</f>
        <v>0</v>
      </c>
      <c r="D439" s="187" t="str">
        <f>'Preenchimento Consolidado'!B462</f>
        <v>1.1.2.8.1.11.</v>
      </c>
      <c r="E439" s="86">
        <f>'Preenchimento Consolidado'!D462</f>
        <v>0</v>
      </c>
      <c r="F439" s="2">
        <f t="shared" ca="1" si="6"/>
        <v>43901.734739930558</v>
      </c>
    </row>
    <row r="440" spans="1:6">
      <c r="A440" s="83">
        <f>'Preenchimento Consolidado'!$E$12</f>
        <v>0</v>
      </c>
      <c r="B440" s="1">
        <f>'Preenchimento Consolidado'!$E$17</f>
        <v>0</v>
      </c>
      <c r="C440" s="1">
        <f>'Preenchimento Consolidado'!$E$18</f>
        <v>0</v>
      </c>
      <c r="D440" s="187" t="str">
        <f>'Preenchimento Consolidado'!B463</f>
        <v>1.1.2.8.1.12.</v>
      </c>
      <c r="E440" s="86">
        <f>'Preenchimento Consolidado'!D463</f>
        <v>0</v>
      </c>
      <c r="F440" s="2">
        <f t="shared" ca="1" si="6"/>
        <v>43901.734739930558</v>
      </c>
    </row>
    <row r="441" spans="1:6">
      <c r="A441" s="83">
        <f>'Preenchimento Consolidado'!$E$12</f>
        <v>0</v>
      </c>
      <c r="B441" s="1">
        <f>'Preenchimento Consolidado'!$E$17</f>
        <v>0</v>
      </c>
      <c r="C441" s="1">
        <f>'Preenchimento Consolidado'!$E$18</f>
        <v>0</v>
      </c>
      <c r="D441" s="187" t="str">
        <f>'Preenchimento Consolidado'!B464</f>
        <v>1.1.2.8.1.13.</v>
      </c>
      <c r="E441" s="86">
        <f>'Preenchimento Consolidado'!D464</f>
        <v>0</v>
      </c>
      <c r="F441" s="2">
        <f t="shared" ca="1" si="6"/>
        <v>43901.734739930558</v>
      </c>
    </row>
    <row r="442" spans="1:6">
      <c r="A442" s="83">
        <f>'Preenchimento Consolidado'!$E$12</f>
        <v>0</v>
      </c>
      <c r="B442" s="1">
        <f>'Preenchimento Consolidado'!$E$17</f>
        <v>0</v>
      </c>
      <c r="C442" s="1">
        <f>'Preenchimento Consolidado'!$E$18</f>
        <v>0</v>
      </c>
      <c r="D442" s="187" t="str">
        <f>'Preenchimento Consolidado'!B465</f>
        <v>1.1.2.8.1.14.</v>
      </c>
      <c r="E442" s="86">
        <f>'Preenchimento Consolidado'!D465</f>
        <v>0</v>
      </c>
      <c r="F442" s="2">
        <f t="shared" ca="1" si="6"/>
        <v>43901.734739930558</v>
      </c>
    </row>
    <row r="443" spans="1:6">
      <c r="A443" s="83">
        <f>'Preenchimento Consolidado'!$E$12</f>
        <v>0</v>
      </c>
      <c r="B443" s="1">
        <f>'Preenchimento Consolidado'!$E$17</f>
        <v>0</v>
      </c>
      <c r="C443" s="1">
        <f>'Preenchimento Consolidado'!$E$18</f>
        <v>0</v>
      </c>
      <c r="D443" s="187" t="str">
        <f>'Preenchimento Consolidado'!B466</f>
        <v>1.1.2.8.1.15.</v>
      </c>
      <c r="E443" s="86">
        <f>'Preenchimento Consolidado'!D466</f>
        <v>0</v>
      </c>
      <c r="F443" s="2">
        <f t="shared" ca="1" si="6"/>
        <v>43901.734739930558</v>
      </c>
    </row>
    <row r="444" spans="1:6">
      <c r="A444" s="83">
        <f>'Preenchimento Consolidado'!$E$12</f>
        <v>0</v>
      </c>
      <c r="B444" s="1">
        <f>'Preenchimento Consolidado'!$E$17</f>
        <v>0</v>
      </c>
      <c r="C444" s="1">
        <f>'Preenchimento Consolidado'!$E$18</f>
        <v>0</v>
      </c>
      <c r="D444" s="187" t="str">
        <f>'Preenchimento Consolidado'!B467</f>
        <v>1.1.2.8.1.16.</v>
      </c>
      <c r="E444" s="86">
        <f>'Preenchimento Consolidado'!D467</f>
        <v>0</v>
      </c>
      <c r="F444" s="2">
        <f t="shared" ca="1" si="6"/>
        <v>43901.734739930558</v>
      </c>
    </row>
    <row r="445" spans="1:6">
      <c r="A445" s="83">
        <f>'Preenchimento Consolidado'!$E$12</f>
        <v>0</v>
      </c>
      <c r="B445" s="1">
        <f>'Preenchimento Consolidado'!$E$17</f>
        <v>0</v>
      </c>
      <c r="C445" s="1">
        <f>'Preenchimento Consolidado'!$E$18</f>
        <v>0</v>
      </c>
      <c r="D445" s="187" t="str">
        <f>'Preenchimento Consolidado'!B468</f>
        <v>1.1.2.8.1.17.</v>
      </c>
      <c r="E445" s="86">
        <f>'Preenchimento Consolidado'!D468</f>
        <v>0</v>
      </c>
      <c r="F445" s="2">
        <f t="shared" ca="1" si="6"/>
        <v>43901.734739930558</v>
      </c>
    </row>
    <row r="446" spans="1:6">
      <c r="A446" s="83">
        <f>'Preenchimento Consolidado'!$E$12</f>
        <v>0</v>
      </c>
      <c r="B446" s="1">
        <f>'Preenchimento Consolidado'!$E$17</f>
        <v>0</v>
      </c>
      <c r="C446" s="1">
        <f>'Preenchimento Consolidado'!$E$18</f>
        <v>0</v>
      </c>
      <c r="D446" s="187" t="str">
        <f>'Preenchimento Consolidado'!B469</f>
        <v>1.1.2.8.1.21.</v>
      </c>
      <c r="E446" s="86">
        <f>'Preenchimento Consolidado'!D469</f>
        <v>0</v>
      </c>
      <c r="F446" s="2">
        <f t="shared" ca="1" si="6"/>
        <v>43901.734739930558</v>
      </c>
    </row>
    <row r="447" spans="1:6">
      <c r="A447" s="83">
        <f>'Preenchimento Consolidado'!$E$12</f>
        <v>0</v>
      </c>
      <c r="B447" s="1">
        <f>'Preenchimento Consolidado'!$E$17</f>
        <v>0</v>
      </c>
      <c r="C447" s="1">
        <f>'Preenchimento Consolidado'!$E$18</f>
        <v>0</v>
      </c>
      <c r="D447" s="187" t="str">
        <f>'Preenchimento Consolidado'!B470</f>
        <v>1.1.2.8.1.22.</v>
      </c>
      <c r="E447" s="86">
        <f>'Preenchimento Consolidado'!D470</f>
        <v>0</v>
      </c>
      <c r="F447" s="2">
        <f t="shared" ca="1" si="6"/>
        <v>43901.734739930558</v>
      </c>
    </row>
    <row r="448" spans="1:6">
      <c r="A448" s="83">
        <f>'Preenchimento Consolidado'!$E$12</f>
        <v>0</v>
      </c>
      <c r="B448" s="1">
        <f>'Preenchimento Consolidado'!$E$17</f>
        <v>0</v>
      </c>
      <c r="C448" s="1">
        <f>'Preenchimento Consolidado'!$E$18</f>
        <v>0</v>
      </c>
      <c r="D448" s="187" t="str">
        <f>'Preenchimento Consolidado'!B471</f>
        <v>1.1.2.8.1.23.</v>
      </c>
      <c r="E448" s="86">
        <f>'Preenchimento Consolidado'!D471</f>
        <v>0</v>
      </c>
      <c r="F448" s="2">
        <f t="shared" ca="1" si="6"/>
        <v>43901.734739930558</v>
      </c>
    </row>
    <row r="449" spans="1:6">
      <c r="A449" s="83">
        <f>'Preenchimento Consolidado'!$E$12</f>
        <v>0</v>
      </c>
      <c r="B449" s="1">
        <f>'Preenchimento Consolidado'!$E$17</f>
        <v>0</v>
      </c>
      <c r="C449" s="1">
        <f>'Preenchimento Consolidado'!$E$18</f>
        <v>0</v>
      </c>
      <c r="D449" s="187" t="str">
        <f>'Preenchimento Consolidado'!B472</f>
        <v>1.1.2.8.1.24.</v>
      </c>
      <c r="E449" s="86">
        <f>'Preenchimento Consolidado'!D472</f>
        <v>0</v>
      </c>
      <c r="F449" s="2">
        <f t="shared" ca="1" si="6"/>
        <v>43901.734739930558</v>
      </c>
    </row>
    <row r="450" spans="1:6">
      <c r="A450" s="83">
        <f>'Preenchimento Consolidado'!$E$12</f>
        <v>0</v>
      </c>
      <c r="B450" s="1">
        <f>'Preenchimento Consolidado'!$E$17</f>
        <v>0</v>
      </c>
      <c r="C450" s="1">
        <f>'Preenchimento Consolidado'!$E$18</f>
        <v>0</v>
      </c>
      <c r="D450" s="187" t="str">
        <f>'Preenchimento Consolidado'!B473</f>
        <v>1.1.2.8.1.25.</v>
      </c>
      <c r="E450" s="86">
        <f>'Preenchimento Consolidado'!D473</f>
        <v>0</v>
      </c>
      <c r="F450" s="2">
        <f t="shared" ref="F450:F513" ca="1" si="7">NOW()</f>
        <v>43901.734739930558</v>
      </c>
    </row>
    <row r="451" spans="1:6">
      <c r="A451" s="83">
        <f>'Preenchimento Consolidado'!$E$12</f>
        <v>0</v>
      </c>
      <c r="B451" s="1">
        <f>'Preenchimento Consolidado'!$E$17</f>
        <v>0</v>
      </c>
      <c r="C451" s="1">
        <f>'Preenchimento Consolidado'!$E$18</f>
        <v>0</v>
      </c>
      <c r="D451" s="187" t="str">
        <f>'Preenchimento Consolidado'!B474</f>
        <v>1.1.2.8.1.26.</v>
      </c>
      <c r="E451" s="86">
        <f>'Preenchimento Consolidado'!D474</f>
        <v>0</v>
      </c>
      <c r="F451" s="2">
        <f t="shared" ca="1" si="7"/>
        <v>43901.734739930558</v>
      </c>
    </row>
    <row r="452" spans="1:6">
      <c r="A452" s="83">
        <f>'Preenchimento Consolidado'!$E$12</f>
        <v>0</v>
      </c>
      <c r="B452" s="1">
        <f>'Preenchimento Consolidado'!$E$17</f>
        <v>0</v>
      </c>
      <c r="C452" s="1">
        <f>'Preenchimento Consolidado'!$E$18</f>
        <v>0</v>
      </c>
      <c r="D452" s="187" t="str">
        <f>'Preenchimento Consolidado'!B475</f>
        <v>1.1.2.8.1.27.</v>
      </c>
      <c r="E452" s="86">
        <f>'Preenchimento Consolidado'!D475</f>
        <v>0</v>
      </c>
      <c r="F452" s="2">
        <f t="shared" ca="1" si="7"/>
        <v>43901.734739930558</v>
      </c>
    </row>
    <row r="453" spans="1:6">
      <c r="A453" s="83">
        <f>'Preenchimento Consolidado'!$E$12</f>
        <v>0</v>
      </c>
      <c r="B453" s="1">
        <f>'Preenchimento Consolidado'!$E$17</f>
        <v>0</v>
      </c>
      <c r="C453" s="1">
        <f>'Preenchimento Consolidado'!$E$18</f>
        <v>0</v>
      </c>
      <c r="D453" s="187" t="str">
        <f>'Preenchimento Consolidado'!B476</f>
        <v>1.1.2.8.1.28.</v>
      </c>
      <c r="E453" s="86">
        <f>'Preenchimento Consolidado'!D476</f>
        <v>0</v>
      </c>
      <c r="F453" s="2">
        <f t="shared" ca="1" si="7"/>
        <v>43901.734739930558</v>
      </c>
    </row>
    <row r="454" spans="1:6">
      <c r="A454" s="83">
        <f>'Preenchimento Consolidado'!$E$12</f>
        <v>0</v>
      </c>
      <c r="B454" s="1">
        <f>'Preenchimento Consolidado'!$E$17</f>
        <v>0</v>
      </c>
      <c r="C454" s="1">
        <f>'Preenchimento Consolidado'!$E$18</f>
        <v>0</v>
      </c>
      <c r="D454" s="187" t="str">
        <f>'Preenchimento Consolidado'!B477</f>
        <v>1.1.2.8.1.29.</v>
      </c>
      <c r="E454" s="86">
        <f>'Preenchimento Consolidado'!D477</f>
        <v>0</v>
      </c>
      <c r="F454" s="2">
        <f t="shared" ca="1" si="7"/>
        <v>43901.734739930558</v>
      </c>
    </row>
    <row r="455" spans="1:6">
      <c r="A455" s="83">
        <f>'Preenchimento Consolidado'!$E$12</f>
        <v>0</v>
      </c>
      <c r="B455" s="1">
        <f>'Preenchimento Consolidado'!$E$17</f>
        <v>0</v>
      </c>
      <c r="C455" s="1">
        <f>'Preenchimento Consolidado'!$E$18</f>
        <v>0</v>
      </c>
      <c r="D455" s="187" t="str">
        <f>'Preenchimento Consolidado'!B478</f>
        <v>1.1.2.8.1.31.</v>
      </c>
      <c r="E455" s="86">
        <f>'Preenchimento Consolidado'!D478</f>
        <v>0</v>
      </c>
      <c r="F455" s="2">
        <f t="shared" ca="1" si="7"/>
        <v>43901.734739930558</v>
      </c>
    </row>
    <row r="456" spans="1:6">
      <c r="A456" s="83">
        <f>'Preenchimento Consolidado'!$E$12</f>
        <v>0</v>
      </c>
      <c r="B456" s="1">
        <f>'Preenchimento Consolidado'!$E$17</f>
        <v>0</v>
      </c>
      <c r="C456" s="1">
        <f>'Preenchimento Consolidado'!$E$18</f>
        <v>0</v>
      </c>
      <c r="D456" s="187" t="str">
        <f>'Preenchimento Consolidado'!B479</f>
        <v>1.1.2.8.1.32.</v>
      </c>
      <c r="E456" s="86">
        <f>'Preenchimento Consolidado'!D479</f>
        <v>0</v>
      </c>
      <c r="F456" s="2">
        <f t="shared" ca="1" si="7"/>
        <v>43901.734739930558</v>
      </c>
    </row>
    <row r="457" spans="1:6">
      <c r="A457" s="83">
        <f>'Preenchimento Consolidado'!$E$12</f>
        <v>0</v>
      </c>
      <c r="B457" s="1">
        <f>'Preenchimento Consolidado'!$E$17</f>
        <v>0</v>
      </c>
      <c r="C457" s="1">
        <f>'Preenchimento Consolidado'!$E$18</f>
        <v>0</v>
      </c>
      <c r="D457" s="187" t="str">
        <f>'Preenchimento Consolidado'!B480</f>
        <v>1.1.2.8.1.33.</v>
      </c>
      <c r="E457" s="86">
        <f>'Preenchimento Consolidado'!D480</f>
        <v>0</v>
      </c>
      <c r="F457" s="2">
        <f t="shared" ca="1" si="7"/>
        <v>43901.734739930558</v>
      </c>
    </row>
    <row r="458" spans="1:6">
      <c r="A458" s="83">
        <f>'Preenchimento Consolidado'!$E$12</f>
        <v>0</v>
      </c>
      <c r="B458" s="1">
        <f>'Preenchimento Consolidado'!$E$17</f>
        <v>0</v>
      </c>
      <c r="C458" s="1">
        <f>'Preenchimento Consolidado'!$E$18</f>
        <v>0</v>
      </c>
      <c r="D458" s="187" t="str">
        <f>'Preenchimento Consolidado'!B481</f>
        <v>1.1.2.8.1.35.</v>
      </c>
      <c r="E458" s="86">
        <f>'Preenchimento Consolidado'!D481</f>
        <v>0</v>
      </c>
      <c r="F458" s="2">
        <f t="shared" ca="1" si="7"/>
        <v>43901.734739930558</v>
      </c>
    </row>
    <row r="459" spans="1:6">
      <c r="A459" s="83">
        <f>'Preenchimento Consolidado'!$E$12</f>
        <v>0</v>
      </c>
      <c r="B459" s="1">
        <f>'Preenchimento Consolidado'!$E$17</f>
        <v>0</v>
      </c>
      <c r="C459" s="1">
        <f>'Preenchimento Consolidado'!$E$18</f>
        <v>0</v>
      </c>
      <c r="D459" s="187" t="str">
        <f>'Preenchimento Consolidado'!B482</f>
        <v>1.1.2.8.1.35.1.</v>
      </c>
      <c r="E459" s="86">
        <f>'Preenchimento Consolidado'!D482</f>
        <v>0</v>
      </c>
      <c r="F459" s="2">
        <f t="shared" ca="1" si="7"/>
        <v>43901.734739930558</v>
      </c>
    </row>
    <row r="460" spans="1:6">
      <c r="A460" s="83">
        <f>'Preenchimento Consolidado'!$E$12</f>
        <v>0</v>
      </c>
      <c r="B460" s="1">
        <f>'Preenchimento Consolidado'!$E$17</f>
        <v>0</v>
      </c>
      <c r="C460" s="1">
        <f>'Preenchimento Consolidado'!$E$18</f>
        <v>0</v>
      </c>
      <c r="D460" s="187" t="str">
        <f>'Preenchimento Consolidado'!B483</f>
        <v>1.1.2.8.1.35.2.</v>
      </c>
      <c r="E460" s="86">
        <f>'Preenchimento Consolidado'!D483</f>
        <v>0</v>
      </c>
      <c r="F460" s="2">
        <f t="shared" ca="1" si="7"/>
        <v>43901.734739930558</v>
      </c>
    </row>
    <row r="461" spans="1:6">
      <c r="A461" s="83">
        <f>'Preenchimento Consolidado'!$E$12</f>
        <v>0</v>
      </c>
      <c r="B461" s="1">
        <f>'Preenchimento Consolidado'!$E$17</f>
        <v>0</v>
      </c>
      <c r="C461" s="1">
        <f>'Preenchimento Consolidado'!$E$18</f>
        <v>0</v>
      </c>
      <c r="D461" s="187" t="str">
        <f>'Preenchimento Consolidado'!B484</f>
        <v>1.1.2.8.1.41.</v>
      </c>
      <c r="E461" s="86">
        <f>'Preenchimento Consolidado'!D484</f>
        <v>0</v>
      </c>
      <c r="F461" s="2">
        <f t="shared" ca="1" si="7"/>
        <v>43901.734739930558</v>
      </c>
    </row>
    <row r="462" spans="1:6">
      <c r="A462" s="83">
        <f>'Preenchimento Consolidado'!$E$12</f>
        <v>0</v>
      </c>
      <c r="B462" s="1">
        <f>'Preenchimento Consolidado'!$E$17</f>
        <v>0</v>
      </c>
      <c r="C462" s="1">
        <f>'Preenchimento Consolidado'!$E$18</f>
        <v>0</v>
      </c>
      <c r="D462" s="187" t="str">
        <f>'Preenchimento Consolidado'!B485</f>
        <v>1.1.2.8.1.42.</v>
      </c>
      <c r="E462" s="86">
        <f>'Preenchimento Consolidado'!D485</f>
        <v>0</v>
      </c>
      <c r="F462" s="2">
        <f t="shared" ca="1" si="7"/>
        <v>43901.734739930558</v>
      </c>
    </row>
    <row r="463" spans="1:6">
      <c r="A463" s="83">
        <f>'Preenchimento Consolidado'!$E$12</f>
        <v>0</v>
      </c>
      <c r="B463" s="1">
        <f>'Preenchimento Consolidado'!$E$17</f>
        <v>0</v>
      </c>
      <c r="C463" s="1">
        <f>'Preenchimento Consolidado'!$E$18</f>
        <v>0</v>
      </c>
      <c r="D463" s="187" t="str">
        <f>'Preenchimento Consolidado'!B486</f>
        <v>1.1.2.8.1.43.</v>
      </c>
      <c r="E463" s="86">
        <f>'Preenchimento Consolidado'!D486</f>
        <v>0</v>
      </c>
      <c r="F463" s="2">
        <f t="shared" ca="1" si="7"/>
        <v>43901.734739930558</v>
      </c>
    </row>
    <row r="464" spans="1:6">
      <c r="A464" s="83">
        <f>'Preenchimento Consolidado'!$E$12</f>
        <v>0</v>
      </c>
      <c r="B464" s="1">
        <f>'Preenchimento Consolidado'!$E$17</f>
        <v>0</v>
      </c>
      <c r="C464" s="1">
        <f>'Preenchimento Consolidado'!$E$18</f>
        <v>0</v>
      </c>
      <c r="D464" s="187" t="str">
        <f>'Preenchimento Consolidado'!B487</f>
        <v>1.1.2.8.1.50.</v>
      </c>
      <c r="E464" s="86">
        <f>'Preenchimento Consolidado'!D487</f>
        <v>0</v>
      </c>
      <c r="F464" s="2">
        <f t="shared" ca="1" si="7"/>
        <v>43901.734739930558</v>
      </c>
    </row>
    <row r="465" spans="1:6">
      <c r="A465" s="83">
        <f>'Preenchimento Consolidado'!$E$12</f>
        <v>0</v>
      </c>
      <c r="B465" s="1">
        <f>'Preenchimento Consolidado'!$E$17</f>
        <v>0</v>
      </c>
      <c r="C465" s="1">
        <f>'Preenchimento Consolidado'!$E$18</f>
        <v>0</v>
      </c>
      <c r="D465" s="187" t="str">
        <f>'Preenchimento Consolidado'!B488</f>
        <v>1.1.2.8.1.51.</v>
      </c>
      <c r="E465" s="86">
        <f>'Preenchimento Consolidado'!D488</f>
        <v>0</v>
      </c>
      <c r="F465" s="2">
        <f t="shared" ca="1" si="7"/>
        <v>43901.734739930558</v>
      </c>
    </row>
    <row r="466" spans="1:6">
      <c r="A466" s="83">
        <f>'Preenchimento Consolidado'!$E$12</f>
        <v>0</v>
      </c>
      <c r="B466" s="1">
        <f>'Preenchimento Consolidado'!$E$17</f>
        <v>0</v>
      </c>
      <c r="C466" s="1">
        <f>'Preenchimento Consolidado'!$E$18</f>
        <v>0</v>
      </c>
      <c r="D466" s="187" t="str">
        <f>'Preenchimento Consolidado'!B489</f>
        <v>1.1.2.8.1.52.</v>
      </c>
      <c r="E466" s="86">
        <f>'Preenchimento Consolidado'!D489</f>
        <v>0</v>
      </c>
      <c r="F466" s="2">
        <f t="shared" ca="1" si="7"/>
        <v>43901.734739930558</v>
      </c>
    </row>
    <row r="467" spans="1:6">
      <c r="A467" s="83">
        <f>'Preenchimento Consolidado'!$E$12</f>
        <v>0</v>
      </c>
      <c r="B467" s="1">
        <f>'Preenchimento Consolidado'!$E$17</f>
        <v>0</v>
      </c>
      <c r="C467" s="1">
        <f>'Preenchimento Consolidado'!$E$18</f>
        <v>0</v>
      </c>
      <c r="D467" s="187" t="str">
        <f>'Preenchimento Consolidado'!B490</f>
        <v>1.1.2.8.1.53.</v>
      </c>
      <c r="E467" s="86">
        <f>'Preenchimento Consolidado'!D490</f>
        <v>0</v>
      </c>
      <c r="F467" s="2">
        <f t="shared" ca="1" si="7"/>
        <v>43901.734739930558</v>
      </c>
    </row>
    <row r="468" spans="1:6">
      <c r="A468" s="83">
        <f>'Preenchimento Consolidado'!$E$12</f>
        <v>0</v>
      </c>
      <c r="B468" s="1">
        <f>'Preenchimento Consolidado'!$E$17</f>
        <v>0</v>
      </c>
      <c r="C468" s="1">
        <f>'Preenchimento Consolidado'!$E$18</f>
        <v>0</v>
      </c>
      <c r="D468" s="187" t="str">
        <f>'Preenchimento Consolidado'!B491</f>
        <v>1.1.2.9.</v>
      </c>
      <c r="E468" s="86">
        <f>'Preenchimento Consolidado'!D491</f>
        <v>0</v>
      </c>
      <c r="F468" s="2">
        <f t="shared" ca="1" si="7"/>
        <v>43901.734739930558</v>
      </c>
    </row>
    <row r="469" spans="1:6">
      <c r="A469" s="83">
        <f>'Preenchimento Consolidado'!$E$12</f>
        <v>0</v>
      </c>
      <c r="B469" s="1">
        <f>'Preenchimento Consolidado'!$E$17</f>
        <v>0</v>
      </c>
      <c r="C469" s="1">
        <f>'Preenchimento Consolidado'!$E$18</f>
        <v>0</v>
      </c>
      <c r="D469" s="187" t="str">
        <f>'Preenchimento Consolidado'!B492</f>
        <v>1.1.2.9.1.</v>
      </c>
      <c r="E469" s="86">
        <f>'Preenchimento Consolidado'!D492</f>
        <v>0</v>
      </c>
      <c r="F469" s="2">
        <f t="shared" ca="1" si="7"/>
        <v>43901.734739930558</v>
      </c>
    </row>
    <row r="470" spans="1:6">
      <c r="A470" s="83">
        <f>'Preenchimento Consolidado'!$E$12</f>
        <v>0</v>
      </c>
      <c r="B470" s="1">
        <f>'Preenchimento Consolidado'!$E$17</f>
        <v>0</v>
      </c>
      <c r="C470" s="1">
        <f>'Preenchimento Consolidado'!$E$18</f>
        <v>0</v>
      </c>
      <c r="D470" s="187" t="str">
        <f>'Preenchimento Consolidado'!B493</f>
        <v>1.1.2.9.1.11.</v>
      </c>
      <c r="E470" s="86">
        <f>'Preenchimento Consolidado'!D493</f>
        <v>0</v>
      </c>
      <c r="F470" s="2">
        <f t="shared" ca="1" si="7"/>
        <v>43901.734739930558</v>
      </c>
    </row>
    <row r="471" spans="1:6">
      <c r="A471" s="83">
        <f>'Preenchimento Consolidado'!$E$12</f>
        <v>0</v>
      </c>
      <c r="B471" s="1">
        <f>'Preenchimento Consolidado'!$E$17</f>
        <v>0</v>
      </c>
      <c r="C471" s="1">
        <f>'Preenchimento Consolidado'!$E$18</f>
        <v>0</v>
      </c>
      <c r="D471" s="187" t="str">
        <f>'Preenchimento Consolidado'!B494</f>
        <v>1.1.2.9.1.12.</v>
      </c>
      <c r="E471" s="86">
        <f>'Preenchimento Consolidado'!D494</f>
        <v>0</v>
      </c>
      <c r="F471" s="2">
        <f t="shared" ca="1" si="7"/>
        <v>43901.734739930558</v>
      </c>
    </row>
    <row r="472" spans="1:6">
      <c r="A472" s="83">
        <f>'Preenchimento Consolidado'!$E$12</f>
        <v>0</v>
      </c>
      <c r="B472" s="1">
        <f>'Preenchimento Consolidado'!$E$17</f>
        <v>0</v>
      </c>
      <c r="C472" s="1">
        <f>'Preenchimento Consolidado'!$E$18</f>
        <v>0</v>
      </c>
      <c r="D472" s="187" t="str">
        <f>'Preenchimento Consolidado'!B495</f>
        <v>1.1.2.9.1.13.</v>
      </c>
      <c r="E472" s="86">
        <f>'Preenchimento Consolidado'!D495</f>
        <v>0</v>
      </c>
      <c r="F472" s="2">
        <f t="shared" ca="1" si="7"/>
        <v>43901.734739930558</v>
      </c>
    </row>
    <row r="473" spans="1:6">
      <c r="A473" s="83">
        <f>'Preenchimento Consolidado'!$E$12</f>
        <v>0</v>
      </c>
      <c r="B473" s="1">
        <f>'Preenchimento Consolidado'!$E$17</f>
        <v>0</v>
      </c>
      <c r="C473" s="1">
        <f>'Preenchimento Consolidado'!$E$18</f>
        <v>0</v>
      </c>
      <c r="D473" s="187" t="str">
        <f>'Preenchimento Consolidado'!B496</f>
        <v>1.1.2.9.1.14.</v>
      </c>
      <c r="E473" s="86">
        <f>'Preenchimento Consolidado'!D496</f>
        <v>0</v>
      </c>
      <c r="F473" s="2">
        <f t="shared" ca="1" si="7"/>
        <v>43901.734739930558</v>
      </c>
    </row>
    <row r="474" spans="1:6">
      <c r="A474" s="83">
        <f>'Preenchimento Consolidado'!$E$12</f>
        <v>0</v>
      </c>
      <c r="B474" s="1">
        <f>'Preenchimento Consolidado'!$E$17</f>
        <v>0</v>
      </c>
      <c r="C474" s="1">
        <f>'Preenchimento Consolidado'!$E$18</f>
        <v>0</v>
      </c>
      <c r="D474" s="187" t="str">
        <f>'Preenchimento Consolidado'!B497</f>
        <v>1.1.2.9.1.15.</v>
      </c>
      <c r="E474" s="86">
        <f>'Preenchimento Consolidado'!D497</f>
        <v>0</v>
      </c>
      <c r="F474" s="2">
        <f t="shared" ca="1" si="7"/>
        <v>43901.734739930558</v>
      </c>
    </row>
    <row r="475" spans="1:6">
      <c r="A475" s="83">
        <f>'Preenchimento Consolidado'!$E$12</f>
        <v>0</v>
      </c>
      <c r="B475" s="1">
        <f>'Preenchimento Consolidado'!$E$17</f>
        <v>0</v>
      </c>
      <c r="C475" s="1">
        <f>'Preenchimento Consolidado'!$E$18</f>
        <v>0</v>
      </c>
      <c r="D475" s="187" t="str">
        <f>'Preenchimento Consolidado'!B498</f>
        <v>1.1.2.9.1.16.</v>
      </c>
      <c r="E475" s="86">
        <f>'Preenchimento Consolidado'!D498</f>
        <v>0</v>
      </c>
      <c r="F475" s="2">
        <f t="shared" ca="1" si="7"/>
        <v>43901.734739930558</v>
      </c>
    </row>
    <row r="476" spans="1:6">
      <c r="A476" s="83">
        <f>'Preenchimento Consolidado'!$E$12</f>
        <v>0</v>
      </c>
      <c r="B476" s="1">
        <f>'Preenchimento Consolidado'!$E$17</f>
        <v>0</v>
      </c>
      <c r="C476" s="1">
        <f>'Preenchimento Consolidado'!$E$18</f>
        <v>0</v>
      </c>
      <c r="D476" s="187" t="str">
        <f>'Preenchimento Consolidado'!B499</f>
        <v>1.1.2.9.1.17.</v>
      </c>
      <c r="E476" s="86">
        <f>'Preenchimento Consolidado'!D499</f>
        <v>0</v>
      </c>
      <c r="F476" s="2">
        <f t="shared" ca="1" si="7"/>
        <v>43901.734739930558</v>
      </c>
    </row>
    <row r="477" spans="1:6">
      <c r="A477" s="83">
        <f>'Preenchimento Consolidado'!$E$12</f>
        <v>0</v>
      </c>
      <c r="B477" s="1">
        <f>'Preenchimento Consolidado'!$E$17</f>
        <v>0</v>
      </c>
      <c r="C477" s="1">
        <f>'Preenchimento Consolidado'!$E$18</f>
        <v>0</v>
      </c>
      <c r="D477" s="187" t="str">
        <f>'Preenchimento Consolidado'!B500</f>
        <v>1.1.2.9.1.21.</v>
      </c>
      <c r="E477" s="86">
        <f>'Preenchimento Consolidado'!D500</f>
        <v>0</v>
      </c>
      <c r="F477" s="2">
        <f t="shared" ca="1" si="7"/>
        <v>43901.734739930558</v>
      </c>
    </row>
    <row r="478" spans="1:6">
      <c r="A478" s="83">
        <f>'Preenchimento Consolidado'!$E$12</f>
        <v>0</v>
      </c>
      <c r="B478" s="1">
        <f>'Preenchimento Consolidado'!$E$17</f>
        <v>0</v>
      </c>
      <c r="C478" s="1">
        <f>'Preenchimento Consolidado'!$E$18</f>
        <v>0</v>
      </c>
      <c r="D478" s="187" t="str">
        <f>'Preenchimento Consolidado'!B501</f>
        <v>1.1.2.9.1.22.</v>
      </c>
      <c r="E478" s="86">
        <f>'Preenchimento Consolidado'!D501</f>
        <v>0</v>
      </c>
      <c r="F478" s="2">
        <f t="shared" ca="1" si="7"/>
        <v>43901.734739930558</v>
      </c>
    </row>
    <row r="479" spans="1:6">
      <c r="A479" s="83">
        <f>'Preenchimento Consolidado'!$E$12</f>
        <v>0</v>
      </c>
      <c r="B479" s="1">
        <f>'Preenchimento Consolidado'!$E$17</f>
        <v>0</v>
      </c>
      <c r="C479" s="1">
        <f>'Preenchimento Consolidado'!$E$18</f>
        <v>0</v>
      </c>
      <c r="D479" s="187" t="str">
        <f>'Preenchimento Consolidado'!B502</f>
        <v>1.1.2.9.1.23.</v>
      </c>
      <c r="E479" s="86">
        <f>'Preenchimento Consolidado'!D502</f>
        <v>0</v>
      </c>
      <c r="F479" s="2">
        <f t="shared" ca="1" si="7"/>
        <v>43901.734739930558</v>
      </c>
    </row>
    <row r="480" spans="1:6">
      <c r="A480" s="83">
        <f>'Preenchimento Consolidado'!$E$12</f>
        <v>0</v>
      </c>
      <c r="B480" s="1">
        <f>'Preenchimento Consolidado'!$E$17</f>
        <v>0</v>
      </c>
      <c r="C480" s="1">
        <f>'Preenchimento Consolidado'!$E$18</f>
        <v>0</v>
      </c>
      <c r="D480" s="187" t="str">
        <f>'Preenchimento Consolidado'!B503</f>
        <v>1.1.2.9.1.24.</v>
      </c>
      <c r="E480" s="86">
        <f>'Preenchimento Consolidado'!D503</f>
        <v>0</v>
      </c>
      <c r="F480" s="2">
        <f t="shared" ca="1" si="7"/>
        <v>43901.734739930558</v>
      </c>
    </row>
    <row r="481" spans="1:6">
      <c r="A481" s="83">
        <f>'Preenchimento Consolidado'!$E$12</f>
        <v>0</v>
      </c>
      <c r="B481" s="1">
        <f>'Preenchimento Consolidado'!$E$17</f>
        <v>0</v>
      </c>
      <c r="C481" s="1">
        <f>'Preenchimento Consolidado'!$E$18</f>
        <v>0</v>
      </c>
      <c r="D481" s="187" t="str">
        <f>'Preenchimento Consolidado'!B504</f>
        <v>1.1.2.9.1.25.</v>
      </c>
      <c r="E481" s="86">
        <f>'Preenchimento Consolidado'!D504</f>
        <v>0</v>
      </c>
      <c r="F481" s="2">
        <f t="shared" ca="1" si="7"/>
        <v>43901.734739930558</v>
      </c>
    </row>
    <row r="482" spans="1:6">
      <c r="A482" s="83">
        <f>'Preenchimento Consolidado'!$E$12</f>
        <v>0</v>
      </c>
      <c r="B482" s="1">
        <f>'Preenchimento Consolidado'!$E$17</f>
        <v>0</v>
      </c>
      <c r="C482" s="1">
        <f>'Preenchimento Consolidado'!$E$18</f>
        <v>0</v>
      </c>
      <c r="D482" s="187" t="str">
        <f>'Preenchimento Consolidado'!B505</f>
        <v>1.1.2.9.1.26.</v>
      </c>
      <c r="E482" s="86">
        <f>'Preenchimento Consolidado'!D505</f>
        <v>0</v>
      </c>
      <c r="F482" s="2">
        <f t="shared" ca="1" si="7"/>
        <v>43901.734739930558</v>
      </c>
    </row>
    <row r="483" spans="1:6">
      <c r="A483" s="83">
        <f>'Preenchimento Consolidado'!$E$12</f>
        <v>0</v>
      </c>
      <c r="B483" s="1">
        <f>'Preenchimento Consolidado'!$E$17</f>
        <v>0</v>
      </c>
      <c r="C483" s="1">
        <f>'Preenchimento Consolidado'!$E$18</f>
        <v>0</v>
      </c>
      <c r="D483" s="187" t="str">
        <f>'Preenchimento Consolidado'!B506</f>
        <v>1.1.2.9.1.27.</v>
      </c>
      <c r="E483" s="86">
        <f>'Preenchimento Consolidado'!D506</f>
        <v>0</v>
      </c>
      <c r="F483" s="2">
        <f t="shared" ca="1" si="7"/>
        <v>43901.734739930558</v>
      </c>
    </row>
    <row r="484" spans="1:6">
      <c r="A484" s="83">
        <f>'Preenchimento Consolidado'!$E$12</f>
        <v>0</v>
      </c>
      <c r="B484" s="1">
        <f>'Preenchimento Consolidado'!$E$17</f>
        <v>0</v>
      </c>
      <c r="C484" s="1">
        <f>'Preenchimento Consolidado'!$E$18</f>
        <v>0</v>
      </c>
      <c r="D484" s="187" t="str">
        <f>'Preenchimento Consolidado'!B507</f>
        <v>1.1.2.9.1.28.</v>
      </c>
      <c r="E484" s="86">
        <f>'Preenchimento Consolidado'!D507</f>
        <v>0</v>
      </c>
      <c r="F484" s="2">
        <f t="shared" ca="1" si="7"/>
        <v>43901.734739930558</v>
      </c>
    </row>
    <row r="485" spans="1:6">
      <c r="A485" s="83">
        <f>'Preenchimento Consolidado'!$E$12</f>
        <v>0</v>
      </c>
      <c r="B485" s="1">
        <f>'Preenchimento Consolidado'!$E$17</f>
        <v>0</v>
      </c>
      <c r="C485" s="1">
        <f>'Preenchimento Consolidado'!$E$18</f>
        <v>0</v>
      </c>
      <c r="D485" s="187" t="str">
        <f>'Preenchimento Consolidado'!B508</f>
        <v>1.1.2.9.1.29.</v>
      </c>
      <c r="E485" s="86">
        <f>'Preenchimento Consolidado'!D508</f>
        <v>0</v>
      </c>
      <c r="F485" s="2">
        <f t="shared" ca="1" si="7"/>
        <v>43901.734739930558</v>
      </c>
    </row>
    <row r="486" spans="1:6">
      <c r="A486" s="83">
        <f>'Preenchimento Consolidado'!$E$12</f>
        <v>0</v>
      </c>
      <c r="B486" s="1">
        <f>'Preenchimento Consolidado'!$E$17</f>
        <v>0</v>
      </c>
      <c r="C486" s="1">
        <f>'Preenchimento Consolidado'!$E$18</f>
        <v>0</v>
      </c>
      <c r="D486" s="187" t="str">
        <f>'Preenchimento Consolidado'!B509</f>
        <v>1.1.2.9.1.31.</v>
      </c>
      <c r="E486" s="86">
        <f>'Preenchimento Consolidado'!D509</f>
        <v>0</v>
      </c>
      <c r="F486" s="2">
        <f t="shared" ca="1" si="7"/>
        <v>43901.734739930558</v>
      </c>
    </row>
    <row r="487" spans="1:6">
      <c r="A487" s="83">
        <f>'Preenchimento Consolidado'!$E$12</f>
        <v>0</v>
      </c>
      <c r="B487" s="1">
        <f>'Preenchimento Consolidado'!$E$17</f>
        <v>0</v>
      </c>
      <c r="C487" s="1">
        <f>'Preenchimento Consolidado'!$E$18</f>
        <v>0</v>
      </c>
      <c r="D487" s="187" t="str">
        <f>'Preenchimento Consolidado'!B510</f>
        <v>1.1.2.9.1.32.</v>
      </c>
      <c r="E487" s="86">
        <f>'Preenchimento Consolidado'!D510</f>
        <v>0</v>
      </c>
      <c r="F487" s="2">
        <f t="shared" ca="1" si="7"/>
        <v>43901.734739930558</v>
      </c>
    </row>
    <row r="488" spans="1:6">
      <c r="A488" s="83">
        <f>'Preenchimento Consolidado'!$E$12</f>
        <v>0</v>
      </c>
      <c r="B488" s="1">
        <f>'Preenchimento Consolidado'!$E$17</f>
        <v>0</v>
      </c>
      <c r="C488" s="1">
        <f>'Preenchimento Consolidado'!$E$18</f>
        <v>0</v>
      </c>
      <c r="D488" s="187" t="str">
        <f>'Preenchimento Consolidado'!B511</f>
        <v>1.1.2.9.1.33.</v>
      </c>
      <c r="E488" s="86">
        <f>'Preenchimento Consolidado'!D511</f>
        <v>0</v>
      </c>
      <c r="F488" s="2">
        <f t="shared" ca="1" si="7"/>
        <v>43901.734739930558</v>
      </c>
    </row>
    <row r="489" spans="1:6">
      <c r="A489" s="83">
        <f>'Preenchimento Consolidado'!$E$12</f>
        <v>0</v>
      </c>
      <c r="B489" s="1">
        <f>'Preenchimento Consolidado'!$E$17</f>
        <v>0</v>
      </c>
      <c r="C489" s="1">
        <f>'Preenchimento Consolidado'!$E$18</f>
        <v>0</v>
      </c>
      <c r="D489" s="187" t="str">
        <f>'Preenchimento Consolidado'!B512</f>
        <v>1.1.2.9.1.35.</v>
      </c>
      <c r="E489" s="86">
        <f>'Preenchimento Consolidado'!D512</f>
        <v>0</v>
      </c>
      <c r="F489" s="2">
        <f t="shared" ca="1" si="7"/>
        <v>43901.734739930558</v>
      </c>
    </row>
    <row r="490" spans="1:6">
      <c r="A490" s="83">
        <f>'Preenchimento Consolidado'!$E$12</f>
        <v>0</v>
      </c>
      <c r="B490" s="1">
        <f>'Preenchimento Consolidado'!$E$17</f>
        <v>0</v>
      </c>
      <c r="C490" s="1">
        <f>'Preenchimento Consolidado'!$E$18</f>
        <v>0</v>
      </c>
      <c r="D490" s="187" t="str">
        <f>'Preenchimento Consolidado'!B513</f>
        <v>1.1.2.9.1.35.1.</v>
      </c>
      <c r="E490" s="86">
        <f>'Preenchimento Consolidado'!D513</f>
        <v>0</v>
      </c>
      <c r="F490" s="2">
        <f t="shared" ca="1" si="7"/>
        <v>43901.734739930558</v>
      </c>
    </row>
    <row r="491" spans="1:6">
      <c r="A491" s="83">
        <f>'Preenchimento Consolidado'!$E$12</f>
        <v>0</v>
      </c>
      <c r="B491" s="1">
        <f>'Preenchimento Consolidado'!$E$17</f>
        <v>0</v>
      </c>
      <c r="C491" s="1">
        <f>'Preenchimento Consolidado'!$E$18</f>
        <v>0</v>
      </c>
      <c r="D491" s="187" t="str">
        <f>'Preenchimento Consolidado'!B514</f>
        <v>1.1.2.9.1.35.2.</v>
      </c>
      <c r="E491" s="86">
        <f>'Preenchimento Consolidado'!D514</f>
        <v>0</v>
      </c>
      <c r="F491" s="2">
        <f t="shared" ca="1" si="7"/>
        <v>43901.734739930558</v>
      </c>
    </row>
    <row r="492" spans="1:6">
      <c r="A492" s="83">
        <f>'Preenchimento Consolidado'!$E$12</f>
        <v>0</v>
      </c>
      <c r="B492" s="1">
        <f>'Preenchimento Consolidado'!$E$17</f>
        <v>0</v>
      </c>
      <c r="C492" s="1">
        <f>'Preenchimento Consolidado'!$E$18</f>
        <v>0</v>
      </c>
      <c r="D492" s="187" t="str">
        <f>'Preenchimento Consolidado'!B515</f>
        <v>1.1.2.9.1.41.</v>
      </c>
      <c r="E492" s="86">
        <f>'Preenchimento Consolidado'!D515</f>
        <v>0</v>
      </c>
      <c r="F492" s="2">
        <f t="shared" ca="1" si="7"/>
        <v>43901.734739930558</v>
      </c>
    </row>
    <row r="493" spans="1:6">
      <c r="A493" s="83">
        <f>'Preenchimento Consolidado'!$E$12</f>
        <v>0</v>
      </c>
      <c r="B493" s="1">
        <f>'Preenchimento Consolidado'!$E$17</f>
        <v>0</v>
      </c>
      <c r="C493" s="1">
        <f>'Preenchimento Consolidado'!$E$18</f>
        <v>0</v>
      </c>
      <c r="D493" s="187" t="str">
        <f>'Preenchimento Consolidado'!B516</f>
        <v>1.1.2.9.1.42.</v>
      </c>
      <c r="E493" s="86">
        <f>'Preenchimento Consolidado'!D516</f>
        <v>0</v>
      </c>
      <c r="F493" s="2">
        <f t="shared" ca="1" si="7"/>
        <v>43901.734739930558</v>
      </c>
    </row>
    <row r="494" spans="1:6">
      <c r="A494" s="83">
        <f>'Preenchimento Consolidado'!$E$12</f>
        <v>0</v>
      </c>
      <c r="B494" s="1">
        <f>'Preenchimento Consolidado'!$E$17</f>
        <v>0</v>
      </c>
      <c r="C494" s="1">
        <f>'Preenchimento Consolidado'!$E$18</f>
        <v>0</v>
      </c>
      <c r="D494" s="187" t="str">
        <f>'Preenchimento Consolidado'!B517</f>
        <v>1.1.2.9.1.43.</v>
      </c>
      <c r="E494" s="86">
        <f>'Preenchimento Consolidado'!D517</f>
        <v>0</v>
      </c>
      <c r="F494" s="2">
        <f t="shared" ca="1" si="7"/>
        <v>43901.734739930558</v>
      </c>
    </row>
    <row r="495" spans="1:6">
      <c r="A495" s="83">
        <f>'Preenchimento Consolidado'!$E$12</f>
        <v>0</v>
      </c>
      <c r="B495" s="1">
        <f>'Preenchimento Consolidado'!$E$17</f>
        <v>0</v>
      </c>
      <c r="C495" s="1">
        <f>'Preenchimento Consolidado'!$E$18</f>
        <v>0</v>
      </c>
      <c r="D495" s="187" t="str">
        <f>'Preenchimento Consolidado'!B518</f>
        <v>1.1.2.9.1.50.</v>
      </c>
      <c r="E495" s="86">
        <f>'Preenchimento Consolidado'!D518</f>
        <v>0</v>
      </c>
      <c r="F495" s="2">
        <f t="shared" ca="1" si="7"/>
        <v>43901.734739930558</v>
      </c>
    </row>
    <row r="496" spans="1:6">
      <c r="A496" s="83">
        <f>'Preenchimento Consolidado'!$E$12</f>
        <v>0</v>
      </c>
      <c r="B496" s="1">
        <f>'Preenchimento Consolidado'!$E$17</f>
        <v>0</v>
      </c>
      <c r="C496" s="1">
        <f>'Preenchimento Consolidado'!$E$18</f>
        <v>0</v>
      </c>
      <c r="D496" s="187" t="str">
        <f>'Preenchimento Consolidado'!B519</f>
        <v>1.1.2.9.1.51.</v>
      </c>
      <c r="E496" s="86">
        <f>'Preenchimento Consolidado'!D519</f>
        <v>0</v>
      </c>
      <c r="F496" s="2">
        <f t="shared" ca="1" si="7"/>
        <v>43901.734739930558</v>
      </c>
    </row>
    <row r="497" spans="1:6">
      <c r="A497" s="83">
        <f>'Preenchimento Consolidado'!$E$12</f>
        <v>0</v>
      </c>
      <c r="B497" s="1">
        <f>'Preenchimento Consolidado'!$E$17</f>
        <v>0</v>
      </c>
      <c r="C497" s="1">
        <f>'Preenchimento Consolidado'!$E$18</f>
        <v>0</v>
      </c>
      <c r="D497" s="187" t="str">
        <f>'Preenchimento Consolidado'!B520</f>
        <v>1.1.2.9.1.52.</v>
      </c>
      <c r="E497" s="86">
        <f>'Preenchimento Consolidado'!D520</f>
        <v>0</v>
      </c>
      <c r="F497" s="2">
        <f t="shared" ca="1" si="7"/>
        <v>43901.734739930558</v>
      </c>
    </row>
    <row r="498" spans="1:6">
      <c r="A498" s="83">
        <f>'Preenchimento Consolidado'!$E$12</f>
        <v>0</v>
      </c>
      <c r="B498" s="1">
        <f>'Preenchimento Consolidado'!$E$17</f>
        <v>0</v>
      </c>
      <c r="C498" s="1">
        <f>'Preenchimento Consolidado'!$E$18</f>
        <v>0</v>
      </c>
      <c r="D498" s="187" t="str">
        <f>'Preenchimento Consolidado'!B521</f>
        <v>1.1.2.9.1.53.</v>
      </c>
      <c r="E498" s="86">
        <f>'Preenchimento Consolidado'!D521</f>
        <v>0</v>
      </c>
      <c r="F498" s="2">
        <f t="shared" ca="1" si="7"/>
        <v>43901.734739930558</v>
      </c>
    </row>
    <row r="499" spans="1:6">
      <c r="A499" s="83">
        <f>'Preenchimento Consolidado'!$E$12</f>
        <v>0</v>
      </c>
      <c r="B499" s="1">
        <f>'Preenchimento Consolidado'!$E$17</f>
        <v>0</v>
      </c>
      <c r="C499" s="1">
        <f>'Preenchimento Consolidado'!$E$18</f>
        <v>0</v>
      </c>
      <c r="D499" s="187" t="str">
        <f>'Preenchimento Consolidado'!B522</f>
        <v>1.1.3.</v>
      </c>
      <c r="E499" s="86">
        <f>'Preenchimento Consolidado'!D522</f>
        <v>0</v>
      </c>
      <c r="F499" s="2">
        <f t="shared" ca="1" si="7"/>
        <v>43901.734739930558</v>
      </c>
    </row>
    <row r="500" spans="1:6">
      <c r="A500" s="83">
        <f>'Preenchimento Consolidado'!$E$12</f>
        <v>0</v>
      </c>
      <c r="B500" s="1">
        <f>'Preenchimento Consolidado'!$E$17</f>
        <v>0</v>
      </c>
      <c r="C500" s="1">
        <f>'Preenchimento Consolidado'!$E$18</f>
        <v>0</v>
      </c>
      <c r="D500" s="187" t="str">
        <f>'Preenchimento Consolidado'!B523</f>
        <v>1.1.3.1.</v>
      </c>
      <c r="E500" s="86">
        <f>'Preenchimento Consolidado'!D523</f>
        <v>0</v>
      </c>
      <c r="F500" s="2">
        <f t="shared" ca="1" si="7"/>
        <v>43901.734739930558</v>
      </c>
    </row>
    <row r="501" spans="1:6">
      <c r="A501" s="83">
        <f>'Preenchimento Consolidado'!$E$12</f>
        <v>0</v>
      </c>
      <c r="B501" s="1">
        <f>'Preenchimento Consolidado'!$E$17</f>
        <v>0</v>
      </c>
      <c r="C501" s="1">
        <f>'Preenchimento Consolidado'!$E$18</f>
        <v>0</v>
      </c>
      <c r="D501" s="187" t="str">
        <f>'Preenchimento Consolidado'!B524</f>
        <v>1.1.3.1.1.</v>
      </c>
      <c r="E501" s="86">
        <f>'Preenchimento Consolidado'!D524</f>
        <v>0</v>
      </c>
      <c r="F501" s="2">
        <f t="shared" ca="1" si="7"/>
        <v>43901.734739930558</v>
      </c>
    </row>
    <row r="502" spans="1:6">
      <c r="A502" s="83">
        <f>'Preenchimento Consolidado'!$E$12</f>
        <v>0</v>
      </c>
      <c r="B502" s="1">
        <f>'Preenchimento Consolidado'!$E$17</f>
        <v>0</v>
      </c>
      <c r="C502" s="1">
        <f>'Preenchimento Consolidado'!$E$18</f>
        <v>0</v>
      </c>
      <c r="D502" s="187" t="str">
        <f>'Preenchimento Consolidado'!B525</f>
        <v>1.1.3.1.1.11.</v>
      </c>
      <c r="E502" s="86">
        <f>'Preenchimento Consolidado'!D525</f>
        <v>0</v>
      </c>
      <c r="F502" s="2">
        <f t="shared" ca="1" si="7"/>
        <v>43901.734739930558</v>
      </c>
    </row>
    <row r="503" spans="1:6">
      <c r="A503" s="83">
        <f>'Preenchimento Consolidado'!$E$12</f>
        <v>0</v>
      </c>
      <c r="B503" s="1">
        <f>'Preenchimento Consolidado'!$E$17</f>
        <v>0</v>
      </c>
      <c r="C503" s="1">
        <f>'Preenchimento Consolidado'!$E$18</f>
        <v>0</v>
      </c>
      <c r="D503" s="187" t="str">
        <f>'Preenchimento Consolidado'!B526</f>
        <v>1.1.3.1.1.12.</v>
      </c>
      <c r="E503" s="86">
        <f>'Preenchimento Consolidado'!D526</f>
        <v>0</v>
      </c>
      <c r="F503" s="2">
        <f t="shared" ca="1" si="7"/>
        <v>43901.734739930558</v>
      </c>
    </row>
    <row r="504" spans="1:6">
      <c r="A504" s="83">
        <f>'Preenchimento Consolidado'!$E$12</f>
        <v>0</v>
      </c>
      <c r="B504" s="1">
        <f>'Preenchimento Consolidado'!$E$17</f>
        <v>0</v>
      </c>
      <c r="C504" s="1">
        <f>'Preenchimento Consolidado'!$E$18</f>
        <v>0</v>
      </c>
      <c r="D504" s="187" t="str">
        <f>'Preenchimento Consolidado'!B527</f>
        <v>1.1.3.1.1.13.</v>
      </c>
      <c r="E504" s="86">
        <f>'Preenchimento Consolidado'!D527</f>
        <v>0</v>
      </c>
      <c r="F504" s="2">
        <f t="shared" ca="1" si="7"/>
        <v>43901.734739930558</v>
      </c>
    </row>
    <row r="505" spans="1:6">
      <c r="A505" s="83">
        <f>'Preenchimento Consolidado'!$E$12</f>
        <v>0</v>
      </c>
      <c r="B505" s="1">
        <f>'Preenchimento Consolidado'!$E$17</f>
        <v>0</v>
      </c>
      <c r="C505" s="1">
        <f>'Preenchimento Consolidado'!$E$18</f>
        <v>0</v>
      </c>
      <c r="D505" s="187" t="str">
        <f>'Preenchimento Consolidado'!B528</f>
        <v>1.1.3.1.1.14.</v>
      </c>
      <c r="E505" s="86">
        <f>'Preenchimento Consolidado'!D528</f>
        <v>0</v>
      </c>
      <c r="F505" s="2">
        <f t="shared" ca="1" si="7"/>
        <v>43901.734739930558</v>
      </c>
    </row>
    <row r="506" spans="1:6">
      <c r="A506" s="83">
        <f>'Preenchimento Consolidado'!$E$12</f>
        <v>0</v>
      </c>
      <c r="B506" s="1">
        <f>'Preenchimento Consolidado'!$E$17</f>
        <v>0</v>
      </c>
      <c r="C506" s="1">
        <f>'Preenchimento Consolidado'!$E$18</f>
        <v>0</v>
      </c>
      <c r="D506" s="187" t="str">
        <f>'Preenchimento Consolidado'!B529</f>
        <v>1.1.3.1.1.15.</v>
      </c>
      <c r="E506" s="86">
        <f>'Preenchimento Consolidado'!D529</f>
        <v>0</v>
      </c>
      <c r="F506" s="2">
        <f t="shared" ca="1" si="7"/>
        <v>43901.734739930558</v>
      </c>
    </row>
    <row r="507" spans="1:6">
      <c r="A507" s="83">
        <f>'Preenchimento Consolidado'!$E$12</f>
        <v>0</v>
      </c>
      <c r="B507" s="1">
        <f>'Preenchimento Consolidado'!$E$17</f>
        <v>0</v>
      </c>
      <c r="C507" s="1">
        <f>'Preenchimento Consolidado'!$E$18</f>
        <v>0</v>
      </c>
      <c r="D507" s="187" t="str">
        <f>'Preenchimento Consolidado'!B530</f>
        <v>1.1.3.1.1.16.</v>
      </c>
      <c r="E507" s="86">
        <f>'Preenchimento Consolidado'!D530</f>
        <v>0</v>
      </c>
      <c r="F507" s="2">
        <f t="shared" ca="1" si="7"/>
        <v>43901.734739930558</v>
      </c>
    </row>
    <row r="508" spans="1:6">
      <c r="A508" s="83">
        <f>'Preenchimento Consolidado'!$E$12</f>
        <v>0</v>
      </c>
      <c r="B508" s="1">
        <f>'Preenchimento Consolidado'!$E$17</f>
        <v>0</v>
      </c>
      <c r="C508" s="1">
        <f>'Preenchimento Consolidado'!$E$18</f>
        <v>0</v>
      </c>
      <c r="D508" s="187" t="str">
        <f>'Preenchimento Consolidado'!B531</f>
        <v>1.1.3.1.1.17.</v>
      </c>
      <c r="E508" s="86">
        <f>'Preenchimento Consolidado'!D531</f>
        <v>0</v>
      </c>
      <c r="F508" s="2">
        <f t="shared" ca="1" si="7"/>
        <v>43901.734739930558</v>
      </c>
    </row>
    <row r="509" spans="1:6">
      <c r="A509" s="83">
        <f>'Preenchimento Consolidado'!$E$12</f>
        <v>0</v>
      </c>
      <c r="B509" s="1">
        <f>'Preenchimento Consolidado'!$E$17</f>
        <v>0</v>
      </c>
      <c r="C509" s="1">
        <f>'Preenchimento Consolidado'!$E$18</f>
        <v>0</v>
      </c>
      <c r="D509" s="187" t="str">
        <f>'Preenchimento Consolidado'!B532</f>
        <v>1.1.3.1.1.21.</v>
      </c>
      <c r="E509" s="86">
        <f>'Preenchimento Consolidado'!D532</f>
        <v>0</v>
      </c>
      <c r="F509" s="2">
        <f t="shared" ca="1" si="7"/>
        <v>43901.734739930558</v>
      </c>
    </row>
    <row r="510" spans="1:6">
      <c r="A510" s="83">
        <f>'Preenchimento Consolidado'!$E$12</f>
        <v>0</v>
      </c>
      <c r="B510" s="1">
        <f>'Preenchimento Consolidado'!$E$17</f>
        <v>0</v>
      </c>
      <c r="C510" s="1">
        <f>'Preenchimento Consolidado'!$E$18</f>
        <v>0</v>
      </c>
      <c r="D510" s="187" t="str">
        <f>'Preenchimento Consolidado'!B533</f>
        <v>1.1.3.1.1.22.</v>
      </c>
      <c r="E510" s="86">
        <f>'Preenchimento Consolidado'!D533</f>
        <v>0</v>
      </c>
      <c r="F510" s="2">
        <f t="shared" ca="1" si="7"/>
        <v>43901.734739930558</v>
      </c>
    </row>
    <row r="511" spans="1:6">
      <c r="A511" s="83">
        <f>'Preenchimento Consolidado'!$E$12</f>
        <v>0</v>
      </c>
      <c r="B511" s="1">
        <f>'Preenchimento Consolidado'!$E$17</f>
        <v>0</v>
      </c>
      <c r="C511" s="1">
        <f>'Preenchimento Consolidado'!$E$18</f>
        <v>0</v>
      </c>
      <c r="D511" s="187" t="str">
        <f>'Preenchimento Consolidado'!B534</f>
        <v>1.1.3.1.1.23.</v>
      </c>
      <c r="E511" s="86">
        <f>'Preenchimento Consolidado'!D534</f>
        <v>0</v>
      </c>
      <c r="F511" s="2">
        <f t="shared" ca="1" si="7"/>
        <v>43901.734739930558</v>
      </c>
    </row>
    <row r="512" spans="1:6">
      <c r="A512" s="83">
        <f>'Preenchimento Consolidado'!$E$12</f>
        <v>0</v>
      </c>
      <c r="B512" s="1">
        <f>'Preenchimento Consolidado'!$E$17</f>
        <v>0</v>
      </c>
      <c r="C512" s="1">
        <f>'Preenchimento Consolidado'!$E$18</f>
        <v>0</v>
      </c>
      <c r="D512" s="187" t="str">
        <f>'Preenchimento Consolidado'!B535</f>
        <v>1.1.3.1.1.24.</v>
      </c>
      <c r="E512" s="86">
        <f>'Preenchimento Consolidado'!D535</f>
        <v>0</v>
      </c>
      <c r="F512" s="2">
        <f t="shared" ca="1" si="7"/>
        <v>43901.734739930558</v>
      </c>
    </row>
    <row r="513" spans="1:6">
      <c r="A513" s="83">
        <f>'Preenchimento Consolidado'!$E$12</f>
        <v>0</v>
      </c>
      <c r="B513" s="1">
        <f>'Preenchimento Consolidado'!$E$17</f>
        <v>0</v>
      </c>
      <c r="C513" s="1">
        <f>'Preenchimento Consolidado'!$E$18</f>
        <v>0</v>
      </c>
      <c r="D513" s="187" t="str">
        <f>'Preenchimento Consolidado'!B536</f>
        <v>1.1.3.1.1.25.</v>
      </c>
      <c r="E513" s="86">
        <f>'Preenchimento Consolidado'!D536</f>
        <v>0</v>
      </c>
      <c r="F513" s="2">
        <f t="shared" ca="1" si="7"/>
        <v>43901.734739930558</v>
      </c>
    </row>
    <row r="514" spans="1:6">
      <c r="A514" s="83">
        <f>'Preenchimento Consolidado'!$E$12</f>
        <v>0</v>
      </c>
      <c r="B514" s="1">
        <f>'Preenchimento Consolidado'!$E$17</f>
        <v>0</v>
      </c>
      <c r="C514" s="1">
        <f>'Preenchimento Consolidado'!$E$18</f>
        <v>0</v>
      </c>
      <c r="D514" s="187" t="str">
        <f>'Preenchimento Consolidado'!B537</f>
        <v>1.1.3.1.1.26.</v>
      </c>
      <c r="E514" s="86">
        <f>'Preenchimento Consolidado'!D537</f>
        <v>0</v>
      </c>
      <c r="F514" s="2">
        <f t="shared" ref="F514:F577" ca="1" si="8">NOW()</f>
        <v>43901.734739930558</v>
      </c>
    </row>
    <row r="515" spans="1:6">
      <c r="A515" s="83">
        <f>'Preenchimento Consolidado'!$E$12</f>
        <v>0</v>
      </c>
      <c r="B515" s="1">
        <f>'Preenchimento Consolidado'!$E$17</f>
        <v>0</v>
      </c>
      <c r="C515" s="1">
        <f>'Preenchimento Consolidado'!$E$18</f>
        <v>0</v>
      </c>
      <c r="D515" s="187" t="str">
        <f>'Preenchimento Consolidado'!B538</f>
        <v>1.1.3.1.1.27.</v>
      </c>
      <c r="E515" s="86">
        <f>'Preenchimento Consolidado'!D538</f>
        <v>0</v>
      </c>
      <c r="F515" s="2">
        <f t="shared" ca="1" si="8"/>
        <v>43901.734739930558</v>
      </c>
    </row>
    <row r="516" spans="1:6">
      <c r="A516" s="83">
        <f>'Preenchimento Consolidado'!$E$12</f>
        <v>0</v>
      </c>
      <c r="B516" s="1">
        <f>'Preenchimento Consolidado'!$E$17</f>
        <v>0</v>
      </c>
      <c r="C516" s="1">
        <f>'Preenchimento Consolidado'!$E$18</f>
        <v>0</v>
      </c>
      <c r="D516" s="187" t="str">
        <f>'Preenchimento Consolidado'!B539</f>
        <v>1.1.3.1.1.28.</v>
      </c>
      <c r="E516" s="86">
        <f>'Preenchimento Consolidado'!D539</f>
        <v>0</v>
      </c>
      <c r="F516" s="2">
        <f t="shared" ca="1" si="8"/>
        <v>43901.734739930558</v>
      </c>
    </row>
    <row r="517" spans="1:6">
      <c r="A517" s="83">
        <f>'Preenchimento Consolidado'!$E$12</f>
        <v>0</v>
      </c>
      <c r="B517" s="1">
        <f>'Preenchimento Consolidado'!$E$17</f>
        <v>0</v>
      </c>
      <c r="C517" s="1">
        <f>'Preenchimento Consolidado'!$E$18</f>
        <v>0</v>
      </c>
      <c r="D517" s="187" t="str">
        <f>'Preenchimento Consolidado'!B540</f>
        <v>1.1.3.1.1.29.</v>
      </c>
      <c r="E517" s="86">
        <f>'Preenchimento Consolidado'!D540</f>
        <v>0</v>
      </c>
      <c r="F517" s="2">
        <f t="shared" ca="1" si="8"/>
        <v>43901.734739930558</v>
      </c>
    </row>
    <row r="518" spans="1:6">
      <c r="A518" s="83">
        <f>'Preenchimento Consolidado'!$E$12</f>
        <v>0</v>
      </c>
      <c r="B518" s="1">
        <f>'Preenchimento Consolidado'!$E$17</f>
        <v>0</v>
      </c>
      <c r="C518" s="1">
        <f>'Preenchimento Consolidado'!$E$18</f>
        <v>0</v>
      </c>
      <c r="D518" s="187" t="str">
        <f>'Preenchimento Consolidado'!B541</f>
        <v>1.1.3.1.1.31.</v>
      </c>
      <c r="E518" s="86">
        <f>'Preenchimento Consolidado'!D541</f>
        <v>0</v>
      </c>
      <c r="F518" s="2">
        <f t="shared" ca="1" si="8"/>
        <v>43901.734739930558</v>
      </c>
    </row>
    <row r="519" spans="1:6">
      <c r="A519" s="83">
        <f>'Preenchimento Consolidado'!$E$12</f>
        <v>0</v>
      </c>
      <c r="B519" s="1">
        <f>'Preenchimento Consolidado'!$E$17</f>
        <v>0</v>
      </c>
      <c r="C519" s="1">
        <f>'Preenchimento Consolidado'!$E$18</f>
        <v>0</v>
      </c>
      <c r="D519" s="187" t="str">
        <f>'Preenchimento Consolidado'!B542</f>
        <v>1.1.3.1.1.32.</v>
      </c>
      <c r="E519" s="86">
        <f>'Preenchimento Consolidado'!D542</f>
        <v>0</v>
      </c>
      <c r="F519" s="2">
        <f t="shared" ca="1" si="8"/>
        <v>43901.734739930558</v>
      </c>
    </row>
    <row r="520" spans="1:6">
      <c r="A520" s="83">
        <f>'Preenchimento Consolidado'!$E$12</f>
        <v>0</v>
      </c>
      <c r="B520" s="1">
        <f>'Preenchimento Consolidado'!$E$17</f>
        <v>0</v>
      </c>
      <c r="C520" s="1">
        <f>'Preenchimento Consolidado'!$E$18</f>
        <v>0</v>
      </c>
      <c r="D520" s="187" t="str">
        <f>'Preenchimento Consolidado'!B543</f>
        <v>1.1.3.1.1.33.</v>
      </c>
      <c r="E520" s="86">
        <f>'Preenchimento Consolidado'!D543</f>
        <v>0</v>
      </c>
      <c r="F520" s="2">
        <f t="shared" ca="1" si="8"/>
        <v>43901.734739930558</v>
      </c>
    </row>
    <row r="521" spans="1:6">
      <c r="A521" s="83">
        <f>'Preenchimento Consolidado'!$E$12</f>
        <v>0</v>
      </c>
      <c r="B521" s="1">
        <f>'Preenchimento Consolidado'!$E$17</f>
        <v>0</v>
      </c>
      <c r="C521" s="1">
        <f>'Preenchimento Consolidado'!$E$18</f>
        <v>0</v>
      </c>
      <c r="D521" s="187" t="str">
        <f>'Preenchimento Consolidado'!B544</f>
        <v>1.1.3.1.1.35.</v>
      </c>
      <c r="E521" s="86">
        <f>'Preenchimento Consolidado'!D544</f>
        <v>0</v>
      </c>
      <c r="F521" s="2">
        <f t="shared" ca="1" si="8"/>
        <v>43901.734739930558</v>
      </c>
    </row>
    <row r="522" spans="1:6">
      <c r="A522" s="83">
        <f>'Preenchimento Consolidado'!$E$12</f>
        <v>0</v>
      </c>
      <c r="B522" s="1">
        <f>'Preenchimento Consolidado'!$E$17</f>
        <v>0</v>
      </c>
      <c r="C522" s="1">
        <f>'Preenchimento Consolidado'!$E$18</f>
        <v>0</v>
      </c>
      <c r="D522" s="187" t="str">
        <f>'Preenchimento Consolidado'!B545</f>
        <v>1.1.3.1.1.35.1.</v>
      </c>
      <c r="E522" s="86">
        <f>'Preenchimento Consolidado'!D545</f>
        <v>0</v>
      </c>
      <c r="F522" s="2">
        <f t="shared" ca="1" si="8"/>
        <v>43901.734739930558</v>
      </c>
    </row>
    <row r="523" spans="1:6">
      <c r="A523" s="83">
        <f>'Preenchimento Consolidado'!$E$12</f>
        <v>0</v>
      </c>
      <c r="B523" s="1">
        <f>'Preenchimento Consolidado'!$E$17</f>
        <v>0</v>
      </c>
      <c r="C523" s="1">
        <f>'Preenchimento Consolidado'!$E$18</f>
        <v>0</v>
      </c>
      <c r="D523" s="187" t="str">
        <f>'Preenchimento Consolidado'!B546</f>
        <v>1.1.3.1.1.35.2.</v>
      </c>
      <c r="E523" s="86">
        <f>'Preenchimento Consolidado'!D546</f>
        <v>0</v>
      </c>
      <c r="F523" s="2">
        <f t="shared" ca="1" si="8"/>
        <v>43901.734739930558</v>
      </c>
    </row>
    <row r="524" spans="1:6">
      <c r="A524" s="83">
        <f>'Preenchimento Consolidado'!$E$12</f>
        <v>0</v>
      </c>
      <c r="B524" s="1">
        <f>'Preenchimento Consolidado'!$E$17</f>
        <v>0</v>
      </c>
      <c r="C524" s="1">
        <f>'Preenchimento Consolidado'!$E$18</f>
        <v>0</v>
      </c>
      <c r="D524" s="187" t="str">
        <f>'Preenchimento Consolidado'!B547</f>
        <v>1.1.3.1.1.41.</v>
      </c>
      <c r="E524" s="86">
        <f>'Preenchimento Consolidado'!D547</f>
        <v>0</v>
      </c>
      <c r="F524" s="2">
        <f t="shared" ca="1" si="8"/>
        <v>43901.734739930558</v>
      </c>
    </row>
    <row r="525" spans="1:6">
      <c r="A525" s="83">
        <f>'Preenchimento Consolidado'!$E$12</f>
        <v>0</v>
      </c>
      <c r="B525" s="1">
        <f>'Preenchimento Consolidado'!$E$17</f>
        <v>0</v>
      </c>
      <c r="C525" s="1">
        <f>'Preenchimento Consolidado'!$E$18</f>
        <v>0</v>
      </c>
      <c r="D525" s="187" t="str">
        <f>'Preenchimento Consolidado'!B548</f>
        <v>1.1.3.1.1.42.</v>
      </c>
      <c r="E525" s="86">
        <f>'Preenchimento Consolidado'!D548</f>
        <v>0</v>
      </c>
      <c r="F525" s="2">
        <f t="shared" ca="1" si="8"/>
        <v>43901.734739930558</v>
      </c>
    </row>
    <row r="526" spans="1:6">
      <c r="A526" s="83">
        <f>'Preenchimento Consolidado'!$E$12</f>
        <v>0</v>
      </c>
      <c r="B526" s="1">
        <f>'Preenchimento Consolidado'!$E$17</f>
        <v>0</v>
      </c>
      <c r="C526" s="1">
        <f>'Preenchimento Consolidado'!$E$18</f>
        <v>0</v>
      </c>
      <c r="D526" s="187" t="str">
        <f>'Preenchimento Consolidado'!B549</f>
        <v>1.1.3.1.1.43.</v>
      </c>
      <c r="E526" s="86">
        <f>'Preenchimento Consolidado'!D549</f>
        <v>0</v>
      </c>
      <c r="F526" s="2">
        <f t="shared" ca="1" si="8"/>
        <v>43901.734739930558</v>
      </c>
    </row>
    <row r="527" spans="1:6">
      <c r="A527" s="83">
        <f>'Preenchimento Consolidado'!$E$12</f>
        <v>0</v>
      </c>
      <c r="B527" s="1">
        <f>'Preenchimento Consolidado'!$E$17</f>
        <v>0</v>
      </c>
      <c r="C527" s="1">
        <f>'Preenchimento Consolidado'!$E$18</f>
        <v>0</v>
      </c>
      <c r="D527" s="187" t="str">
        <f>'Preenchimento Consolidado'!B550</f>
        <v>1.1.3.1.1.50.</v>
      </c>
      <c r="E527" s="86">
        <f>'Preenchimento Consolidado'!D550</f>
        <v>0</v>
      </c>
      <c r="F527" s="2">
        <f t="shared" ca="1" si="8"/>
        <v>43901.734739930558</v>
      </c>
    </row>
    <row r="528" spans="1:6">
      <c r="A528" s="83">
        <f>'Preenchimento Consolidado'!$E$12</f>
        <v>0</v>
      </c>
      <c r="B528" s="1">
        <f>'Preenchimento Consolidado'!$E$17</f>
        <v>0</v>
      </c>
      <c r="C528" s="1">
        <f>'Preenchimento Consolidado'!$E$18</f>
        <v>0</v>
      </c>
      <c r="D528" s="187" t="str">
        <f>'Preenchimento Consolidado'!B551</f>
        <v>1.1.3.1.1.51.</v>
      </c>
      <c r="E528" s="86">
        <f>'Preenchimento Consolidado'!D551</f>
        <v>0</v>
      </c>
      <c r="F528" s="2">
        <f t="shared" ca="1" si="8"/>
        <v>43901.734739930558</v>
      </c>
    </row>
    <row r="529" spans="1:6">
      <c r="A529" s="83">
        <f>'Preenchimento Consolidado'!$E$12</f>
        <v>0</v>
      </c>
      <c r="B529" s="1">
        <f>'Preenchimento Consolidado'!$E$17</f>
        <v>0</v>
      </c>
      <c r="C529" s="1">
        <f>'Preenchimento Consolidado'!$E$18</f>
        <v>0</v>
      </c>
      <c r="D529" s="187" t="str">
        <f>'Preenchimento Consolidado'!B552</f>
        <v>1.1.3.1.1.52.</v>
      </c>
      <c r="E529" s="86">
        <f>'Preenchimento Consolidado'!D552</f>
        <v>0</v>
      </c>
      <c r="F529" s="2">
        <f t="shared" ca="1" si="8"/>
        <v>43901.734739930558</v>
      </c>
    </row>
    <row r="530" spans="1:6">
      <c r="A530" s="83">
        <f>'Preenchimento Consolidado'!$E$12</f>
        <v>0</v>
      </c>
      <c r="B530" s="1">
        <f>'Preenchimento Consolidado'!$E$17</f>
        <v>0</v>
      </c>
      <c r="C530" s="1">
        <f>'Preenchimento Consolidado'!$E$18</f>
        <v>0</v>
      </c>
      <c r="D530" s="187" t="str">
        <f>'Preenchimento Consolidado'!B553</f>
        <v>1.1.3.1.1.53.</v>
      </c>
      <c r="E530" s="86">
        <f>'Preenchimento Consolidado'!D553</f>
        <v>0</v>
      </c>
      <c r="F530" s="2">
        <f t="shared" ca="1" si="8"/>
        <v>43901.734739930558</v>
      </c>
    </row>
    <row r="531" spans="1:6">
      <c r="A531" s="83">
        <f>'Preenchimento Consolidado'!$E$12</f>
        <v>0</v>
      </c>
      <c r="B531" s="1">
        <f>'Preenchimento Consolidado'!$E$17</f>
        <v>0</v>
      </c>
      <c r="C531" s="1">
        <f>'Preenchimento Consolidado'!$E$18</f>
        <v>0</v>
      </c>
      <c r="D531" s="187" t="str">
        <f>'Preenchimento Consolidado'!B554</f>
        <v>1.1.3.2.</v>
      </c>
      <c r="E531" s="86">
        <f>'Preenchimento Consolidado'!D554</f>
        <v>0</v>
      </c>
      <c r="F531" s="2">
        <f t="shared" ca="1" si="8"/>
        <v>43901.734739930558</v>
      </c>
    </row>
    <row r="532" spans="1:6">
      <c r="A532" s="83">
        <f>'Preenchimento Consolidado'!$E$12</f>
        <v>0</v>
      </c>
      <c r="B532" s="1">
        <f>'Preenchimento Consolidado'!$E$17</f>
        <v>0</v>
      </c>
      <c r="C532" s="1">
        <f>'Preenchimento Consolidado'!$E$18</f>
        <v>0</v>
      </c>
      <c r="D532" s="187" t="str">
        <f>'Preenchimento Consolidado'!B555</f>
        <v>1.1.3.2.1.1.1.</v>
      </c>
      <c r="E532" s="86">
        <f>'Preenchimento Consolidado'!D555</f>
        <v>0</v>
      </c>
      <c r="F532" s="2">
        <f t="shared" ca="1" si="8"/>
        <v>43901.734739930558</v>
      </c>
    </row>
    <row r="533" spans="1:6">
      <c r="A533" s="83">
        <f>'Preenchimento Consolidado'!$E$12</f>
        <v>0</v>
      </c>
      <c r="B533" s="1">
        <f>'Preenchimento Consolidado'!$E$17</f>
        <v>0</v>
      </c>
      <c r="C533" s="1">
        <f>'Preenchimento Consolidado'!$E$18</f>
        <v>0</v>
      </c>
      <c r="D533" s="187" t="str">
        <f>'Preenchimento Consolidado'!B556</f>
        <v>1.1.3.2.1.1.1.11.</v>
      </c>
      <c r="E533" s="86">
        <f>'Preenchimento Consolidado'!D556</f>
        <v>0</v>
      </c>
      <c r="F533" s="2">
        <f t="shared" ca="1" si="8"/>
        <v>43901.734739930558</v>
      </c>
    </row>
    <row r="534" spans="1:6">
      <c r="A534" s="83">
        <f>'Preenchimento Consolidado'!$E$12</f>
        <v>0</v>
      </c>
      <c r="B534" s="1">
        <f>'Preenchimento Consolidado'!$E$17</f>
        <v>0</v>
      </c>
      <c r="C534" s="1">
        <f>'Preenchimento Consolidado'!$E$18</f>
        <v>0</v>
      </c>
      <c r="D534" s="187" t="str">
        <f>'Preenchimento Consolidado'!B557</f>
        <v>1.1.3.2.1.1.1.12.</v>
      </c>
      <c r="E534" s="86">
        <f>'Preenchimento Consolidado'!D557</f>
        <v>0</v>
      </c>
      <c r="F534" s="2">
        <f t="shared" ca="1" si="8"/>
        <v>43901.734739930558</v>
      </c>
    </row>
    <row r="535" spans="1:6">
      <c r="A535" s="83">
        <f>'Preenchimento Consolidado'!$E$12</f>
        <v>0</v>
      </c>
      <c r="B535" s="1">
        <f>'Preenchimento Consolidado'!$E$17</f>
        <v>0</v>
      </c>
      <c r="C535" s="1">
        <f>'Preenchimento Consolidado'!$E$18</f>
        <v>0</v>
      </c>
      <c r="D535" s="187" t="str">
        <f>'Preenchimento Consolidado'!B558</f>
        <v>1.1.3.2.1.1.1.13.</v>
      </c>
      <c r="E535" s="86">
        <f>'Preenchimento Consolidado'!D558</f>
        <v>0</v>
      </c>
      <c r="F535" s="2">
        <f t="shared" ca="1" si="8"/>
        <v>43901.734739930558</v>
      </c>
    </row>
    <row r="536" spans="1:6">
      <c r="A536" s="83">
        <f>'Preenchimento Consolidado'!$E$12</f>
        <v>0</v>
      </c>
      <c r="B536" s="1">
        <f>'Preenchimento Consolidado'!$E$17</f>
        <v>0</v>
      </c>
      <c r="C536" s="1">
        <f>'Preenchimento Consolidado'!$E$18</f>
        <v>0</v>
      </c>
      <c r="D536" s="187" t="str">
        <f>'Preenchimento Consolidado'!B559</f>
        <v>1.1.3.2.1.1.1.14.</v>
      </c>
      <c r="E536" s="86">
        <f>'Preenchimento Consolidado'!D559</f>
        <v>0</v>
      </c>
      <c r="F536" s="2">
        <f t="shared" ca="1" si="8"/>
        <v>43901.734739930558</v>
      </c>
    </row>
    <row r="537" spans="1:6">
      <c r="A537" s="83">
        <f>'Preenchimento Consolidado'!$E$12</f>
        <v>0</v>
      </c>
      <c r="B537" s="1">
        <f>'Preenchimento Consolidado'!$E$17</f>
        <v>0</v>
      </c>
      <c r="C537" s="1">
        <f>'Preenchimento Consolidado'!$E$18</f>
        <v>0</v>
      </c>
      <c r="D537" s="187" t="str">
        <f>'Preenchimento Consolidado'!B560</f>
        <v>1.1.3.2.1.1.1.15.</v>
      </c>
      <c r="E537" s="86">
        <f>'Preenchimento Consolidado'!D560</f>
        <v>0</v>
      </c>
      <c r="F537" s="2">
        <f t="shared" ca="1" si="8"/>
        <v>43901.734739930558</v>
      </c>
    </row>
    <row r="538" spans="1:6">
      <c r="A538" s="83">
        <f>'Preenchimento Consolidado'!$E$12</f>
        <v>0</v>
      </c>
      <c r="B538" s="1">
        <f>'Preenchimento Consolidado'!$E$17</f>
        <v>0</v>
      </c>
      <c r="C538" s="1">
        <f>'Preenchimento Consolidado'!$E$18</f>
        <v>0</v>
      </c>
      <c r="D538" s="187" t="str">
        <f>'Preenchimento Consolidado'!B561</f>
        <v>1.1.3.2.1.1.1.16.</v>
      </c>
      <c r="E538" s="86">
        <f>'Preenchimento Consolidado'!D561</f>
        <v>0</v>
      </c>
      <c r="F538" s="2">
        <f t="shared" ca="1" si="8"/>
        <v>43901.734739930558</v>
      </c>
    </row>
    <row r="539" spans="1:6">
      <c r="A539" s="83">
        <f>'Preenchimento Consolidado'!$E$12</f>
        <v>0</v>
      </c>
      <c r="B539" s="1">
        <f>'Preenchimento Consolidado'!$E$17</f>
        <v>0</v>
      </c>
      <c r="C539" s="1">
        <f>'Preenchimento Consolidado'!$E$18</f>
        <v>0</v>
      </c>
      <c r="D539" s="187" t="str">
        <f>'Preenchimento Consolidado'!B562</f>
        <v>1.1.3.2.1.1.1.17.</v>
      </c>
      <c r="E539" s="86">
        <f>'Preenchimento Consolidado'!D562</f>
        <v>0</v>
      </c>
      <c r="F539" s="2">
        <f t="shared" ca="1" si="8"/>
        <v>43901.734739930558</v>
      </c>
    </row>
    <row r="540" spans="1:6">
      <c r="A540" s="83">
        <f>'Preenchimento Consolidado'!$E$12</f>
        <v>0</v>
      </c>
      <c r="B540" s="1">
        <f>'Preenchimento Consolidado'!$E$17</f>
        <v>0</v>
      </c>
      <c r="C540" s="1">
        <f>'Preenchimento Consolidado'!$E$18</f>
        <v>0</v>
      </c>
      <c r="D540" s="187" t="str">
        <f>'Preenchimento Consolidado'!B563</f>
        <v>1.1.3.2.1.1.1.21.</v>
      </c>
      <c r="E540" s="86">
        <f>'Preenchimento Consolidado'!D563</f>
        <v>0</v>
      </c>
      <c r="F540" s="2">
        <f t="shared" ca="1" si="8"/>
        <v>43901.734739930558</v>
      </c>
    </row>
    <row r="541" spans="1:6">
      <c r="A541" s="83">
        <f>'Preenchimento Consolidado'!$E$12</f>
        <v>0</v>
      </c>
      <c r="B541" s="1">
        <f>'Preenchimento Consolidado'!$E$17</f>
        <v>0</v>
      </c>
      <c r="C541" s="1">
        <f>'Preenchimento Consolidado'!$E$18</f>
        <v>0</v>
      </c>
      <c r="D541" s="187" t="str">
        <f>'Preenchimento Consolidado'!B564</f>
        <v>1.1.3.2.1.1.1.22.</v>
      </c>
      <c r="E541" s="86">
        <f>'Preenchimento Consolidado'!D564</f>
        <v>0</v>
      </c>
      <c r="F541" s="2">
        <f t="shared" ca="1" si="8"/>
        <v>43901.734739930558</v>
      </c>
    </row>
    <row r="542" spans="1:6">
      <c r="A542" s="83">
        <f>'Preenchimento Consolidado'!$E$12</f>
        <v>0</v>
      </c>
      <c r="B542" s="1">
        <f>'Preenchimento Consolidado'!$E$17</f>
        <v>0</v>
      </c>
      <c r="C542" s="1">
        <f>'Preenchimento Consolidado'!$E$18</f>
        <v>0</v>
      </c>
      <c r="D542" s="187" t="str">
        <f>'Preenchimento Consolidado'!B565</f>
        <v>1.1.3.2.1.1.1.23.</v>
      </c>
      <c r="E542" s="86">
        <f>'Preenchimento Consolidado'!D565</f>
        <v>0</v>
      </c>
      <c r="F542" s="2">
        <f t="shared" ca="1" si="8"/>
        <v>43901.734739930558</v>
      </c>
    </row>
    <row r="543" spans="1:6">
      <c r="A543" s="83">
        <f>'Preenchimento Consolidado'!$E$12</f>
        <v>0</v>
      </c>
      <c r="B543" s="1">
        <f>'Preenchimento Consolidado'!$E$17</f>
        <v>0</v>
      </c>
      <c r="C543" s="1">
        <f>'Preenchimento Consolidado'!$E$18</f>
        <v>0</v>
      </c>
      <c r="D543" s="187" t="str">
        <f>'Preenchimento Consolidado'!B566</f>
        <v>1.1.3.2.1.1.1.24.</v>
      </c>
      <c r="E543" s="86">
        <f>'Preenchimento Consolidado'!D566</f>
        <v>0</v>
      </c>
      <c r="F543" s="2">
        <f t="shared" ca="1" si="8"/>
        <v>43901.734739930558</v>
      </c>
    </row>
    <row r="544" spans="1:6">
      <c r="A544" s="83">
        <f>'Preenchimento Consolidado'!$E$12</f>
        <v>0</v>
      </c>
      <c r="B544" s="1">
        <f>'Preenchimento Consolidado'!$E$17</f>
        <v>0</v>
      </c>
      <c r="C544" s="1">
        <f>'Preenchimento Consolidado'!$E$18</f>
        <v>0</v>
      </c>
      <c r="D544" s="187" t="str">
        <f>'Preenchimento Consolidado'!B567</f>
        <v>1.1.3.2.1.1.1.25.</v>
      </c>
      <c r="E544" s="86">
        <f>'Preenchimento Consolidado'!D567</f>
        <v>0</v>
      </c>
      <c r="F544" s="2">
        <f t="shared" ca="1" si="8"/>
        <v>43901.734739930558</v>
      </c>
    </row>
    <row r="545" spans="1:6">
      <c r="A545" s="83">
        <f>'Preenchimento Consolidado'!$E$12</f>
        <v>0</v>
      </c>
      <c r="B545" s="1">
        <f>'Preenchimento Consolidado'!$E$17</f>
        <v>0</v>
      </c>
      <c r="C545" s="1">
        <f>'Preenchimento Consolidado'!$E$18</f>
        <v>0</v>
      </c>
      <c r="D545" s="187" t="str">
        <f>'Preenchimento Consolidado'!B568</f>
        <v>1.1.3.2.1.1.1.26.</v>
      </c>
      <c r="E545" s="86">
        <f>'Preenchimento Consolidado'!D568</f>
        <v>0</v>
      </c>
      <c r="F545" s="2">
        <f t="shared" ca="1" si="8"/>
        <v>43901.734739930558</v>
      </c>
    </row>
    <row r="546" spans="1:6">
      <c r="A546" s="83">
        <f>'Preenchimento Consolidado'!$E$12</f>
        <v>0</v>
      </c>
      <c r="B546" s="1">
        <f>'Preenchimento Consolidado'!$E$17</f>
        <v>0</v>
      </c>
      <c r="C546" s="1">
        <f>'Preenchimento Consolidado'!$E$18</f>
        <v>0</v>
      </c>
      <c r="D546" s="187" t="str">
        <f>'Preenchimento Consolidado'!B569</f>
        <v>1.1.3.2.1.1.1.27.</v>
      </c>
      <c r="E546" s="86">
        <f>'Preenchimento Consolidado'!D569</f>
        <v>0</v>
      </c>
      <c r="F546" s="2">
        <f t="shared" ca="1" si="8"/>
        <v>43901.734739930558</v>
      </c>
    </row>
    <row r="547" spans="1:6">
      <c r="A547" s="83">
        <f>'Preenchimento Consolidado'!$E$12</f>
        <v>0</v>
      </c>
      <c r="B547" s="1">
        <f>'Preenchimento Consolidado'!$E$17</f>
        <v>0</v>
      </c>
      <c r="C547" s="1">
        <f>'Preenchimento Consolidado'!$E$18</f>
        <v>0</v>
      </c>
      <c r="D547" s="187" t="str">
        <f>'Preenchimento Consolidado'!B570</f>
        <v>1.1.3.2.1.1.1.28.</v>
      </c>
      <c r="E547" s="86">
        <f>'Preenchimento Consolidado'!D570</f>
        <v>0</v>
      </c>
      <c r="F547" s="2">
        <f t="shared" ca="1" si="8"/>
        <v>43901.734739930558</v>
      </c>
    </row>
    <row r="548" spans="1:6">
      <c r="A548" s="83">
        <f>'Preenchimento Consolidado'!$E$12</f>
        <v>0</v>
      </c>
      <c r="B548" s="1">
        <f>'Preenchimento Consolidado'!$E$17</f>
        <v>0</v>
      </c>
      <c r="C548" s="1">
        <f>'Preenchimento Consolidado'!$E$18</f>
        <v>0</v>
      </c>
      <c r="D548" s="187" t="str">
        <f>'Preenchimento Consolidado'!B571</f>
        <v>1.1.3.2.1.1.1.29.</v>
      </c>
      <c r="E548" s="86">
        <f>'Preenchimento Consolidado'!D571</f>
        <v>0</v>
      </c>
      <c r="F548" s="2">
        <f t="shared" ca="1" si="8"/>
        <v>43901.734739930558</v>
      </c>
    </row>
    <row r="549" spans="1:6">
      <c r="A549" s="83">
        <f>'Preenchimento Consolidado'!$E$12</f>
        <v>0</v>
      </c>
      <c r="B549" s="1">
        <f>'Preenchimento Consolidado'!$E$17</f>
        <v>0</v>
      </c>
      <c r="C549" s="1">
        <f>'Preenchimento Consolidado'!$E$18</f>
        <v>0</v>
      </c>
      <c r="D549" s="187" t="str">
        <f>'Preenchimento Consolidado'!B572</f>
        <v>1.1.3.2.1.1.1.31.</v>
      </c>
      <c r="E549" s="86">
        <f>'Preenchimento Consolidado'!D572</f>
        <v>0</v>
      </c>
      <c r="F549" s="2">
        <f t="shared" ca="1" si="8"/>
        <v>43901.734739930558</v>
      </c>
    </row>
    <row r="550" spans="1:6">
      <c r="A550" s="83">
        <f>'Preenchimento Consolidado'!$E$12</f>
        <v>0</v>
      </c>
      <c r="B550" s="1">
        <f>'Preenchimento Consolidado'!$E$17</f>
        <v>0</v>
      </c>
      <c r="C550" s="1">
        <f>'Preenchimento Consolidado'!$E$18</f>
        <v>0</v>
      </c>
      <c r="D550" s="187" t="str">
        <f>'Preenchimento Consolidado'!B573</f>
        <v>1.1.3.2.1.1.1.32.</v>
      </c>
      <c r="E550" s="86">
        <f>'Preenchimento Consolidado'!D573</f>
        <v>0</v>
      </c>
      <c r="F550" s="2">
        <f t="shared" ca="1" si="8"/>
        <v>43901.734739930558</v>
      </c>
    </row>
    <row r="551" spans="1:6">
      <c r="A551" s="83">
        <f>'Preenchimento Consolidado'!$E$12</f>
        <v>0</v>
      </c>
      <c r="B551" s="1">
        <f>'Preenchimento Consolidado'!$E$17</f>
        <v>0</v>
      </c>
      <c r="C551" s="1">
        <f>'Preenchimento Consolidado'!$E$18</f>
        <v>0</v>
      </c>
      <c r="D551" s="187" t="str">
        <f>'Preenchimento Consolidado'!B574</f>
        <v>1.1.3.2.1.1.1.33.</v>
      </c>
      <c r="E551" s="86">
        <f>'Preenchimento Consolidado'!D574</f>
        <v>0</v>
      </c>
      <c r="F551" s="2">
        <f t="shared" ca="1" si="8"/>
        <v>43901.734739930558</v>
      </c>
    </row>
    <row r="552" spans="1:6">
      <c r="A552" s="83">
        <f>'Preenchimento Consolidado'!$E$12</f>
        <v>0</v>
      </c>
      <c r="B552" s="1">
        <f>'Preenchimento Consolidado'!$E$17</f>
        <v>0</v>
      </c>
      <c r="C552" s="1">
        <f>'Preenchimento Consolidado'!$E$18</f>
        <v>0</v>
      </c>
      <c r="D552" s="187" t="str">
        <f>'Preenchimento Consolidado'!B575</f>
        <v>1.1.3.2.1.1.1.35.</v>
      </c>
      <c r="E552" s="86">
        <f>'Preenchimento Consolidado'!D575</f>
        <v>0</v>
      </c>
      <c r="F552" s="2">
        <f t="shared" ca="1" si="8"/>
        <v>43901.734739930558</v>
      </c>
    </row>
    <row r="553" spans="1:6">
      <c r="A553" s="83">
        <f>'Preenchimento Consolidado'!$E$12</f>
        <v>0</v>
      </c>
      <c r="B553" s="1">
        <f>'Preenchimento Consolidado'!$E$17</f>
        <v>0</v>
      </c>
      <c r="C553" s="1">
        <f>'Preenchimento Consolidado'!$E$18</f>
        <v>0</v>
      </c>
      <c r="D553" s="187" t="str">
        <f>'Preenchimento Consolidado'!B576</f>
        <v>1.1.3.2.1.1.1.35.1.</v>
      </c>
      <c r="E553" s="86">
        <f>'Preenchimento Consolidado'!D576</f>
        <v>0</v>
      </c>
      <c r="F553" s="2">
        <f t="shared" ca="1" si="8"/>
        <v>43901.734739930558</v>
      </c>
    </row>
    <row r="554" spans="1:6">
      <c r="A554" s="83">
        <f>'Preenchimento Consolidado'!$E$12</f>
        <v>0</v>
      </c>
      <c r="B554" s="1">
        <f>'Preenchimento Consolidado'!$E$17</f>
        <v>0</v>
      </c>
      <c r="C554" s="1">
        <f>'Preenchimento Consolidado'!$E$18</f>
        <v>0</v>
      </c>
      <c r="D554" s="187" t="str">
        <f>'Preenchimento Consolidado'!B577</f>
        <v>1.1.3.2.1.1.1.35.2.</v>
      </c>
      <c r="E554" s="86">
        <f>'Preenchimento Consolidado'!D577</f>
        <v>0</v>
      </c>
      <c r="F554" s="2">
        <f t="shared" ca="1" si="8"/>
        <v>43901.734739930558</v>
      </c>
    </row>
    <row r="555" spans="1:6">
      <c r="A555" s="83">
        <f>'Preenchimento Consolidado'!$E$12</f>
        <v>0</v>
      </c>
      <c r="B555" s="1">
        <f>'Preenchimento Consolidado'!$E$17</f>
        <v>0</v>
      </c>
      <c r="C555" s="1">
        <f>'Preenchimento Consolidado'!$E$18</f>
        <v>0</v>
      </c>
      <c r="D555" s="187" t="str">
        <f>'Preenchimento Consolidado'!B578</f>
        <v>1.1.3.2.1.1.1.41.</v>
      </c>
      <c r="E555" s="86">
        <f>'Preenchimento Consolidado'!D578</f>
        <v>0</v>
      </c>
      <c r="F555" s="2">
        <f t="shared" ca="1" si="8"/>
        <v>43901.734739930558</v>
      </c>
    </row>
    <row r="556" spans="1:6">
      <c r="A556" s="83">
        <f>'Preenchimento Consolidado'!$E$12</f>
        <v>0</v>
      </c>
      <c r="B556" s="1">
        <f>'Preenchimento Consolidado'!$E$17</f>
        <v>0</v>
      </c>
      <c r="C556" s="1">
        <f>'Preenchimento Consolidado'!$E$18</f>
        <v>0</v>
      </c>
      <c r="D556" s="187" t="str">
        <f>'Preenchimento Consolidado'!B579</f>
        <v>1.1.3.2.1.1.1.42.</v>
      </c>
      <c r="E556" s="86">
        <f>'Preenchimento Consolidado'!D579</f>
        <v>0</v>
      </c>
      <c r="F556" s="2">
        <f t="shared" ca="1" si="8"/>
        <v>43901.734739930558</v>
      </c>
    </row>
    <row r="557" spans="1:6">
      <c r="A557" s="83">
        <f>'Preenchimento Consolidado'!$E$12</f>
        <v>0</v>
      </c>
      <c r="B557" s="1">
        <f>'Preenchimento Consolidado'!$E$17</f>
        <v>0</v>
      </c>
      <c r="C557" s="1">
        <f>'Preenchimento Consolidado'!$E$18</f>
        <v>0</v>
      </c>
      <c r="D557" s="187" t="str">
        <f>'Preenchimento Consolidado'!B580</f>
        <v>1.1.3.2.1.1.1.43.</v>
      </c>
      <c r="E557" s="86">
        <f>'Preenchimento Consolidado'!D580</f>
        <v>0</v>
      </c>
      <c r="F557" s="2">
        <f t="shared" ca="1" si="8"/>
        <v>43901.734739930558</v>
      </c>
    </row>
    <row r="558" spans="1:6">
      <c r="A558" s="83">
        <f>'Preenchimento Consolidado'!$E$12</f>
        <v>0</v>
      </c>
      <c r="B558" s="1">
        <f>'Preenchimento Consolidado'!$E$17</f>
        <v>0</v>
      </c>
      <c r="C558" s="1">
        <f>'Preenchimento Consolidado'!$E$18</f>
        <v>0</v>
      </c>
      <c r="D558" s="187" t="str">
        <f>'Preenchimento Consolidado'!B581</f>
        <v>1.1.3.2.1.1.1.50.</v>
      </c>
      <c r="E558" s="86">
        <f>'Preenchimento Consolidado'!D581</f>
        <v>0</v>
      </c>
      <c r="F558" s="2">
        <f t="shared" ca="1" si="8"/>
        <v>43901.734739930558</v>
      </c>
    </row>
    <row r="559" spans="1:6">
      <c r="A559" s="83">
        <f>'Preenchimento Consolidado'!$E$12</f>
        <v>0</v>
      </c>
      <c r="B559" s="1">
        <f>'Preenchimento Consolidado'!$E$17</f>
        <v>0</v>
      </c>
      <c r="C559" s="1">
        <f>'Preenchimento Consolidado'!$E$18</f>
        <v>0</v>
      </c>
      <c r="D559" s="187" t="str">
        <f>'Preenchimento Consolidado'!B582</f>
        <v>1.1.3.2.1.1.1.51.</v>
      </c>
      <c r="E559" s="86">
        <f>'Preenchimento Consolidado'!D582</f>
        <v>0</v>
      </c>
      <c r="F559" s="2">
        <f t="shared" ca="1" si="8"/>
        <v>43901.734739930558</v>
      </c>
    </row>
    <row r="560" spans="1:6">
      <c r="A560" s="83">
        <f>'Preenchimento Consolidado'!$E$12</f>
        <v>0</v>
      </c>
      <c r="B560" s="1">
        <f>'Preenchimento Consolidado'!$E$17</f>
        <v>0</v>
      </c>
      <c r="C560" s="1">
        <f>'Preenchimento Consolidado'!$E$18</f>
        <v>0</v>
      </c>
      <c r="D560" s="187" t="str">
        <f>'Preenchimento Consolidado'!B583</f>
        <v>1.1.3.2.1.1.1.52.</v>
      </c>
      <c r="E560" s="86">
        <f>'Preenchimento Consolidado'!D583</f>
        <v>0</v>
      </c>
      <c r="F560" s="2">
        <f t="shared" ca="1" si="8"/>
        <v>43901.734739930558</v>
      </c>
    </row>
    <row r="561" spans="1:6">
      <c r="A561" s="83">
        <f>'Preenchimento Consolidado'!$E$12</f>
        <v>0</v>
      </c>
      <c r="B561" s="1">
        <f>'Preenchimento Consolidado'!$E$17</f>
        <v>0</v>
      </c>
      <c r="C561" s="1">
        <f>'Preenchimento Consolidado'!$E$18</f>
        <v>0</v>
      </c>
      <c r="D561" s="187" t="str">
        <f>'Preenchimento Consolidado'!B584</f>
        <v>1.1.3.2.1.1.1.53.</v>
      </c>
      <c r="E561" s="86">
        <f>'Preenchimento Consolidado'!D584</f>
        <v>0</v>
      </c>
      <c r="F561" s="2">
        <f t="shared" ca="1" si="8"/>
        <v>43901.734739930558</v>
      </c>
    </row>
    <row r="562" spans="1:6">
      <c r="A562" s="83">
        <f>'Preenchimento Consolidado'!$E$12</f>
        <v>0</v>
      </c>
      <c r="B562" s="1">
        <f>'Preenchimento Consolidado'!$E$17</f>
        <v>0</v>
      </c>
      <c r="C562" s="1">
        <f>'Preenchimento Consolidado'!$E$18</f>
        <v>0</v>
      </c>
      <c r="D562" s="187" t="str">
        <f>'Preenchimento Consolidado'!B585</f>
        <v>1.1.3.2.1.1.2.</v>
      </c>
      <c r="E562" s="86">
        <f>'Preenchimento Consolidado'!D585</f>
        <v>0</v>
      </c>
      <c r="F562" s="2">
        <f t="shared" ca="1" si="8"/>
        <v>43901.734739930558</v>
      </c>
    </row>
    <row r="563" spans="1:6">
      <c r="A563" s="83">
        <f>'Preenchimento Consolidado'!$E$12</f>
        <v>0</v>
      </c>
      <c r="B563" s="1">
        <f>'Preenchimento Consolidado'!$E$17</f>
        <v>0</v>
      </c>
      <c r="C563" s="1">
        <f>'Preenchimento Consolidado'!$E$18</f>
        <v>0</v>
      </c>
      <c r="D563" s="187" t="str">
        <f>'Preenchimento Consolidado'!B586</f>
        <v>1.1.3.2.2.1.2.11.</v>
      </c>
      <c r="E563" s="86">
        <f>'Preenchimento Consolidado'!D586</f>
        <v>0</v>
      </c>
      <c r="F563" s="2">
        <f t="shared" ca="1" si="8"/>
        <v>43901.734739930558</v>
      </c>
    </row>
    <row r="564" spans="1:6">
      <c r="A564" s="83">
        <f>'Preenchimento Consolidado'!$E$12</f>
        <v>0</v>
      </c>
      <c r="B564" s="1">
        <f>'Preenchimento Consolidado'!$E$17</f>
        <v>0</v>
      </c>
      <c r="C564" s="1">
        <f>'Preenchimento Consolidado'!$E$18</f>
        <v>0</v>
      </c>
      <c r="D564" s="187" t="str">
        <f>'Preenchimento Consolidado'!B587</f>
        <v>1.1.3.2.2.1.2.12.</v>
      </c>
      <c r="E564" s="86">
        <f>'Preenchimento Consolidado'!D587</f>
        <v>0</v>
      </c>
      <c r="F564" s="2">
        <f t="shared" ca="1" si="8"/>
        <v>43901.734739930558</v>
      </c>
    </row>
    <row r="565" spans="1:6">
      <c r="A565" s="83">
        <f>'Preenchimento Consolidado'!$E$12</f>
        <v>0</v>
      </c>
      <c r="B565" s="1">
        <f>'Preenchimento Consolidado'!$E$17</f>
        <v>0</v>
      </c>
      <c r="C565" s="1">
        <f>'Preenchimento Consolidado'!$E$18</f>
        <v>0</v>
      </c>
      <c r="D565" s="187" t="str">
        <f>'Preenchimento Consolidado'!B588</f>
        <v>1.1.3.2.2.1.2.13.</v>
      </c>
      <c r="E565" s="86">
        <f>'Preenchimento Consolidado'!D588</f>
        <v>0</v>
      </c>
      <c r="F565" s="2">
        <f t="shared" ca="1" si="8"/>
        <v>43901.734739930558</v>
      </c>
    </row>
    <row r="566" spans="1:6">
      <c r="A566" s="83">
        <f>'Preenchimento Consolidado'!$E$12</f>
        <v>0</v>
      </c>
      <c r="B566" s="1">
        <f>'Preenchimento Consolidado'!$E$17</f>
        <v>0</v>
      </c>
      <c r="C566" s="1">
        <f>'Preenchimento Consolidado'!$E$18</f>
        <v>0</v>
      </c>
      <c r="D566" s="187" t="str">
        <f>'Preenchimento Consolidado'!B589</f>
        <v>1.1.3.2.2.1.2.14.</v>
      </c>
      <c r="E566" s="86">
        <f>'Preenchimento Consolidado'!D589</f>
        <v>0</v>
      </c>
      <c r="F566" s="2">
        <f t="shared" ca="1" si="8"/>
        <v>43901.734739930558</v>
      </c>
    </row>
    <row r="567" spans="1:6">
      <c r="A567" s="83">
        <f>'Preenchimento Consolidado'!$E$12</f>
        <v>0</v>
      </c>
      <c r="B567" s="1">
        <f>'Preenchimento Consolidado'!$E$17</f>
        <v>0</v>
      </c>
      <c r="C567" s="1">
        <f>'Preenchimento Consolidado'!$E$18</f>
        <v>0</v>
      </c>
      <c r="D567" s="187" t="str">
        <f>'Preenchimento Consolidado'!B590</f>
        <v>1.1.3.2.2.1.2.15.</v>
      </c>
      <c r="E567" s="86">
        <f>'Preenchimento Consolidado'!D590</f>
        <v>0</v>
      </c>
      <c r="F567" s="2">
        <f t="shared" ca="1" si="8"/>
        <v>43901.734739930558</v>
      </c>
    </row>
    <row r="568" spans="1:6">
      <c r="A568" s="83">
        <f>'Preenchimento Consolidado'!$E$12</f>
        <v>0</v>
      </c>
      <c r="B568" s="1">
        <f>'Preenchimento Consolidado'!$E$17</f>
        <v>0</v>
      </c>
      <c r="C568" s="1">
        <f>'Preenchimento Consolidado'!$E$18</f>
        <v>0</v>
      </c>
      <c r="D568" s="187" t="str">
        <f>'Preenchimento Consolidado'!B591</f>
        <v>1.1.3.2.2.1.2.16.</v>
      </c>
      <c r="E568" s="86">
        <f>'Preenchimento Consolidado'!D591</f>
        <v>0</v>
      </c>
      <c r="F568" s="2">
        <f t="shared" ca="1" si="8"/>
        <v>43901.734739930558</v>
      </c>
    </row>
    <row r="569" spans="1:6">
      <c r="A569" s="83">
        <f>'Preenchimento Consolidado'!$E$12</f>
        <v>0</v>
      </c>
      <c r="B569" s="1">
        <f>'Preenchimento Consolidado'!$E$17</f>
        <v>0</v>
      </c>
      <c r="C569" s="1">
        <f>'Preenchimento Consolidado'!$E$18</f>
        <v>0</v>
      </c>
      <c r="D569" s="187" t="str">
        <f>'Preenchimento Consolidado'!B592</f>
        <v>1.1.3.2.2.1.2.17.</v>
      </c>
      <c r="E569" s="86">
        <f>'Preenchimento Consolidado'!D592</f>
        <v>0</v>
      </c>
      <c r="F569" s="2">
        <f t="shared" ca="1" si="8"/>
        <v>43901.734739930558</v>
      </c>
    </row>
    <row r="570" spans="1:6">
      <c r="A570" s="83">
        <f>'Preenchimento Consolidado'!$E$12</f>
        <v>0</v>
      </c>
      <c r="B570" s="1">
        <f>'Preenchimento Consolidado'!$E$17</f>
        <v>0</v>
      </c>
      <c r="C570" s="1">
        <f>'Preenchimento Consolidado'!$E$18</f>
        <v>0</v>
      </c>
      <c r="D570" s="187" t="str">
        <f>'Preenchimento Consolidado'!B593</f>
        <v>1.1.3.2.2.1.2.21.</v>
      </c>
      <c r="E570" s="86">
        <f>'Preenchimento Consolidado'!D593</f>
        <v>0</v>
      </c>
      <c r="F570" s="2">
        <f t="shared" ca="1" si="8"/>
        <v>43901.734739930558</v>
      </c>
    </row>
    <row r="571" spans="1:6">
      <c r="A571" s="83">
        <f>'Preenchimento Consolidado'!$E$12</f>
        <v>0</v>
      </c>
      <c r="B571" s="1">
        <f>'Preenchimento Consolidado'!$E$17</f>
        <v>0</v>
      </c>
      <c r="C571" s="1">
        <f>'Preenchimento Consolidado'!$E$18</f>
        <v>0</v>
      </c>
      <c r="D571" s="187" t="str">
        <f>'Preenchimento Consolidado'!B594</f>
        <v>1.1.3.2.2.1.2.22.</v>
      </c>
      <c r="E571" s="86">
        <f>'Preenchimento Consolidado'!D594</f>
        <v>0</v>
      </c>
      <c r="F571" s="2">
        <f t="shared" ca="1" si="8"/>
        <v>43901.734739930558</v>
      </c>
    </row>
    <row r="572" spans="1:6">
      <c r="A572" s="83">
        <f>'Preenchimento Consolidado'!$E$12</f>
        <v>0</v>
      </c>
      <c r="B572" s="1">
        <f>'Preenchimento Consolidado'!$E$17</f>
        <v>0</v>
      </c>
      <c r="C572" s="1">
        <f>'Preenchimento Consolidado'!$E$18</f>
        <v>0</v>
      </c>
      <c r="D572" s="187" t="str">
        <f>'Preenchimento Consolidado'!B595</f>
        <v>1.1.3.2.2.1.2.23.</v>
      </c>
      <c r="E572" s="86">
        <f>'Preenchimento Consolidado'!D595</f>
        <v>0</v>
      </c>
      <c r="F572" s="2">
        <f t="shared" ca="1" si="8"/>
        <v>43901.734739930558</v>
      </c>
    </row>
    <row r="573" spans="1:6">
      <c r="A573" s="83">
        <f>'Preenchimento Consolidado'!$E$12</f>
        <v>0</v>
      </c>
      <c r="B573" s="1">
        <f>'Preenchimento Consolidado'!$E$17</f>
        <v>0</v>
      </c>
      <c r="C573" s="1">
        <f>'Preenchimento Consolidado'!$E$18</f>
        <v>0</v>
      </c>
      <c r="D573" s="187" t="str">
        <f>'Preenchimento Consolidado'!B596</f>
        <v>1.1.3.2.2.1.2.24.</v>
      </c>
      <c r="E573" s="86">
        <f>'Preenchimento Consolidado'!D596</f>
        <v>0</v>
      </c>
      <c r="F573" s="2">
        <f t="shared" ca="1" si="8"/>
        <v>43901.734739930558</v>
      </c>
    </row>
    <row r="574" spans="1:6">
      <c r="A574" s="83">
        <f>'Preenchimento Consolidado'!$E$12</f>
        <v>0</v>
      </c>
      <c r="B574" s="1">
        <f>'Preenchimento Consolidado'!$E$17</f>
        <v>0</v>
      </c>
      <c r="C574" s="1">
        <f>'Preenchimento Consolidado'!$E$18</f>
        <v>0</v>
      </c>
      <c r="D574" s="187" t="str">
        <f>'Preenchimento Consolidado'!B597</f>
        <v>1.1.3.2.2.1.2.25.</v>
      </c>
      <c r="E574" s="86">
        <f>'Preenchimento Consolidado'!D597</f>
        <v>0</v>
      </c>
      <c r="F574" s="2">
        <f t="shared" ca="1" si="8"/>
        <v>43901.734739930558</v>
      </c>
    </row>
    <row r="575" spans="1:6">
      <c r="A575" s="83">
        <f>'Preenchimento Consolidado'!$E$12</f>
        <v>0</v>
      </c>
      <c r="B575" s="1">
        <f>'Preenchimento Consolidado'!$E$17</f>
        <v>0</v>
      </c>
      <c r="C575" s="1">
        <f>'Preenchimento Consolidado'!$E$18</f>
        <v>0</v>
      </c>
      <c r="D575" s="187" t="str">
        <f>'Preenchimento Consolidado'!B598</f>
        <v>1.1.3.2.2.1.2.26.</v>
      </c>
      <c r="E575" s="86">
        <f>'Preenchimento Consolidado'!D598</f>
        <v>0</v>
      </c>
      <c r="F575" s="2">
        <f t="shared" ca="1" si="8"/>
        <v>43901.734739930558</v>
      </c>
    </row>
    <row r="576" spans="1:6">
      <c r="A576" s="83">
        <f>'Preenchimento Consolidado'!$E$12</f>
        <v>0</v>
      </c>
      <c r="B576" s="1">
        <f>'Preenchimento Consolidado'!$E$17</f>
        <v>0</v>
      </c>
      <c r="C576" s="1">
        <f>'Preenchimento Consolidado'!$E$18</f>
        <v>0</v>
      </c>
      <c r="D576" s="187" t="str">
        <f>'Preenchimento Consolidado'!B599</f>
        <v>1.1.3.2.2.1.2.27.</v>
      </c>
      <c r="E576" s="86">
        <f>'Preenchimento Consolidado'!D599</f>
        <v>0</v>
      </c>
      <c r="F576" s="2">
        <f t="shared" ca="1" si="8"/>
        <v>43901.734739930558</v>
      </c>
    </row>
    <row r="577" spans="1:6">
      <c r="A577" s="83">
        <f>'Preenchimento Consolidado'!$E$12</f>
        <v>0</v>
      </c>
      <c r="B577" s="1">
        <f>'Preenchimento Consolidado'!$E$17</f>
        <v>0</v>
      </c>
      <c r="C577" s="1">
        <f>'Preenchimento Consolidado'!$E$18</f>
        <v>0</v>
      </c>
      <c r="D577" s="187" t="str">
        <f>'Preenchimento Consolidado'!B600</f>
        <v>1.1.3.2.2.1.2.28.</v>
      </c>
      <c r="E577" s="86">
        <f>'Preenchimento Consolidado'!D600</f>
        <v>0</v>
      </c>
      <c r="F577" s="2">
        <f t="shared" ca="1" si="8"/>
        <v>43901.734739930558</v>
      </c>
    </row>
    <row r="578" spans="1:6">
      <c r="A578" s="83">
        <f>'Preenchimento Consolidado'!$E$12</f>
        <v>0</v>
      </c>
      <c r="B578" s="1">
        <f>'Preenchimento Consolidado'!$E$17</f>
        <v>0</v>
      </c>
      <c r="C578" s="1">
        <f>'Preenchimento Consolidado'!$E$18</f>
        <v>0</v>
      </c>
      <c r="D578" s="187" t="str">
        <f>'Preenchimento Consolidado'!B601</f>
        <v>1.1.3.2.2.1.2.29.</v>
      </c>
      <c r="E578" s="86">
        <f>'Preenchimento Consolidado'!D601</f>
        <v>0</v>
      </c>
      <c r="F578" s="2">
        <f t="shared" ref="F578:F641" ca="1" si="9">NOW()</f>
        <v>43901.734739930558</v>
      </c>
    </row>
    <row r="579" spans="1:6">
      <c r="A579" s="83">
        <f>'Preenchimento Consolidado'!$E$12</f>
        <v>0</v>
      </c>
      <c r="B579" s="1">
        <f>'Preenchimento Consolidado'!$E$17</f>
        <v>0</v>
      </c>
      <c r="C579" s="1">
        <f>'Preenchimento Consolidado'!$E$18</f>
        <v>0</v>
      </c>
      <c r="D579" s="187" t="str">
        <f>'Preenchimento Consolidado'!B602</f>
        <v>1.1.3.2.2.1.2.31.</v>
      </c>
      <c r="E579" s="86">
        <f>'Preenchimento Consolidado'!D602</f>
        <v>0</v>
      </c>
      <c r="F579" s="2">
        <f t="shared" ca="1" si="9"/>
        <v>43901.734739930558</v>
      </c>
    </row>
    <row r="580" spans="1:6">
      <c r="A580" s="83">
        <f>'Preenchimento Consolidado'!$E$12</f>
        <v>0</v>
      </c>
      <c r="B580" s="1">
        <f>'Preenchimento Consolidado'!$E$17</f>
        <v>0</v>
      </c>
      <c r="C580" s="1">
        <f>'Preenchimento Consolidado'!$E$18</f>
        <v>0</v>
      </c>
      <c r="D580" s="187" t="str">
        <f>'Preenchimento Consolidado'!B603</f>
        <v>1.1.3.2.2.1.2.32.</v>
      </c>
      <c r="E580" s="86">
        <f>'Preenchimento Consolidado'!D603</f>
        <v>0</v>
      </c>
      <c r="F580" s="2">
        <f t="shared" ca="1" si="9"/>
        <v>43901.734739930558</v>
      </c>
    </row>
    <row r="581" spans="1:6">
      <c r="A581" s="83">
        <f>'Preenchimento Consolidado'!$E$12</f>
        <v>0</v>
      </c>
      <c r="B581" s="1">
        <f>'Preenchimento Consolidado'!$E$17</f>
        <v>0</v>
      </c>
      <c r="C581" s="1">
        <f>'Preenchimento Consolidado'!$E$18</f>
        <v>0</v>
      </c>
      <c r="D581" s="187" t="str">
        <f>'Preenchimento Consolidado'!B604</f>
        <v>1.1.3.2.2.1.2.33.</v>
      </c>
      <c r="E581" s="86">
        <f>'Preenchimento Consolidado'!D604</f>
        <v>0</v>
      </c>
      <c r="F581" s="2">
        <f t="shared" ca="1" si="9"/>
        <v>43901.734739930558</v>
      </c>
    </row>
    <row r="582" spans="1:6">
      <c r="A582" s="83">
        <f>'Preenchimento Consolidado'!$E$12</f>
        <v>0</v>
      </c>
      <c r="B582" s="1">
        <f>'Preenchimento Consolidado'!$E$17</f>
        <v>0</v>
      </c>
      <c r="C582" s="1">
        <f>'Preenchimento Consolidado'!$E$18</f>
        <v>0</v>
      </c>
      <c r="D582" s="187" t="str">
        <f>'Preenchimento Consolidado'!B605</f>
        <v>1.1.3.2.2.1.2.35.</v>
      </c>
      <c r="E582" s="86">
        <f>'Preenchimento Consolidado'!D605</f>
        <v>0</v>
      </c>
      <c r="F582" s="2">
        <f t="shared" ca="1" si="9"/>
        <v>43901.734739930558</v>
      </c>
    </row>
    <row r="583" spans="1:6">
      <c r="A583" s="83">
        <f>'Preenchimento Consolidado'!$E$12</f>
        <v>0</v>
      </c>
      <c r="B583" s="1">
        <f>'Preenchimento Consolidado'!$E$17</f>
        <v>0</v>
      </c>
      <c r="C583" s="1">
        <f>'Preenchimento Consolidado'!$E$18</f>
        <v>0</v>
      </c>
      <c r="D583" s="187" t="str">
        <f>'Preenchimento Consolidado'!B606</f>
        <v>1.1.3.2.2.1.2.35.1.</v>
      </c>
      <c r="E583" s="86">
        <f>'Preenchimento Consolidado'!D606</f>
        <v>0</v>
      </c>
      <c r="F583" s="2">
        <f t="shared" ca="1" si="9"/>
        <v>43901.734739930558</v>
      </c>
    </row>
    <row r="584" spans="1:6">
      <c r="A584" s="83">
        <f>'Preenchimento Consolidado'!$E$12</f>
        <v>0</v>
      </c>
      <c r="B584" s="1">
        <f>'Preenchimento Consolidado'!$E$17</f>
        <v>0</v>
      </c>
      <c r="C584" s="1">
        <f>'Preenchimento Consolidado'!$E$18</f>
        <v>0</v>
      </c>
      <c r="D584" s="187" t="str">
        <f>'Preenchimento Consolidado'!B607</f>
        <v>1.1.3.2.2.1.2.35.2.</v>
      </c>
      <c r="E584" s="86">
        <f>'Preenchimento Consolidado'!D607</f>
        <v>0</v>
      </c>
      <c r="F584" s="2">
        <f t="shared" ca="1" si="9"/>
        <v>43901.734739930558</v>
      </c>
    </row>
    <row r="585" spans="1:6">
      <c r="A585" s="83">
        <f>'Preenchimento Consolidado'!$E$12</f>
        <v>0</v>
      </c>
      <c r="B585" s="1">
        <f>'Preenchimento Consolidado'!$E$17</f>
        <v>0</v>
      </c>
      <c r="C585" s="1">
        <f>'Preenchimento Consolidado'!$E$18</f>
        <v>0</v>
      </c>
      <c r="D585" s="187" t="str">
        <f>'Preenchimento Consolidado'!B608</f>
        <v>1.1.3.2.2.1.2.41.</v>
      </c>
      <c r="E585" s="86">
        <f>'Preenchimento Consolidado'!D608</f>
        <v>0</v>
      </c>
      <c r="F585" s="2">
        <f t="shared" ca="1" si="9"/>
        <v>43901.734739930558</v>
      </c>
    </row>
    <row r="586" spans="1:6">
      <c r="A586" s="83">
        <f>'Preenchimento Consolidado'!$E$12</f>
        <v>0</v>
      </c>
      <c r="B586" s="1">
        <f>'Preenchimento Consolidado'!$E$17</f>
        <v>0</v>
      </c>
      <c r="C586" s="1">
        <f>'Preenchimento Consolidado'!$E$18</f>
        <v>0</v>
      </c>
      <c r="D586" s="187" t="str">
        <f>'Preenchimento Consolidado'!B609</f>
        <v>1.1.3.2.2.1.2.42.</v>
      </c>
      <c r="E586" s="86">
        <f>'Preenchimento Consolidado'!D609</f>
        <v>0</v>
      </c>
      <c r="F586" s="2">
        <f t="shared" ca="1" si="9"/>
        <v>43901.734739930558</v>
      </c>
    </row>
    <row r="587" spans="1:6">
      <c r="A587" s="83">
        <f>'Preenchimento Consolidado'!$E$12</f>
        <v>0</v>
      </c>
      <c r="B587" s="1">
        <f>'Preenchimento Consolidado'!$E$17</f>
        <v>0</v>
      </c>
      <c r="C587" s="1">
        <f>'Preenchimento Consolidado'!$E$18</f>
        <v>0</v>
      </c>
      <c r="D587" s="187" t="str">
        <f>'Preenchimento Consolidado'!B610</f>
        <v>1.1.3.2.2.1.2.43.</v>
      </c>
      <c r="E587" s="86">
        <f>'Preenchimento Consolidado'!D610</f>
        <v>0</v>
      </c>
      <c r="F587" s="2">
        <f t="shared" ca="1" si="9"/>
        <v>43901.734739930558</v>
      </c>
    </row>
    <row r="588" spans="1:6">
      <c r="A588" s="83">
        <f>'Preenchimento Consolidado'!$E$12</f>
        <v>0</v>
      </c>
      <c r="B588" s="1">
        <f>'Preenchimento Consolidado'!$E$17</f>
        <v>0</v>
      </c>
      <c r="C588" s="1">
        <f>'Preenchimento Consolidado'!$E$18</f>
        <v>0</v>
      </c>
      <c r="D588" s="187" t="str">
        <f>'Preenchimento Consolidado'!B611</f>
        <v>1.1.3.2.2.1.2.50.</v>
      </c>
      <c r="E588" s="86">
        <f>'Preenchimento Consolidado'!D611</f>
        <v>0</v>
      </c>
      <c r="F588" s="2">
        <f t="shared" ca="1" si="9"/>
        <v>43901.734739930558</v>
      </c>
    </row>
    <row r="589" spans="1:6">
      <c r="A589" s="83">
        <f>'Preenchimento Consolidado'!$E$12</f>
        <v>0</v>
      </c>
      <c r="B589" s="1">
        <f>'Preenchimento Consolidado'!$E$17</f>
        <v>0</v>
      </c>
      <c r="C589" s="1">
        <f>'Preenchimento Consolidado'!$E$18</f>
        <v>0</v>
      </c>
      <c r="D589" s="187" t="str">
        <f>'Preenchimento Consolidado'!B612</f>
        <v>1.1.3.2.2.1.2.51.</v>
      </c>
      <c r="E589" s="86">
        <f>'Preenchimento Consolidado'!D612</f>
        <v>0</v>
      </c>
      <c r="F589" s="2">
        <f t="shared" ca="1" si="9"/>
        <v>43901.734739930558</v>
      </c>
    </row>
    <row r="590" spans="1:6">
      <c r="A590" s="83">
        <f>'Preenchimento Consolidado'!$E$12</f>
        <v>0</v>
      </c>
      <c r="B590" s="1">
        <f>'Preenchimento Consolidado'!$E$17</f>
        <v>0</v>
      </c>
      <c r="C590" s="1">
        <f>'Preenchimento Consolidado'!$E$18</f>
        <v>0</v>
      </c>
      <c r="D590" s="187" t="str">
        <f>'Preenchimento Consolidado'!B613</f>
        <v>1.1.3.2.2.1.2.52.</v>
      </c>
      <c r="E590" s="86">
        <f>'Preenchimento Consolidado'!D613</f>
        <v>0</v>
      </c>
      <c r="F590" s="2">
        <f t="shared" ca="1" si="9"/>
        <v>43901.734739930558</v>
      </c>
    </row>
    <row r="591" spans="1:6">
      <c r="A591" s="83">
        <f>'Preenchimento Consolidado'!$E$12</f>
        <v>0</v>
      </c>
      <c r="B591" s="1">
        <f>'Preenchimento Consolidado'!$E$17</f>
        <v>0</v>
      </c>
      <c r="C591" s="1">
        <f>'Preenchimento Consolidado'!$E$18</f>
        <v>0</v>
      </c>
      <c r="D591" s="187" t="str">
        <f>'Preenchimento Consolidado'!B614</f>
        <v>1.1.3.2.2.1.2.53.</v>
      </c>
      <c r="E591" s="86">
        <f>'Preenchimento Consolidado'!D614</f>
        <v>0</v>
      </c>
      <c r="F591" s="2">
        <f t="shared" ca="1" si="9"/>
        <v>43901.734739930558</v>
      </c>
    </row>
    <row r="592" spans="1:6">
      <c r="A592" s="83">
        <f>'Preenchimento Consolidado'!$E$12</f>
        <v>0</v>
      </c>
      <c r="B592" s="1">
        <f>'Preenchimento Consolidado'!$E$17</f>
        <v>0</v>
      </c>
      <c r="C592" s="1">
        <f>'Preenchimento Consolidado'!$E$18</f>
        <v>0</v>
      </c>
      <c r="D592" s="187" t="str">
        <f>'Preenchimento Consolidado'!B615</f>
        <v>1.1.3.3.</v>
      </c>
      <c r="E592" s="86">
        <f>'Preenchimento Consolidado'!D615</f>
        <v>0</v>
      </c>
      <c r="F592" s="2">
        <f t="shared" ca="1" si="9"/>
        <v>43901.734739930558</v>
      </c>
    </row>
    <row r="593" spans="1:6">
      <c r="A593" s="83">
        <f>'Preenchimento Consolidado'!$E$12</f>
        <v>0</v>
      </c>
      <c r="B593" s="1">
        <f>'Preenchimento Consolidado'!$E$17</f>
        <v>0</v>
      </c>
      <c r="C593" s="1">
        <f>'Preenchimento Consolidado'!$E$18</f>
        <v>0</v>
      </c>
      <c r="D593" s="187" t="str">
        <f>'Preenchimento Consolidado'!B616</f>
        <v>1.1.3.3.1.</v>
      </c>
      <c r="E593" s="86">
        <f>'Preenchimento Consolidado'!D616</f>
        <v>0</v>
      </c>
      <c r="F593" s="2">
        <f t="shared" ca="1" si="9"/>
        <v>43901.734739930558</v>
      </c>
    </row>
    <row r="594" spans="1:6">
      <c r="A594" s="83">
        <f>'Preenchimento Consolidado'!$E$12</f>
        <v>0</v>
      </c>
      <c r="B594" s="1">
        <f>'Preenchimento Consolidado'!$E$17</f>
        <v>0</v>
      </c>
      <c r="C594" s="1">
        <f>'Preenchimento Consolidado'!$E$18</f>
        <v>0</v>
      </c>
      <c r="D594" s="187" t="str">
        <f>'Preenchimento Consolidado'!B617</f>
        <v>1.1.3.3.1.11.</v>
      </c>
      <c r="E594" s="86">
        <f>'Preenchimento Consolidado'!D617</f>
        <v>0</v>
      </c>
      <c r="F594" s="2">
        <f t="shared" ca="1" si="9"/>
        <v>43901.734739930558</v>
      </c>
    </row>
    <row r="595" spans="1:6">
      <c r="A595" s="83">
        <f>'Preenchimento Consolidado'!$E$12</f>
        <v>0</v>
      </c>
      <c r="B595" s="1">
        <f>'Preenchimento Consolidado'!$E$17</f>
        <v>0</v>
      </c>
      <c r="C595" s="1">
        <f>'Preenchimento Consolidado'!$E$18</f>
        <v>0</v>
      </c>
      <c r="D595" s="187" t="str">
        <f>'Preenchimento Consolidado'!B618</f>
        <v>1.1.3.3.1.12.</v>
      </c>
      <c r="E595" s="86">
        <f>'Preenchimento Consolidado'!D618</f>
        <v>0</v>
      </c>
      <c r="F595" s="2">
        <f t="shared" ca="1" si="9"/>
        <v>43901.734739930558</v>
      </c>
    </row>
    <row r="596" spans="1:6">
      <c r="A596" s="83">
        <f>'Preenchimento Consolidado'!$E$12</f>
        <v>0</v>
      </c>
      <c r="B596" s="1">
        <f>'Preenchimento Consolidado'!$E$17</f>
        <v>0</v>
      </c>
      <c r="C596" s="1">
        <f>'Preenchimento Consolidado'!$E$18</f>
        <v>0</v>
      </c>
      <c r="D596" s="187" t="str">
        <f>'Preenchimento Consolidado'!B619</f>
        <v>1.1.3.3.1.13.</v>
      </c>
      <c r="E596" s="86">
        <f>'Preenchimento Consolidado'!D619</f>
        <v>0</v>
      </c>
      <c r="F596" s="2">
        <f t="shared" ca="1" si="9"/>
        <v>43901.734739930558</v>
      </c>
    </row>
    <row r="597" spans="1:6">
      <c r="A597" s="83">
        <f>'Preenchimento Consolidado'!$E$12</f>
        <v>0</v>
      </c>
      <c r="B597" s="1">
        <f>'Preenchimento Consolidado'!$E$17</f>
        <v>0</v>
      </c>
      <c r="C597" s="1">
        <f>'Preenchimento Consolidado'!$E$18</f>
        <v>0</v>
      </c>
      <c r="D597" s="187" t="str">
        <f>'Preenchimento Consolidado'!B620</f>
        <v>1.1.3.3.1.14.</v>
      </c>
      <c r="E597" s="86">
        <f>'Preenchimento Consolidado'!D620</f>
        <v>0</v>
      </c>
      <c r="F597" s="2">
        <f t="shared" ca="1" si="9"/>
        <v>43901.734739930558</v>
      </c>
    </row>
    <row r="598" spans="1:6">
      <c r="A598" s="83">
        <f>'Preenchimento Consolidado'!$E$12</f>
        <v>0</v>
      </c>
      <c r="B598" s="1">
        <f>'Preenchimento Consolidado'!$E$17</f>
        <v>0</v>
      </c>
      <c r="C598" s="1">
        <f>'Preenchimento Consolidado'!$E$18</f>
        <v>0</v>
      </c>
      <c r="D598" s="187" t="str">
        <f>'Preenchimento Consolidado'!B621</f>
        <v>1.1.3.3.1.15.</v>
      </c>
      <c r="E598" s="86">
        <f>'Preenchimento Consolidado'!D621</f>
        <v>0</v>
      </c>
      <c r="F598" s="2">
        <f t="shared" ca="1" si="9"/>
        <v>43901.734739930558</v>
      </c>
    </row>
    <row r="599" spans="1:6">
      <c r="A599" s="83">
        <f>'Preenchimento Consolidado'!$E$12</f>
        <v>0</v>
      </c>
      <c r="B599" s="1">
        <f>'Preenchimento Consolidado'!$E$17</f>
        <v>0</v>
      </c>
      <c r="C599" s="1">
        <f>'Preenchimento Consolidado'!$E$18</f>
        <v>0</v>
      </c>
      <c r="D599" s="187" t="str">
        <f>'Preenchimento Consolidado'!B622</f>
        <v>1.1.3.3.1.16.</v>
      </c>
      <c r="E599" s="86">
        <f>'Preenchimento Consolidado'!D622</f>
        <v>0</v>
      </c>
      <c r="F599" s="2">
        <f t="shared" ca="1" si="9"/>
        <v>43901.734739930558</v>
      </c>
    </row>
    <row r="600" spans="1:6">
      <c r="A600" s="83">
        <f>'Preenchimento Consolidado'!$E$12</f>
        <v>0</v>
      </c>
      <c r="B600" s="1">
        <f>'Preenchimento Consolidado'!$E$17</f>
        <v>0</v>
      </c>
      <c r="C600" s="1">
        <f>'Preenchimento Consolidado'!$E$18</f>
        <v>0</v>
      </c>
      <c r="D600" s="187" t="str">
        <f>'Preenchimento Consolidado'!B623</f>
        <v>1.1.3.3.1.17.</v>
      </c>
      <c r="E600" s="86">
        <f>'Preenchimento Consolidado'!D623</f>
        <v>0</v>
      </c>
      <c r="F600" s="2">
        <f t="shared" ca="1" si="9"/>
        <v>43901.734739930558</v>
      </c>
    </row>
    <row r="601" spans="1:6">
      <c r="A601" s="83">
        <f>'Preenchimento Consolidado'!$E$12</f>
        <v>0</v>
      </c>
      <c r="B601" s="1">
        <f>'Preenchimento Consolidado'!$E$17</f>
        <v>0</v>
      </c>
      <c r="C601" s="1">
        <f>'Preenchimento Consolidado'!$E$18</f>
        <v>0</v>
      </c>
      <c r="D601" s="187" t="str">
        <f>'Preenchimento Consolidado'!B624</f>
        <v>1.1.3.3.1.21.</v>
      </c>
      <c r="E601" s="86">
        <f>'Preenchimento Consolidado'!D624</f>
        <v>0</v>
      </c>
      <c r="F601" s="2">
        <f t="shared" ca="1" si="9"/>
        <v>43901.734739930558</v>
      </c>
    </row>
    <row r="602" spans="1:6">
      <c r="A602" s="83">
        <f>'Preenchimento Consolidado'!$E$12</f>
        <v>0</v>
      </c>
      <c r="B602" s="1">
        <f>'Preenchimento Consolidado'!$E$17</f>
        <v>0</v>
      </c>
      <c r="C602" s="1">
        <f>'Preenchimento Consolidado'!$E$18</f>
        <v>0</v>
      </c>
      <c r="D602" s="187" t="str">
        <f>'Preenchimento Consolidado'!B625</f>
        <v>1.1.3.3.1.22.</v>
      </c>
      <c r="E602" s="86">
        <f>'Preenchimento Consolidado'!D625</f>
        <v>0</v>
      </c>
      <c r="F602" s="2">
        <f t="shared" ca="1" si="9"/>
        <v>43901.734739930558</v>
      </c>
    </row>
    <row r="603" spans="1:6">
      <c r="A603" s="83">
        <f>'Preenchimento Consolidado'!$E$12</f>
        <v>0</v>
      </c>
      <c r="B603" s="1">
        <f>'Preenchimento Consolidado'!$E$17</f>
        <v>0</v>
      </c>
      <c r="C603" s="1">
        <f>'Preenchimento Consolidado'!$E$18</f>
        <v>0</v>
      </c>
      <c r="D603" s="187" t="str">
        <f>'Preenchimento Consolidado'!B626</f>
        <v>1.1.3.3.1.23.</v>
      </c>
      <c r="E603" s="86">
        <f>'Preenchimento Consolidado'!D626</f>
        <v>0</v>
      </c>
      <c r="F603" s="2">
        <f t="shared" ca="1" si="9"/>
        <v>43901.734739930558</v>
      </c>
    </row>
    <row r="604" spans="1:6">
      <c r="A604" s="83">
        <f>'Preenchimento Consolidado'!$E$12</f>
        <v>0</v>
      </c>
      <c r="B604" s="1">
        <f>'Preenchimento Consolidado'!$E$17</f>
        <v>0</v>
      </c>
      <c r="C604" s="1">
        <f>'Preenchimento Consolidado'!$E$18</f>
        <v>0</v>
      </c>
      <c r="D604" s="187" t="str">
        <f>'Preenchimento Consolidado'!B627</f>
        <v>1.1.3.3.1.24.</v>
      </c>
      <c r="E604" s="86">
        <f>'Preenchimento Consolidado'!D627</f>
        <v>0</v>
      </c>
      <c r="F604" s="2">
        <f t="shared" ca="1" si="9"/>
        <v>43901.734739930558</v>
      </c>
    </row>
    <row r="605" spans="1:6">
      <c r="A605" s="83">
        <f>'Preenchimento Consolidado'!$E$12</f>
        <v>0</v>
      </c>
      <c r="B605" s="1">
        <f>'Preenchimento Consolidado'!$E$17</f>
        <v>0</v>
      </c>
      <c r="C605" s="1">
        <f>'Preenchimento Consolidado'!$E$18</f>
        <v>0</v>
      </c>
      <c r="D605" s="187" t="str">
        <f>'Preenchimento Consolidado'!B628</f>
        <v>1.1.3.3.1.25.</v>
      </c>
      <c r="E605" s="86">
        <f>'Preenchimento Consolidado'!D628</f>
        <v>0</v>
      </c>
      <c r="F605" s="2">
        <f t="shared" ca="1" si="9"/>
        <v>43901.734739930558</v>
      </c>
    </row>
    <row r="606" spans="1:6">
      <c r="A606" s="83">
        <f>'Preenchimento Consolidado'!$E$12</f>
        <v>0</v>
      </c>
      <c r="B606" s="1">
        <f>'Preenchimento Consolidado'!$E$17</f>
        <v>0</v>
      </c>
      <c r="C606" s="1">
        <f>'Preenchimento Consolidado'!$E$18</f>
        <v>0</v>
      </c>
      <c r="D606" s="187" t="str">
        <f>'Preenchimento Consolidado'!B629</f>
        <v>1.1.3.3.1.26.</v>
      </c>
      <c r="E606" s="86">
        <f>'Preenchimento Consolidado'!D629</f>
        <v>0</v>
      </c>
      <c r="F606" s="2">
        <f t="shared" ca="1" si="9"/>
        <v>43901.734739930558</v>
      </c>
    </row>
    <row r="607" spans="1:6">
      <c r="A607" s="83">
        <f>'Preenchimento Consolidado'!$E$12</f>
        <v>0</v>
      </c>
      <c r="B607" s="1">
        <f>'Preenchimento Consolidado'!$E$17</f>
        <v>0</v>
      </c>
      <c r="C607" s="1">
        <f>'Preenchimento Consolidado'!$E$18</f>
        <v>0</v>
      </c>
      <c r="D607" s="187" t="str">
        <f>'Preenchimento Consolidado'!B630</f>
        <v>1.1.3.3.1.27.</v>
      </c>
      <c r="E607" s="86">
        <f>'Preenchimento Consolidado'!D630</f>
        <v>0</v>
      </c>
      <c r="F607" s="2">
        <f t="shared" ca="1" si="9"/>
        <v>43901.734739930558</v>
      </c>
    </row>
    <row r="608" spans="1:6">
      <c r="A608" s="83">
        <f>'Preenchimento Consolidado'!$E$12</f>
        <v>0</v>
      </c>
      <c r="B608" s="1">
        <f>'Preenchimento Consolidado'!$E$17</f>
        <v>0</v>
      </c>
      <c r="C608" s="1">
        <f>'Preenchimento Consolidado'!$E$18</f>
        <v>0</v>
      </c>
      <c r="D608" s="187" t="str">
        <f>'Preenchimento Consolidado'!B631</f>
        <v>1.1.3.3.1.28.</v>
      </c>
      <c r="E608" s="86">
        <f>'Preenchimento Consolidado'!D631</f>
        <v>0</v>
      </c>
      <c r="F608" s="2">
        <f t="shared" ca="1" si="9"/>
        <v>43901.734739930558</v>
      </c>
    </row>
    <row r="609" spans="1:6">
      <c r="A609" s="83">
        <f>'Preenchimento Consolidado'!$E$12</f>
        <v>0</v>
      </c>
      <c r="B609" s="1">
        <f>'Preenchimento Consolidado'!$E$17</f>
        <v>0</v>
      </c>
      <c r="C609" s="1">
        <f>'Preenchimento Consolidado'!$E$18</f>
        <v>0</v>
      </c>
      <c r="D609" s="187" t="str">
        <f>'Preenchimento Consolidado'!B632</f>
        <v>1.1.3.3.1.29.</v>
      </c>
      <c r="E609" s="86">
        <f>'Preenchimento Consolidado'!D632</f>
        <v>0</v>
      </c>
      <c r="F609" s="2">
        <f t="shared" ca="1" si="9"/>
        <v>43901.734739930558</v>
      </c>
    </row>
    <row r="610" spans="1:6">
      <c r="A610" s="83">
        <f>'Preenchimento Consolidado'!$E$12</f>
        <v>0</v>
      </c>
      <c r="B610" s="1">
        <f>'Preenchimento Consolidado'!$E$17</f>
        <v>0</v>
      </c>
      <c r="C610" s="1">
        <f>'Preenchimento Consolidado'!$E$18</f>
        <v>0</v>
      </c>
      <c r="D610" s="187" t="str">
        <f>'Preenchimento Consolidado'!B633</f>
        <v>1.1.3.3.1.31.</v>
      </c>
      <c r="E610" s="86">
        <f>'Preenchimento Consolidado'!D633</f>
        <v>0</v>
      </c>
      <c r="F610" s="2">
        <f t="shared" ca="1" si="9"/>
        <v>43901.734739930558</v>
      </c>
    </row>
    <row r="611" spans="1:6">
      <c r="A611" s="83">
        <f>'Preenchimento Consolidado'!$E$12</f>
        <v>0</v>
      </c>
      <c r="B611" s="1">
        <f>'Preenchimento Consolidado'!$E$17</f>
        <v>0</v>
      </c>
      <c r="C611" s="1">
        <f>'Preenchimento Consolidado'!$E$18</f>
        <v>0</v>
      </c>
      <c r="D611" s="187" t="str">
        <f>'Preenchimento Consolidado'!B634</f>
        <v>1.1.3.3.1.32.</v>
      </c>
      <c r="E611" s="86">
        <f>'Preenchimento Consolidado'!D634</f>
        <v>0</v>
      </c>
      <c r="F611" s="2">
        <f t="shared" ca="1" si="9"/>
        <v>43901.734739930558</v>
      </c>
    </row>
    <row r="612" spans="1:6">
      <c r="A612" s="83">
        <f>'Preenchimento Consolidado'!$E$12</f>
        <v>0</v>
      </c>
      <c r="B612" s="1">
        <f>'Preenchimento Consolidado'!$E$17</f>
        <v>0</v>
      </c>
      <c r="C612" s="1">
        <f>'Preenchimento Consolidado'!$E$18</f>
        <v>0</v>
      </c>
      <c r="D612" s="187" t="str">
        <f>'Preenchimento Consolidado'!B635</f>
        <v>1.1.3.3.1.33.</v>
      </c>
      <c r="E612" s="86">
        <f>'Preenchimento Consolidado'!D635</f>
        <v>0</v>
      </c>
      <c r="F612" s="2">
        <f t="shared" ca="1" si="9"/>
        <v>43901.734739930558</v>
      </c>
    </row>
    <row r="613" spans="1:6">
      <c r="A613" s="83">
        <f>'Preenchimento Consolidado'!$E$12</f>
        <v>0</v>
      </c>
      <c r="B613" s="1">
        <f>'Preenchimento Consolidado'!$E$17</f>
        <v>0</v>
      </c>
      <c r="C613" s="1">
        <f>'Preenchimento Consolidado'!$E$18</f>
        <v>0</v>
      </c>
      <c r="D613" s="187" t="str">
        <f>'Preenchimento Consolidado'!B636</f>
        <v>1.1.3.3.1.35.</v>
      </c>
      <c r="E613" s="86">
        <f>'Preenchimento Consolidado'!D636</f>
        <v>0</v>
      </c>
      <c r="F613" s="2">
        <f t="shared" ca="1" si="9"/>
        <v>43901.734739930558</v>
      </c>
    </row>
    <row r="614" spans="1:6">
      <c r="A614" s="83">
        <f>'Preenchimento Consolidado'!$E$12</f>
        <v>0</v>
      </c>
      <c r="B614" s="1">
        <f>'Preenchimento Consolidado'!$E$17</f>
        <v>0</v>
      </c>
      <c r="C614" s="1">
        <f>'Preenchimento Consolidado'!$E$18</f>
        <v>0</v>
      </c>
      <c r="D614" s="187" t="str">
        <f>'Preenchimento Consolidado'!B637</f>
        <v>1.1.3.3.1.35.1.</v>
      </c>
      <c r="E614" s="86">
        <f>'Preenchimento Consolidado'!D637</f>
        <v>0</v>
      </c>
      <c r="F614" s="2">
        <f t="shared" ca="1" si="9"/>
        <v>43901.734739930558</v>
      </c>
    </row>
    <row r="615" spans="1:6">
      <c r="A615" s="83">
        <f>'Preenchimento Consolidado'!$E$12</f>
        <v>0</v>
      </c>
      <c r="B615" s="1">
        <f>'Preenchimento Consolidado'!$E$17</f>
        <v>0</v>
      </c>
      <c r="C615" s="1">
        <f>'Preenchimento Consolidado'!$E$18</f>
        <v>0</v>
      </c>
      <c r="D615" s="187" t="str">
        <f>'Preenchimento Consolidado'!B638</f>
        <v>1.1.3.3.1.35.2.</v>
      </c>
      <c r="E615" s="86">
        <f>'Preenchimento Consolidado'!D638</f>
        <v>0</v>
      </c>
      <c r="F615" s="2">
        <f t="shared" ca="1" si="9"/>
        <v>43901.734739930558</v>
      </c>
    </row>
    <row r="616" spans="1:6">
      <c r="A616" s="83">
        <f>'Preenchimento Consolidado'!$E$12</f>
        <v>0</v>
      </c>
      <c r="B616" s="1">
        <f>'Preenchimento Consolidado'!$E$17</f>
        <v>0</v>
      </c>
      <c r="C616" s="1">
        <f>'Preenchimento Consolidado'!$E$18</f>
        <v>0</v>
      </c>
      <c r="D616" s="187" t="str">
        <f>'Preenchimento Consolidado'!B639</f>
        <v>1.1.3.3.1.41.</v>
      </c>
      <c r="E616" s="86">
        <f>'Preenchimento Consolidado'!D639</f>
        <v>0</v>
      </c>
      <c r="F616" s="2">
        <f t="shared" ca="1" si="9"/>
        <v>43901.734739930558</v>
      </c>
    </row>
    <row r="617" spans="1:6">
      <c r="A617" s="83">
        <f>'Preenchimento Consolidado'!$E$12</f>
        <v>0</v>
      </c>
      <c r="B617" s="1">
        <f>'Preenchimento Consolidado'!$E$17</f>
        <v>0</v>
      </c>
      <c r="C617" s="1">
        <f>'Preenchimento Consolidado'!$E$18</f>
        <v>0</v>
      </c>
      <c r="D617" s="187" t="str">
        <f>'Preenchimento Consolidado'!B640</f>
        <v>1.1.3.3.1.42.</v>
      </c>
      <c r="E617" s="86">
        <f>'Preenchimento Consolidado'!D640</f>
        <v>0</v>
      </c>
      <c r="F617" s="2">
        <f t="shared" ca="1" si="9"/>
        <v>43901.734739930558</v>
      </c>
    </row>
    <row r="618" spans="1:6">
      <c r="A618" s="83">
        <f>'Preenchimento Consolidado'!$E$12</f>
        <v>0</v>
      </c>
      <c r="B618" s="1">
        <f>'Preenchimento Consolidado'!$E$17</f>
        <v>0</v>
      </c>
      <c r="C618" s="1">
        <f>'Preenchimento Consolidado'!$E$18</f>
        <v>0</v>
      </c>
      <c r="D618" s="187" t="str">
        <f>'Preenchimento Consolidado'!B641</f>
        <v>1.1.3.3.1.43.</v>
      </c>
      <c r="E618" s="86">
        <f>'Preenchimento Consolidado'!D641</f>
        <v>0</v>
      </c>
      <c r="F618" s="2">
        <f t="shared" ca="1" si="9"/>
        <v>43901.734739930558</v>
      </c>
    </row>
    <row r="619" spans="1:6">
      <c r="A619" s="83">
        <f>'Preenchimento Consolidado'!$E$12</f>
        <v>0</v>
      </c>
      <c r="B619" s="1">
        <f>'Preenchimento Consolidado'!$E$17</f>
        <v>0</v>
      </c>
      <c r="C619" s="1">
        <f>'Preenchimento Consolidado'!$E$18</f>
        <v>0</v>
      </c>
      <c r="D619" s="187" t="str">
        <f>'Preenchimento Consolidado'!B642</f>
        <v>1.1.3.3.1.50.</v>
      </c>
      <c r="E619" s="86">
        <f>'Preenchimento Consolidado'!D642</f>
        <v>0</v>
      </c>
      <c r="F619" s="2">
        <f t="shared" ca="1" si="9"/>
        <v>43901.734739930558</v>
      </c>
    </row>
    <row r="620" spans="1:6">
      <c r="A620" s="83">
        <f>'Preenchimento Consolidado'!$E$12</f>
        <v>0</v>
      </c>
      <c r="B620" s="1">
        <f>'Preenchimento Consolidado'!$E$17</f>
        <v>0</v>
      </c>
      <c r="C620" s="1">
        <f>'Preenchimento Consolidado'!$E$18</f>
        <v>0</v>
      </c>
      <c r="D620" s="187" t="str">
        <f>'Preenchimento Consolidado'!B643</f>
        <v>1.1.3.3.1.51.</v>
      </c>
      <c r="E620" s="86">
        <f>'Preenchimento Consolidado'!D643</f>
        <v>0</v>
      </c>
      <c r="F620" s="2">
        <f t="shared" ca="1" si="9"/>
        <v>43901.734739930558</v>
      </c>
    </row>
    <row r="621" spans="1:6">
      <c r="A621" s="83">
        <f>'Preenchimento Consolidado'!$E$12</f>
        <v>0</v>
      </c>
      <c r="B621" s="1">
        <f>'Preenchimento Consolidado'!$E$17</f>
        <v>0</v>
      </c>
      <c r="C621" s="1">
        <f>'Preenchimento Consolidado'!$E$18</f>
        <v>0</v>
      </c>
      <c r="D621" s="187" t="str">
        <f>'Preenchimento Consolidado'!B644</f>
        <v>1.1.3.3.1.52.</v>
      </c>
      <c r="E621" s="86">
        <f>'Preenchimento Consolidado'!D644</f>
        <v>0</v>
      </c>
      <c r="F621" s="2">
        <f t="shared" ca="1" si="9"/>
        <v>43901.734739930558</v>
      </c>
    </row>
    <row r="622" spans="1:6">
      <c r="A622" s="83">
        <f>'Preenchimento Consolidado'!$E$12</f>
        <v>0</v>
      </c>
      <c r="B622" s="1">
        <f>'Preenchimento Consolidado'!$E$17</f>
        <v>0</v>
      </c>
      <c r="C622" s="1">
        <f>'Preenchimento Consolidado'!$E$18</f>
        <v>0</v>
      </c>
      <c r="D622" s="187" t="str">
        <f>'Preenchimento Consolidado'!B645</f>
        <v>1.1.3.3.1.53.</v>
      </c>
      <c r="E622" s="86">
        <f>'Preenchimento Consolidado'!D645</f>
        <v>0</v>
      </c>
      <c r="F622" s="2">
        <f t="shared" ca="1" si="9"/>
        <v>43901.734739930558</v>
      </c>
    </row>
    <row r="623" spans="1:6">
      <c r="A623" s="83">
        <f>'Preenchimento Consolidado'!$E$12</f>
        <v>0</v>
      </c>
      <c r="B623" s="1">
        <f>'Preenchimento Consolidado'!$E$17</f>
        <v>0</v>
      </c>
      <c r="C623" s="1">
        <f>'Preenchimento Consolidado'!$E$18</f>
        <v>0</v>
      </c>
      <c r="D623" s="187" t="str">
        <f>'Preenchimento Consolidado'!B646</f>
        <v>1.1.3.3.2.</v>
      </c>
      <c r="E623" s="86">
        <f>'Preenchimento Consolidado'!D646</f>
        <v>0</v>
      </c>
      <c r="F623" s="2">
        <f t="shared" ca="1" si="9"/>
        <v>43901.734739930558</v>
      </c>
    </row>
    <row r="624" spans="1:6">
      <c r="A624" s="83">
        <f>'Preenchimento Consolidado'!$E$12</f>
        <v>0</v>
      </c>
      <c r="B624" s="1">
        <f>'Preenchimento Consolidado'!$E$17</f>
        <v>0</v>
      </c>
      <c r="C624" s="1">
        <f>'Preenchimento Consolidado'!$E$18</f>
        <v>0</v>
      </c>
      <c r="D624" s="187" t="str">
        <f>'Preenchimento Consolidado'!B647</f>
        <v>1.1.3.3.2.11.</v>
      </c>
      <c r="E624" s="86">
        <f>'Preenchimento Consolidado'!D647</f>
        <v>0</v>
      </c>
      <c r="F624" s="2">
        <f t="shared" ca="1" si="9"/>
        <v>43901.734739930558</v>
      </c>
    </row>
    <row r="625" spans="1:6">
      <c r="A625" s="83">
        <f>'Preenchimento Consolidado'!$E$12</f>
        <v>0</v>
      </c>
      <c r="B625" s="1">
        <f>'Preenchimento Consolidado'!$E$17</f>
        <v>0</v>
      </c>
      <c r="C625" s="1">
        <f>'Preenchimento Consolidado'!$E$18</f>
        <v>0</v>
      </c>
      <c r="D625" s="187" t="str">
        <f>'Preenchimento Consolidado'!B648</f>
        <v>1.1.3.3.2.12.</v>
      </c>
      <c r="E625" s="86">
        <f>'Preenchimento Consolidado'!D648</f>
        <v>0</v>
      </c>
      <c r="F625" s="2">
        <f t="shared" ca="1" si="9"/>
        <v>43901.734739930558</v>
      </c>
    </row>
    <row r="626" spans="1:6">
      <c r="A626" s="83">
        <f>'Preenchimento Consolidado'!$E$12</f>
        <v>0</v>
      </c>
      <c r="B626" s="1">
        <f>'Preenchimento Consolidado'!$E$17</f>
        <v>0</v>
      </c>
      <c r="C626" s="1">
        <f>'Preenchimento Consolidado'!$E$18</f>
        <v>0</v>
      </c>
      <c r="D626" s="187" t="str">
        <f>'Preenchimento Consolidado'!B649</f>
        <v>1.1.3.3.2.13.</v>
      </c>
      <c r="E626" s="86">
        <f>'Preenchimento Consolidado'!D649</f>
        <v>0</v>
      </c>
      <c r="F626" s="2">
        <f t="shared" ca="1" si="9"/>
        <v>43901.734739930558</v>
      </c>
    </row>
    <row r="627" spans="1:6">
      <c r="A627" s="83">
        <f>'Preenchimento Consolidado'!$E$12</f>
        <v>0</v>
      </c>
      <c r="B627" s="1">
        <f>'Preenchimento Consolidado'!$E$17</f>
        <v>0</v>
      </c>
      <c r="C627" s="1">
        <f>'Preenchimento Consolidado'!$E$18</f>
        <v>0</v>
      </c>
      <c r="D627" s="187" t="str">
        <f>'Preenchimento Consolidado'!B650</f>
        <v>1.1.3.3.2.14.</v>
      </c>
      <c r="E627" s="86">
        <f>'Preenchimento Consolidado'!D650</f>
        <v>0</v>
      </c>
      <c r="F627" s="2">
        <f t="shared" ca="1" si="9"/>
        <v>43901.734739930558</v>
      </c>
    </row>
    <row r="628" spans="1:6">
      <c r="A628" s="83">
        <f>'Preenchimento Consolidado'!$E$12</f>
        <v>0</v>
      </c>
      <c r="B628" s="1">
        <f>'Preenchimento Consolidado'!$E$17</f>
        <v>0</v>
      </c>
      <c r="C628" s="1">
        <f>'Preenchimento Consolidado'!$E$18</f>
        <v>0</v>
      </c>
      <c r="D628" s="187" t="str">
        <f>'Preenchimento Consolidado'!B651</f>
        <v>1.1.3.3.2.15.</v>
      </c>
      <c r="E628" s="86">
        <f>'Preenchimento Consolidado'!D651</f>
        <v>0</v>
      </c>
      <c r="F628" s="2">
        <f t="shared" ca="1" si="9"/>
        <v>43901.734739930558</v>
      </c>
    </row>
    <row r="629" spans="1:6">
      <c r="A629" s="83">
        <f>'Preenchimento Consolidado'!$E$12</f>
        <v>0</v>
      </c>
      <c r="B629" s="1">
        <f>'Preenchimento Consolidado'!$E$17</f>
        <v>0</v>
      </c>
      <c r="C629" s="1">
        <f>'Preenchimento Consolidado'!$E$18</f>
        <v>0</v>
      </c>
      <c r="D629" s="187" t="str">
        <f>'Preenchimento Consolidado'!B652</f>
        <v>1.1.3.3.2.16.</v>
      </c>
      <c r="E629" s="86">
        <f>'Preenchimento Consolidado'!D652</f>
        <v>0</v>
      </c>
      <c r="F629" s="2">
        <f t="shared" ca="1" si="9"/>
        <v>43901.734739930558</v>
      </c>
    </row>
    <row r="630" spans="1:6">
      <c r="A630" s="83">
        <f>'Preenchimento Consolidado'!$E$12</f>
        <v>0</v>
      </c>
      <c r="B630" s="1">
        <f>'Preenchimento Consolidado'!$E$17</f>
        <v>0</v>
      </c>
      <c r="C630" s="1">
        <f>'Preenchimento Consolidado'!$E$18</f>
        <v>0</v>
      </c>
      <c r="D630" s="187" t="str">
        <f>'Preenchimento Consolidado'!B653</f>
        <v>1.1.3.3.2.17.</v>
      </c>
      <c r="E630" s="86">
        <f>'Preenchimento Consolidado'!D653</f>
        <v>0</v>
      </c>
      <c r="F630" s="2">
        <f t="shared" ca="1" si="9"/>
        <v>43901.734739930558</v>
      </c>
    </row>
    <row r="631" spans="1:6">
      <c r="A631" s="83">
        <f>'Preenchimento Consolidado'!$E$12</f>
        <v>0</v>
      </c>
      <c r="B631" s="1">
        <f>'Preenchimento Consolidado'!$E$17</f>
        <v>0</v>
      </c>
      <c r="C631" s="1">
        <f>'Preenchimento Consolidado'!$E$18</f>
        <v>0</v>
      </c>
      <c r="D631" s="187" t="str">
        <f>'Preenchimento Consolidado'!B654</f>
        <v>1.1.3.3.2.21.</v>
      </c>
      <c r="E631" s="86">
        <f>'Preenchimento Consolidado'!D654</f>
        <v>0</v>
      </c>
      <c r="F631" s="2">
        <f t="shared" ca="1" si="9"/>
        <v>43901.734739930558</v>
      </c>
    </row>
    <row r="632" spans="1:6">
      <c r="A632" s="83">
        <f>'Preenchimento Consolidado'!$E$12</f>
        <v>0</v>
      </c>
      <c r="B632" s="1">
        <f>'Preenchimento Consolidado'!$E$17</f>
        <v>0</v>
      </c>
      <c r="C632" s="1">
        <f>'Preenchimento Consolidado'!$E$18</f>
        <v>0</v>
      </c>
      <c r="D632" s="187" t="str">
        <f>'Preenchimento Consolidado'!B655</f>
        <v>1.1.3.3.2.22.</v>
      </c>
      <c r="E632" s="86">
        <f>'Preenchimento Consolidado'!D655</f>
        <v>0</v>
      </c>
      <c r="F632" s="2">
        <f t="shared" ca="1" si="9"/>
        <v>43901.734739930558</v>
      </c>
    </row>
    <row r="633" spans="1:6">
      <c r="A633" s="83">
        <f>'Preenchimento Consolidado'!$E$12</f>
        <v>0</v>
      </c>
      <c r="B633" s="1">
        <f>'Preenchimento Consolidado'!$E$17</f>
        <v>0</v>
      </c>
      <c r="C633" s="1">
        <f>'Preenchimento Consolidado'!$E$18</f>
        <v>0</v>
      </c>
      <c r="D633" s="187" t="str">
        <f>'Preenchimento Consolidado'!B656</f>
        <v>1.1.3.3.2.23.</v>
      </c>
      <c r="E633" s="86">
        <f>'Preenchimento Consolidado'!D656</f>
        <v>0</v>
      </c>
      <c r="F633" s="2">
        <f t="shared" ca="1" si="9"/>
        <v>43901.734739930558</v>
      </c>
    </row>
    <row r="634" spans="1:6">
      <c r="A634" s="83">
        <f>'Preenchimento Consolidado'!$E$12</f>
        <v>0</v>
      </c>
      <c r="B634" s="1">
        <f>'Preenchimento Consolidado'!$E$17</f>
        <v>0</v>
      </c>
      <c r="C634" s="1">
        <f>'Preenchimento Consolidado'!$E$18</f>
        <v>0</v>
      </c>
      <c r="D634" s="187" t="str">
        <f>'Preenchimento Consolidado'!B657</f>
        <v>1.1.3.3.2.24.</v>
      </c>
      <c r="E634" s="86">
        <f>'Preenchimento Consolidado'!D657</f>
        <v>0</v>
      </c>
      <c r="F634" s="2">
        <f t="shared" ca="1" si="9"/>
        <v>43901.734739930558</v>
      </c>
    </row>
    <row r="635" spans="1:6">
      <c r="A635" s="83">
        <f>'Preenchimento Consolidado'!$E$12</f>
        <v>0</v>
      </c>
      <c r="B635" s="1">
        <f>'Preenchimento Consolidado'!$E$17</f>
        <v>0</v>
      </c>
      <c r="C635" s="1">
        <f>'Preenchimento Consolidado'!$E$18</f>
        <v>0</v>
      </c>
      <c r="D635" s="187" t="str">
        <f>'Preenchimento Consolidado'!B658</f>
        <v>1.1.3.3.2.25.</v>
      </c>
      <c r="E635" s="86">
        <f>'Preenchimento Consolidado'!D658</f>
        <v>0</v>
      </c>
      <c r="F635" s="2">
        <f t="shared" ca="1" si="9"/>
        <v>43901.734739930558</v>
      </c>
    </row>
    <row r="636" spans="1:6">
      <c r="A636" s="83">
        <f>'Preenchimento Consolidado'!$E$12</f>
        <v>0</v>
      </c>
      <c r="B636" s="1">
        <f>'Preenchimento Consolidado'!$E$17</f>
        <v>0</v>
      </c>
      <c r="C636" s="1">
        <f>'Preenchimento Consolidado'!$E$18</f>
        <v>0</v>
      </c>
      <c r="D636" s="187" t="str">
        <f>'Preenchimento Consolidado'!B659</f>
        <v>1.1.3.3.2.26.</v>
      </c>
      <c r="E636" s="86">
        <f>'Preenchimento Consolidado'!D659</f>
        <v>0</v>
      </c>
      <c r="F636" s="2">
        <f t="shared" ca="1" si="9"/>
        <v>43901.734739930558</v>
      </c>
    </row>
    <row r="637" spans="1:6">
      <c r="A637" s="83">
        <f>'Preenchimento Consolidado'!$E$12</f>
        <v>0</v>
      </c>
      <c r="B637" s="1">
        <f>'Preenchimento Consolidado'!$E$17</f>
        <v>0</v>
      </c>
      <c r="C637" s="1">
        <f>'Preenchimento Consolidado'!$E$18</f>
        <v>0</v>
      </c>
      <c r="D637" s="187" t="str">
        <f>'Preenchimento Consolidado'!B660</f>
        <v>1.1.3.3.2.27.</v>
      </c>
      <c r="E637" s="86">
        <f>'Preenchimento Consolidado'!D660</f>
        <v>0</v>
      </c>
      <c r="F637" s="2">
        <f t="shared" ca="1" si="9"/>
        <v>43901.734739930558</v>
      </c>
    </row>
    <row r="638" spans="1:6">
      <c r="A638" s="83">
        <f>'Preenchimento Consolidado'!$E$12</f>
        <v>0</v>
      </c>
      <c r="B638" s="1">
        <f>'Preenchimento Consolidado'!$E$17</f>
        <v>0</v>
      </c>
      <c r="C638" s="1">
        <f>'Preenchimento Consolidado'!$E$18</f>
        <v>0</v>
      </c>
      <c r="D638" s="187" t="str">
        <f>'Preenchimento Consolidado'!B661</f>
        <v>1.1.3.3.2.28.</v>
      </c>
      <c r="E638" s="86">
        <f>'Preenchimento Consolidado'!D661</f>
        <v>0</v>
      </c>
      <c r="F638" s="2">
        <f t="shared" ca="1" si="9"/>
        <v>43901.734739930558</v>
      </c>
    </row>
    <row r="639" spans="1:6">
      <c r="A639" s="83">
        <f>'Preenchimento Consolidado'!$E$12</f>
        <v>0</v>
      </c>
      <c r="B639" s="1">
        <f>'Preenchimento Consolidado'!$E$17</f>
        <v>0</v>
      </c>
      <c r="C639" s="1">
        <f>'Preenchimento Consolidado'!$E$18</f>
        <v>0</v>
      </c>
      <c r="D639" s="187" t="str">
        <f>'Preenchimento Consolidado'!B662</f>
        <v>1.1.3.3.2.29.</v>
      </c>
      <c r="E639" s="86">
        <f>'Preenchimento Consolidado'!D662</f>
        <v>0</v>
      </c>
      <c r="F639" s="2">
        <f t="shared" ca="1" si="9"/>
        <v>43901.734739930558</v>
      </c>
    </row>
    <row r="640" spans="1:6">
      <c r="A640" s="83">
        <f>'Preenchimento Consolidado'!$E$12</f>
        <v>0</v>
      </c>
      <c r="B640" s="1">
        <f>'Preenchimento Consolidado'!$E$17</f>
        <v>0</v>
      </c>
      <c r="C640" s="1">
        <f>'Preenchimento Consolidado'!$E$18</f>
        <v>0</v>
      </c>
      <c r="D640" s="187" t="str">
        <f>'Preenchimento Consolidado'!B663</f>
        <v>1.1.3.3.2.31.</v>
      </c>
      <c r="E640" s="86">
        <f>'Preenchimento Consolidado'!D663</f>
        <v>0</v>
      </c>
      <c r="F640" s="2">
        <f t="shared" ca="1" si="9"/>
        <v>43901.734739930558</v>
      </c>
    </row>
    <row r="641" spans="1:6">
      <c r="A641" s="83">
        <f>'Preenchimento Consolidado'!$E$12</f>
        <v>0</v>
      </c>
      <c r="B641" s="1">
        <f>'Preenchimento Consolidado'!$E$17</f>
        <v>0</v>
      </c>
      <c r="C641" s="1">
        <f>'Preenchimento Consolidado'!$E$18</f>
        <v>0</v>
      </c>
      <c r="D641" s="187" t="str">
        <f>'Preenchimento Consolidado'!B664</f>
        <v>1.1.3.3.2.32.</v>
      </c>
      <c r="E641" s="86">
        <f>'Preenchimento Consolidado'!D664</f>
        <v>0</v>
      </c>
      <c r="F641" s="2">
        <f t="shared" ca="1" si="9"/>
        <v>43901.734739930558</v>
      </c>
    </row>
    <row r="642" spans="1:6">
      <c r="A642" s="83">
        <f>'Preenchimento Consolidado'!$E$12</f>
        <v>0</v>
      </c>
      <c r="B642" s="1">
        <f>'Preenchimento Consolidado'!$E$17</f>
        <v>0</v>
      </c>
      <c r="C642" s="1">
        <f>'Preenchimento Consolidado'!$E$18</f>
        <v>0</v>
      </c>
      <c r="D642" s="187" t="str">
        <f>'Preenchimento Consolidado'!B665</f>
        <v>1.1.3.3.2.33.</v>
      </c>
      <c r="E642" s="86">
        <f>'Preenchimento Consolidado'!D665</f>
        <v>0</v>
      </c>
      <c r="F642" s="2">
        <f t="shared" ref="F642:F705" ca="1" si="10">NOW()</f>
        <v>43901.734739930558</v>
      </c>
    </row>
    <row r="643" spans="1:6">
      <c r="A643" s="83">
        <f>'Preenchimento Consolidado'!$E$12</f>
        <v>0</v>
      </c>
      <c r="B643" s="1">
        <f>'Preenchimento Consolidado'!$E$17</f>
        <v>0</v>
      </c>
      <c r="C643" s="1">
        <f>'Preenchimento Consolidado'!$E$18</f>
        <v>0</v>
      </c>
      <c r="D643" s="187" t="str">
        <f>'Preenchimento Consolidado'!B666</f>
        <v>1.1.3.3.2.35.</v>
      </c>
      <c r="E643" s="86">
        <f>'Preenchimento Consolidado'!D666</f>
        <v>0</v>
      </c>
      <c r="F643" s="2">
        <f t="shared" ca="1" si="10"/>
        <v>43901.734739930558</v>
      </c>
    </row>
    <row r="644" spans="1:6">
      <c r="A644" s="83">
        <f>'Preenchimento Consolidado'!$E$12</f>
        <v>0</v>
      </c>
      <c r="B644" s="1">
        <f>'Preenchimento Consolidado'!$E$17</f>
        <v>0</v>
      </c>
      <c r="C644" s="1">
        <f>'Preenchimento Consolidado'!$E$18</f>
        <v>0</v>
      </c>
      <c r="D644" s="187" t="str">
        <f>'Preenchimento Consolidado'!B667</f>
        <v>1.1.3.3.2.35.1.</v>
      </c>
      <c r="E644" s="86">
        <f>'Preenchimento Consolidado'!D667</f>
        <v>0</v>
      </c>
      <c r="F644" s="2">
        <f t="shared" ca="1" si="10"/>
        <v>43901.734739930558</v>
      </c>
    </row>
    <row r="645" spans="1:6">
      <c r="A645" s="83">
        <f>'Preenchimento Consolidado'!$E$12</f>
        <v>0</v>
      </c>
      <c r="B645" s="1">
        <f>'Preenchimento Consolidado'!$E$17</f>
        <v>0</v>
      </c>
      <c r="C645" s="1">
        <f>'Preenchimento Consolidado'!$E$18</f>
        <v>0</v>
      </c>
      <c r="D645" s="187" t="str">
        <f>'Preenchimento Consolidado'!B668</f>
        <v>1.1.3.3.2.35.2.</v>
      </c>
      <c r="E645" s="86">
        <f>'Preenchimento Consolidado'!D668</f>
        <v>0</v>
      </c>
      <c r="F645" s="2">
        <f t="shared" ca="1" si="10"/>
        <v>43901.734739930558</v>
      </c>
    </row>
    <row r="646" spans="1:6">
      <c r="A646" s="83">
        <f>'Preenchimento Consolidado'!$E$12</f>
        <v>0</v>
      </c>
      <c r="B646" s="1">
        <f>'Preenchimento Consolidado'!$E$17</f>
        <v>0</v>
      </c>
      <c r="C646" s="1">
        <f>'Preenchimento Consolidado'!$E$18</f>
        <v>0</v>
      </c>
      <c r="D646" s="187" t="str">
        <f>'Preenchimento Consolidado'!B669</f>
        <v>1.1.3.3.2.41.</v>
      </c>
      <c r="E646" s="86">
        <f>'Preenchimento Consolidado'!D669</f>
        <v>0</v>
      </c>
      <c r="F646" s="2">
        <f t="shared" ca="1" si="10"/>
        <v>43901.734739930558</v>
      </c>
    </row>
    <row r="647" spans="1:6">
      <c r="A647" s="83">
        <f>'Preenchimento Consolidado'!$E$12</f>
        <v>0</v>
      </c>
      <c r="B647" s="1">
        <f>'Preenchimento Consolidado'!$E$17</f>
        <v>0</v>
      </c>
      <c r="C647" s="1">
        <f>'Preenchimento Consolidado'!$E$18</f>
        <v>0</v>
      </c>
      <c r="D647" s="187" t="str">
        <f>'Preenchimento Consolidado'!B670</f>
        <v>1.1.3.3.2.42.</v>
      </c>
      <c r="E647" s="86">
        <f>'Preenchimento Consolidado'!D670</f>
        <v>0</v>
      </c>
      <c r="F647" s="2">
        <f t="shared" ca="1" si="10"/>
        <v>43901.734739930558</v>
      </c>
    </row>
    <row r="648" spans="1:6">
      <c r="A648" s="83">
        <f>'Preenchimento Consolidado'!$E$12</f>
        <v>0</v>
      </c>
      <c r="B648" s="1">
        <f>'Preenchimento Consolidado'!$E$17</f>
        <v>0</v>
      </c>
      <c r="C648" s="1">
        <f>'Preenchimento Consolidado'!$E$18</f>
        <v>0</v>
      </c>
      <c r="D648" s="187" t="str">
        <f>'Preenchimento Consolidado'!B671</f>
        <v>1.1.3.3.2.43.</v>
      </c>
      <c r="E648" s="86">
        <f>'Preenchimento Consolidado'!D671</f>
        <v>0</v>
      </c>
      <c r="F648" s="2">
        <f t="shared" ca="1" si="10"/>
        <v>43901.734739930558</v>
      </c>
    </row>
    <row r="649" spans="1:6">
      <c r="A649" s="83">
        <f>'Preenchimento Consolidado'!$E$12</f>
        <v>0</v>
      </c>
      <c r="B649" s="1">
        <f>'Preenchimento Consolidado'!$E$17</f>
        <v>0</v>
      </c>
      <c r="C649" s="1">
        <f>'Preenchimento Consolidado'!$E$18</f>
        <v>0</v>
      </c>
      <c r="D649" s="187" t="str">
        <f>'Preenchimento Consolidado'!B672</f>
        <v>1.1.3.3.2.50.</v>
      </c>
      <c r="E649" s="86">
        <f>'Preenchimento Consolidado'!D672</f>
        <v>0</v>
      </c>
      <c r="F649" s="2">
        <f t="shared" ca="1" si="10"/>
        <v>43901.734739930558</v>
      </c>
    </row>
    <row r="650" spans="1:6">
      <c r="A650" s="83">
        <f>'Preenchimento Consolidado'!$E$12</f>
        <v>0</v>
      </c>
      <c r="B650" s="1">
        <f>'Preenchimento Consolidado'!$E$17</f>
        <v>0</v>
      </c>
      <c r="C650" s="1">
        <f>'Preenchimento Consolidado'!$E$18</f>
        <v>0</v>
      </c>
      <c r="D650" s="187" t="str">
        <f>'Preenchimento Consolidado'!B673</f>
        <v>1.1.3.3.2.51.</v>
      </c>
      <c r="E650" s="86">
        <f>'Preenchimento Consolidado'!D673</f>
        <v>0</v>
      </c>
      <c r="F650" s="2">
        <f t="shared" ca="1" si="10"/>
        <v>43901.734739930558</v>
      </c>
    </row>
    <row r="651" spans="1:6">
      <c r="A651" s="83">
        <f>'Preenchimento Consolidado'!$E$12</f>
        <v>0</v>
      </c>
      <c r="B651" s="1">
        <f>'Preenchimento Consolidado'!$E$17</f>
        <v>0</v>
      </c>
      <c r="C651" s="1">
        <f>'Preenchimento Consolidado'!$E$18</f>
        <v>0</v>
      </c>
      <c r="D651" s="187" t="str">
        <f>'Preenchimento Consolidado'!B674</f>
        <v>1.1.3.3.2.52.</v>
      </c>
      <c r="E651" s="86">
        <f>'Preenchimento Consolidado'!D674</f>
        <v>0</v>
      </c>
      <c r="F651" s="2">
        <f t="shared" ca="1" si="10"/>
        <v>43901.734739930558</v>
      </c>
    </row>
    <row r="652" spans="1:6">
      <c r="A652" s="83">
        <f>'Preenchimento Consolidado'!$E$12</f>
        <v>0</v>
      </c>
      <c r="B652" s="1">
        <f>'Preenchimento Consolidado'!$E$17</f>
        <v>0</v>
      </c>
      <c r="C652" s="1">
        <f>'Preenchimento Consolidado'!$E$18</f>
        <v>0</v>
      </c>
      <c r="D652" s="187" t="str">
        <f>'Preenchimento Consolidado'!B675</f>
        <v>1.1.3.3.2.53.</v>
      </c>
      <c r="E652" s="86">
        <f>'Preenchimento Consolidado'!D675</f>
        <v>0</v>
      </c>
      <c r="F652" s="2">
        <f t="shared" ca="1" si="10"/>
        <v>43901.734739930558</v>
      </c>
    </row>
    <row r="653" spans="1:6">
      <c r="A653" s="83">
        <f>'Preenchimento Consolidado'!$E$12</f>
        <v>0</v>
      </c>
      <c r="B653" s="1">
        <f>'Preenchimento Consolidado'!$E$17</f>
        <v>0</v>
      </c>
      <c r="C653" s="1">
        <f>'Preenchimento Consolidado'!$E$18</f>
        <v>0</v>
      </c>
      <c r="D653" s="187" t="str">
        <f>'Preenchimento Consolidado'!B676</f>
        <v>1.1.3.3.3.</v>
      </c>
      <c r="E653" s="86">
        <f>'Preenchimento Consolidado'!D676</f>
        <v>0</v>
      </c>
      <c r="F653" s="2">
        <f t="shared" ca="1" si="10"/>
        <v>43901.734739930558</v>
      </c>
    </row>
    <row r="654" spans="1:6">
      <c r="A654" s="83">
        <f>'Preenchimento Consolidado'!$E$12</f>
        <v>0</v>
      </c>
      <c r="B654" s="1">
        <f>'Preenchimento Consolidado'!$E$17</f>
        <v>0</v>
      </c>
      <c r="C654" s="1">
        <f>'Preenchimento Consolidado'!$E$18</f>
        <v>0</v>
      </c>
      <c r="D654" s="187" t="str">
        <f>'Preenchimento Consolidado'!B677</f>
        <v>1.1.3.3.3.11.</v>
      </c>
      <c r="E654" s="86">
        <f>'Preenchimento Consolidado'!D677</f>
        <v>0</v>
      </c>
      <c r="F654" s="2">
        <f t="shared" ca="1" si="10"/>
        <v>43901.734739930558</v>
      </c>
    </row>
    <row r="655" spans="1:6">
      <c r="A655" s="83">
        <f>'Preenchimento Consolidado'!$E$12</f>
        <v>0</v>
      </c>
      <c r="B655" s="1">
        <f>'Preenchimento Consolidado'!$E$17</f>
        <v>0</v>
      </c>
      <c r="C655" s="1">
        <f>'Preenchimento Consolidado'!$E$18</f>
        <v>0</v>
      </c>
      <c r="D655" s="187" t="str">
        <f>'Preenchimento Consolidado'!B678</f>
        <v>1.1.3.3.3.12.</v>
      </c>
      <c r="E655" s="86">
        <f>'Preenchimento Consolidado'!D678</f>
        <v>0</v>
      </c>
      <c r="F655" s="2">
        <f t="shared" ca="1" si="10"/>
        <v>43901.734739930558</v>
      </c>
    </row>
    <row r="656" spans="1:6">
      <c r="A656" s="83">
        <f>'Preenchimento Consolidado'!$E$12</f>
        <v>0</v>
      </c>
      <c r="B656" s="1">
        <f>'Preenchimento Consolidado'!$E$17</f>
        <v>0</v>
      </c>
      <c r="C656" s="1">
        <f>'Preenchimento Consolidado'!$E$18</f>
        <v>0</v>
      </c>
      <c r="D656" s="187" t="str">
        <f>'Preenchimento Consolidado'!B679</f>
        <v>1.1.3.3.3.13.</v>
      </c>
      <c r="E656" s="86">
        <f>'Preenchimento Consolidado'!D679</f>
        <v>0</v>
      </c>
      <c r="F656" s="2">
        <f t="shared" ca="1" si="10"/>
        <v>43901.734739930558</v>
      </c>
    </row>
    <row r="657" spans="1:6">
      <c r="A657" s="83">
        <f>'Preenchimento Consolidado'!$E$12</f>
        <v>0</v>
      </c>
      <c r="B657" s="1">
        <f>'Preenchimento Consolidado'!$E$17</f>
        <v>0</v>
      </c>
      <c r="C657" s="1">
        <f>'Preenchimento Consolidado'!$E$18</f>
        <v>0</v>
      </c>
      <c r="D657" s="187" t="str">
        <f>'Preenchimento Consolidado'!B680</f>
        <v>1.1.3.3.3.14.</v>
      </c>
      <c r="E657" s="86">
        <f>'Preenchimento Consolidado'!D680</f>
        <v>0</v>
      </c>
      <c r="F657" s="2">
        <f t="shared" ca="1" si="10"/>
        <v>43901.734739930558</v>
      </c>
    </row>
    <row r="658" spans="1:6">
      <c r="A658" s="83">
        <f>'Preenchimento Consolidado'!$E$12</f>
        <v>0</v>
      </c>
      <c r="B658" s="1">
        <f>'Preenchimento Consolidado'!$E$17</f>
        <v>0</v>
      </c>
      <c r="C658" s="1">
        <f>'Preenchimento Consolidado'!$E$18</f>
        <v>0</v>
      </c>
      <c r="D658" s="187" t="str">
        <f>'Preenchimento Consolidado'!B681</f>
        <v>1.1.3.3.3.15.</v>
      </c>
      <c r="E658" s="86">
        <f>'Preenchimento Consolidado'!D681</f>
        <v>0</v>
      </c>
      <c r="F658" s="2">
        <f t="shared" ca="1" si="10"/>
        <v>43901.734739930558</v>
      </c>
    </row>
    <row r="659" spans="1:6">
      <c r="A659" s="83">
        <f>'Preenchimento Consolidado'!$E$12</f>
        <v>0</v>
      </c>
      <c r="B659" s="1">
        <f>'Preenchimento Consolidado'!$E$17</f>
        <v>0</v>
      </c>
      <c r="C659" s="1">
        <f>'Preenchimento Consolidado'!$E$18</f>
        <v>0</v>
      </c>
      <c r="D659" s="187" t="str">
        <f>'Preenchimento Consolidado'!B682</f>
        <v>1.1.3.3.3.16.</v>
      </c>
      <c r="E659" s="86">
        <f>'Preenchimento Consolidado'!D682</f>
        <v>0</v>
      </c>
      <c r="F659" s="2">
        <f t="shared" ca="1" si="10"/>
        <v>43901.734739930558</v>
      </c>
    </row>
    <row r="660" spans="1:6">
      <c r="A660" s="83">
        <f>'Preenchimento Consolidado'!$E$12</f>
        <v>0</v>
      </c>
      <c r="B660" s="1">
        <f>'Preenchimento Consolidado'!$E$17</f>
        <v>0</v>
      </c>
      <c r="C660" s="1">
        <f>'Preenchimento Consolidado'!$E$18</f>
        <v>0</v>
      </c>
      <c r="D660" s="187" t="str">
        <f>'Preenchimento Consolidado'!B683</f>
        <v>1.1.3.3.3.17.</v>
      </c>
      <c r="E660" s="86">
        <f>'Preenchimento Consolidado'!D683</f>
        <v>0</v>
      </c>
      <c r="F660" s="2">
        <f t="shared" ca="1" si="10"/>
        <v>43901.734739930558</v>
      </c>
    </row>
    <row r="661" spans="1:6">
      <c r="A661" s="83">
        <f>'Preenchimento Consolidado'!$E$12</f>
        <v>0</v>
      </c>
      <c r="B661" s="1">
        <f>'Preenchimento Consolidado'!$E$17</f>
        <v>0</v>
      </c>
      <c r="C661" s="1">
        <f>'Preenchimento Consolidado'!$E$18</f>
        <v>0</v>
      </c>
      <c r="D661" s="187" t="str">
        <f>'Preenchimento Consolidado'!B684</f>
        <v>1.1.3.3.3.21.</v>
      </c>
      <c r="E661" s="86">
        <f>'Preenchimento Consolidado'!D684</f>
        <v>0</v>
      </c>
      <c r="F661" s="2">
        <f t="shared" ca="1" si="10"/>
        <v>43901.734739930558</v>
      </c>
    </row>
    <row r="662" spans="1:6">
      <c r="A662" s="83">
        <f>'Preenchimento Consolidado'!$E$12</f>
        <v>0</v>
      </c>
      <c r="B662" s="1">
        <f>'Preenchimento Consolidado'!$E$17</f>
        <v>0</v>
      </c>
      <c r="C662" s="1">
        <f>'Preenchimento Consolidado'!$E$18</f>
        <v>0</v>
      </c>
      <c r="D662" s="187" t="str">
        <f>'Preenchimento Consolidado'!B685</f>
        <v>1.1.3.3.3.22.</v>
      </c>
      <c r="E662" s="86">
        <f>'Preenchimento Consolidado'!D685</f>
        <v>0</v>
      </c>
      <c r="F662" s="2">
        <f t="shared" ca="1" si="10"/>
        <v>43901.734739930558</v>
      </c>
    </row>
    <row r="663" spans="1:6">
      <c r="A663" s="83">
        <f>'Preenchimento Consolidado'!$E$12</f>
        <v>0</v>
      </c>
      <c r="B663" s="1">
        <f>'Preenchimento Consolidado'!$E$17</f>
        <v>0</v>
      </c>
      <c r="C663" s="1">
        <f>'Preenchimento Consolidado'!$E$18</f>
        <v>0</v>
      </c>
      <c r="D663" s="187" t="str">
        <f>'Preenchimento Consolidado'!B686</f>
        <v>1.1.3.3.3.23.</v>
      </c>
      <c r="E663" s="86">
        <f>'Preenchimento Consolidado'!D686</f>
        <v>0</v>
      </c>
      <c r="F663" s="2">
        <f t="shared" ca="1" si="10"/>
        <v>43901.734739930558</v>
      </c>
    </row>
    <row r="664" spans="1:6">
      <c r="A664" s="83">
        <f>'Preenchimento Consolidado'!$E$12</f>
        <v>0</v>
      </c>
      <c r="B664" s="1">
        <f>'Preenchimento Consolidado'!$E$17</f>
        <v>0</v>
      </c>
      <c r="C664" s="1">
        <f>'Preenchimento Consolidado'!$E$18</f>
        <v>0</v>
      </c>
      <c r="D664" s="187" t="str">
        <f>'Preenchimento Consolidado'!B687</f>
        <v>1.1.3.3.3.24.</v>
      </c>
      <c r="E664" s="86">
        <f>'Preenchimento Consolidado'!D687</f>
        <v>0</v>
      </c>
      <c r="F664" s="2">
        <f t="shared" ca="1" si="10"/>
        <v>43901.734739930558</v>
      </c>
    </row>
    <row r="665" spans="1:6">
      <c r="A665" s="83">
        <f>'Preenchimento Consolidado'!$E$12</f>
        <v>0</v>
      </c>
      <c r="B665" s="1">
        <f>'Preenchimento Consolidado'!$E$17</f>
        <v>0</v>
      </c>
      <c r="C665" s="1">
        <f>'Preenchimento Consolidado'!$E$18</f>
        <v>0</v>
      </c>
      <c r="D665" s="187" t="str">
        <f>'Preenchimento Consolidado'!B688</f>
        <v>1.1.3.3.3.25.</v>
      </c>
      <c r="E665" s="86">
        <f>'Preenchimento Consolidado'!D688</f>
        <v>0</v>
      </c>
      <c r="F665" s="2">
        <f t="shared" ca="1" si="10"/>
        <v>43901.734739930558</v>
      </c>
    </row>
    <row r="666" spans="1:6">
      <c r="A666" s="83">
        <f>'Preenchimento Consolidado'!$E$12</f>
        <v>0</v>
      </c>
      <c r="B666" s="1">
        <f>'Preenchimento Consolidado'!$E$17</f>
        <v>0</v>
      </c>
      <c r="C666" s="1">
        <f>'Preenchimento Consolidado'!$E$18</f>
        <v>0</v>
      </c>
      <c r="D666" s="187" t="str">
        <f>'Preenchimento Consolidado'!B689</f>
        <v>1.1.3.3.3.26.</v>
      </c>
      <c r="E666" s="86">
        <f>'Preenchimento Consolidado'!D689</f>
        <v>0</v>
      </c>
      <c r="F666" s="2">
        <f t="shared" ca="1" si="10"/>
        <v>43901.734739930558</v>
      </c>
    </row>
    <row r="667" spans="1:6">
      <c r="A667" s="83">
        <f>'Preenchimento Consolidado'!$E$12</f>
        <v>0</v>
      </c>
      <c r="B667" s="1">
        <f>'Preenchimento Consolidado'!$E$17</f>
        <v>0</v>
      </c>
      <c r="C667" s="1">
        <f>'Preenchimento Consolidado'!$E$18</f>
        <v>0</v>
      </c>
      <c r="D667" s="187" t="str">
        <f>'Preenchimento Consolidado'!B690</f>
        <v>1.1.3.3.3.27.</v>
      </c>
      <c r="E667" s="86">
        <f>'Preenchimento Consolidado'!D690</f>
        <v>0</v>
      </c>
      <c r="F667" s="2">
        <f t="shared" ca="1" si="10"/>
        <v>43901.734739930558</v>
      </c>
    </row>
    <row r="668" spans="1:6">
      <c r="A668" s="83">
        <f>'Preenchimento Consolidado'!$E$12</f>
        <v>0</v>
      </c>
      <c r="B668" s="1">
        <f>'Preenchimento Consolidado'!$E$17</f>
        <v>0</v>
      </c>
      <c r="C668" s="1">
        <f>'Preenchimento Consolidado'!$E$18</f>
        <v>0</v>
      </c>
      <c r="D668" s="187" t="str">
        <f>'Preenchimento Consolidado'!B691</f>
        <v>1.1.3.3.3.28.</v>
      </c>
      <c r="E668" s="86">
        <f>'Preenchimento Consolidado'!D691</f>
        <v>0</v>
      </c>
      <c r="F668" s="2">
        <f t="shared" ca="1" si="10"/>
        <v>43901.734739930558</v>
      </c>
    </row>
    <row r="669" spans="1:6">
      <c r="A669" s="83">
        <f>'Preenchimento Consolidado'!$E$12</f>
        <v>0</v>
      </c>
      <c r="B669" s="1">
        <f>'Preenchimento Consolidado'!$E$17</f>
        <v>0</v>
      </c>
      <c r="C669" s="1">
        <f>'Preenchimento Consolidado'!$E$18</f>
        <v>0</v>
      </c>
      <c r="D669" s="187" t="str">
        <f>'Preenchimento Consolidado'!B692</f>
        <v>1.1.3.3.3.29.</v>
      </c>
      <c r="E669" s="86">
        <f>'Preenchimento Consolidado'!D692</f>
        <v>0</v>
      </c>
      <c r="F669" s="2">
        <f t="shared" ca="1" si="10"/>
        <v>43901.734739930558</v>
      </c>
    </row>
    <row r="670" spans="1:6">
      <c r="A670" s="83">
        <f>'Preenchimento Consolidado'!$E$12</f>
        <v>0</v>
      </c>
      <c r="B670" s="1">
        <f>'Preenchimento Consolidado'!$E$17</f>
        <v>0</v>
      </c>
      <c r="C670" s="1">
        <f>'Preenchimento Consolidado'!$E$18</f>
        <v>0</v>
      </c>
      <c r="D670" s="187" t="str">
        <f>'Preenchimento Consolidado'!B693</f>
        <v>1.1.3.3.3.31.</v>
      </c>
      <c r="E670" s="86">
        <f>'Preenchimento Consolidado'!D693</f>
        <v>0</v>
      </c>
      <c r="F670" s="2">
        <f t="shared" ca="1" si="10"/>
        <v>43901.734739930558</v>
      </c>
    </row>
    <row r="671" spans="1:6">
      <c r="A671" s="83">
        <f>'Preenchimento Consolidado'!$E$12</f>
        <v>0</v>
      </c>
      <c r="B671" s="1">
        <f>'Preenchimento Consolidado'!$E$17</f>
        <v>0</v>
      </c>
      <c r="C671" s="1">
        <f>'Preenchimento Consolidado'!$E$18</f>
        <v>0</v>
      </c>
      <c r="D671" s="187" t="str">
        <f>'Preenchimento Consolidado'!B694</f>
        <v>1.1.3.3.3.32.</v>
      </c>
      <c r="E671" s="86">
        <f>'Preenchimento Consolidado'!D694</f>
        <v>0</v>
      </c>
      <c r="F671" s="2">
        <f t="shared" ca="1" si="10"/>
        <v>43901.734739930558</v>
      </c>
    </row>
    <row r="672" spans="1:6">
      <c r="A672" s="83">
        <f>'Preenchimento Consolidado'!$E$12</f>
        <v>0</v>
      </c>
      <c r="B672" s="1">
        <f>'Preenchimento Consolidado'!$E$17</f>
        <v>0</v>
      </c>
      <c r="C672" s="1">
        <f>'Preenchimento Consolidado'!$E$18</f>
        <v>0</v>
      </c>
      <c r="D672" s="187" t="str">
        <f>'Preenchimento Consolidado'!B695</f>
        <v>1.1.3.3.3.33.</v>
      </c>
      <c r="E672" s="86">
        <f>'Preenchimento Consolidado'!D695</f>
        <v>0</v>
      </c>
      <c r="F672" s="2">
        <f t="shared" ca="1" si="10"/>
        <v>43901.734739930558</v>
      </c>
    </row>
    <row r="673" spans="1:6">
      <c r="A673" s="83">
        <f>'Preenchimento Consolidado'!$E$12</f>
        <v>0</v>
      </c>
      <c r="B673" s="1">
        <f>'Preenchimento Consolidado'!$E$17</f>
        <v>0</v>
      </c>
      <c r="C673" s="1">
        <f>'Preenchimento Consolidado'!$E$18</f>
        <v>0</v>
      </c>
      <c r="D673" s="187" t="str">
        <f>'Preenchimento Consolidado'!B696</f>
        <v>1.1.3.3.3.35.</v>
      </c>
      <c r="E673" s="86">
        <f>'Preenchimento Consolidado'!D696</f>
        <v>0</v>
      </c>
      <c r="F673" s="2">
        <f t="shared" ca="1" si="10"/>
        <v>43901.734739930558</v>
      </c>
    </row>
    <row r="674" spans="1:6">
      <c r="A674" s="83">
        <f>'Preenchimento Consolidado'!$E$12</f>
        <v>0</v>
      </c>
      <c r="B674" s="1">
        <f>'Preenchimento Consolidado'!$E$17</f>
        <v>0</v>
      </c>
      <c r="C674" s="1">
        <f>'Preenchimento Consolidado'!$E$18</f>
        <v>0</v>
      </c>
      <c r="D674" s="187" t="str">
        <f>'Preenchimento Consolidado'!B697</f>
        <v>1.1.3.3.3.35.1.</v>
      </c>
      <c r="E674" s="86">
        <f>'Preenchimento Consolidado'!D697</f>
        <v>0</v>
      </c>
      <c r="F674" s="2">
        <f t="shared" ca="1" si="10"/>
        <v>43901.734739930558</v>
      </c>
    </row>
    <row r="675" spans="1:6">
      <c r="A675" s="83">
        <f>'Preenchimento Consolidado'!$E$12</f>
        <v>0</v>
      </c>
      <c r="B675" s="1">
        <f>'Preenchimento Consolidado'!$E$17</f>
        <v>0</v>
      </c>
      <c r="C675" s="1">
        <f>'Preenchimento Consolidado'!$E$18</f>
        <v>0</v>
      </c>
      <c r="D675" s="187" t="str">
        <f>'Preenchimento Consolidado'!B698</f>
        <v>1.1.3.3.3.35.2.</v>
      </c>
      <c r="E675" s="86">
        <f>'Preenchimento Consolidado'!D698</f>
        <v>0</v>
      </c>
      <c r="F675" s="2">
        <f t="shared" ca="1" si="10"/>
        <v>43901.734739930558</v>
      </c>
    </row>
    <row r="676" spans="1:6">
      <c r="A676" s="83">
        <f>'Preenchimento Consolidado'!$E$12</f>
        <v>0</v>
      </c>
      <c r="B676" s="1">
        <f>'Preenchimento Consolidado'!$E$17</f>
        <v>0</v>
      </c>
      <c r="C676" s="1">
        <f>'Preenchimento Consolidado'!$E$18</f>
        <v>0</v>
      </c>
      <c r="D676" s="187" t="str">
        <f>'Preenchimento Consolidado'!B699</f>
        <v>1.1.3.3.3.41.</v>
      </c>
      <c r="E676" s="86">
        <f>'Preenchimento Consolidado'!D699</f>
        <v>0</v>
      </c>
      <c r="F676" s="2">
        <f t="shared" ca="1" si="10"/>
        <v>43901.734739930558</v>
      </c>
    </row>
    <row r="677" spans="1:6">
      <c r="A677" s="83">
        <f>'Preenchimento Consolidado'!$E$12</f>
        <v>0</v>
      </c>
      <c r="B677" s="1">
        <f>'Preenchimento Consolidado'!$E$17</f>
        <v>0</v>
      </c>
      <c r="C677" s="1">
        <f>'Preenchimento Consolidado'!$E$18</f>
        <v>0</v>
      </c>
      <c r="D677" s="187" t="str">
        <f>'Preenchimento Consolidado'!B700</f>
        <v>1.1.3.3.3.42.</v>
      </c>
      <c r="E677" s="86">
        <f>'Preenchimento Consolidado'!D700</f>
        <v>0</v>
      </c>
      <c r="F677" s="2">
        <f t="shared" ca="1" si="10"/>
        <v>43901.734739930558</v>
      </c>
    </row>
    <row r="678" spans="1:6">
      <c r="A678" s="83">
        <f>'Preenchimento Consolidado'!$E$12</f>
        <v>0</v>
      </c>
      <c r="B678" s="1">
        <f>'Preenchimento Consolidado'!$E$17</f>
        <v>0</v>
      </c>
      <c r="C678" s="1">
        <f>'Preenchimento Consolidado'!$E$18</f>
        <v>0</v>
      </c>
      <c r="D678" s="187" t="str">
        <f>'Preenchimento Consolidado'!B701</f>
        <v>1.1.3.3.3.43.</v>
      </c>
      <c r="E678" s="86">
        <f>'Preenchimento Consolidado'!D701</f>
        <v>0</v>
      </c>
      <c r="F678" s="2">
        <f t="shared" ca="1" si="10"/>
        <v>43901.734739930558</v>
      </c>
    </row>
    <row r="679" spans="1:6">
      <c r="A679" s="83">
        <f>'Preenchimento Consolidado'!$E$12</f>
        <v>0</v>
      </c>
      <c r="B679" s="1">
        <f>'Preenchimento Consolidado'!$E$17</f>
        <v>0</v>
      </c>
      <c r="C679" s="1">
        <f>'Preenchimento Consolidado'!$E$18</f>
        <v>0</v>
      </c>
      <c r="D679" s="187" t="str">
        <f>'Preenchimento Consolidado'!B702</f>
        <v>1.1.3.3.3.50.</v>
      </c>
      <c r="E679" s="86">
        <f>'Preenchimento Consolidado'!D702</f>
        <v>0</v>
      </c>
      <c r="F679" s="2">
        <f t="shared" ca="1" si="10"/>
        <v>43901.734739930558</v>
      </c>
    </row>
    <row r="680" spans="1:6">
      <c r="A680" s="83">
        <f>'Preenchimento Consolidado'!$E$12</f>
        <v>0</v>
      </c>
      <c r="B680" s="1">
        <f>'Preenchimento Consolidado'!$E$17</f>
        <v>0</v>
      </c>
      <c r="C680" s="1">
        <f>'Preenchimento Consolidado'!$E$18</f>
        <v>0</v>
      </c>
      <c r="D680" s="187" t="str">
        <f>'Preenchimento Consolidado'!B703</f>
        <v>1.1.3.3.3.51.</v>
      </c>
      <c r="E680" s="86">
        <f>'Preenchimento Consolidado'!D703</f>
        <v>0</v>
      </c>
      <c r="F680" s="2">
        <f t="shared" ca="1" si="10"/>
        <v>43901.734739930558</v>
      </c>
    </row>
    <row r="681" spans="1:6">
      <c r="A681" s="83">
        <f>'Preenchimento Consolidado'!$E$12</f>
        <v>0</v>
      </c>
      <c r="B681" s="1">
        <f>'Preenchimento Consolidado'!$E$17</f>
        <v>0</v>
      </c>
      <c r="C681" s="1">
        <f>'Preenchimento Consolidado'!$E$18</f>
        <v>0</v>
      </c>
      <c r="D681" s="187" t="str">
        <f>'Preenchimento Consolidado'!B704</f>
        <v>1.1.3.3.3.52.</v>
      </c>
      <c r="E681" s="86">
        <f>'Preenchimento Consolidado'!D704</f>
        <v>0</v>
      </c>
      <c r="F681" s="2">
        <f t="shared" ca="1" si="10"/>
        <v>43901.734739930558</v>
      </c>
    </row>
    <row r="682" spans="1:6">
      <c r="A682" s="83">
        <f>'Preenchimento Consolidado'!$E$12</f>
        <v>0</v>
      </c>
      <c r="B682" s="1">
        <f>'Preenchimento Consolidado'!$E$17</f>
        <v>0</v>
      </c>
      <c r="C682" s="1">
        <f>'Preenchimento Consolidado'!$E$18</f>
        <v>0</v>
      </c>
      <c r="D682" s="187" t="str">
        <f>'Preenchimento Consolidado'!B705</f>
        <v>1.1.3.3.3.53.</v>
      </c>
      <c r="E682" s="86">
        <f>'Preenchimento Consolidado'!D705</f>
        <v>0</v>
      </c>
      <c r="F682" s="2">
        <f t="shared" ca="1" si="10"/>
        <v>43901.734739930558</v>
      </c>
    </row>
    <row r="683" spans="1:6">
      <c r="A683" s="83">
        <f>'Preenchimento Consolidado'!$E$12</f>
        <v>0</v>
      </c>
      <c r="B683" s="1">
        <f>'Preenchimento Consolidado'!$E$17</f>
        <v>0</v>
      </c>
      <c r="C683" s="1">
        <f>'Preenchimento Consolidado'!$E$18</f>
        <v>0</v>
      </c>
      <c r="D683" s="187" t="str">
        <f>'Preenchimento Consolidado'!B706</f>
        <v>1.1.3.4.</v>
      </c>
      <c r="E683" s="86">
        <f>'Preenchimento Consolidado'!D706</f>
        <v>0</v>
      </c>
      <c r="F683" s="2">
        <f t="shared" ca="1" si="10"/>
        <v>43901.734739930558</v>
      </c>
    </row>
    <row r="684" spans="1:6">
      <c r="A684" s="83">
        <f>'Preenchimento Consolidado'!$E$12</f>
        <v>0</v>
      </c>
      <c r="B684" s="1">
        <f>'Preenchimento Consolidado'!$E$17</f>
        <v>0</v>
      </c>
      <c r="C684" s="1">
        <f>'Preenchimento Consolidado'!$E$18</f>
        <v>0</v>
      </c>
      <c r="D684" s="187" t="str">
        <f>'Preenchimento Consolidado'!B707</f>
        <v>1.1.3.4.1.1.</v>
      </c>
      <c r="E684" s="86">
        <f>'Preenchimento Consolidado'!D707</f>
        <v>0</v>
      </c>
      <c r="F684" s="2">
        <f t="shared" ca="1" si="10"/>
        <v>43901.734739930558</v>
      </c>
    </row>
    <row r="685" spans="1:6">
      <c r="A685" s="83">
        <f>'Preenchimento Consolidado'!$E$12</f>
        <v>0</v>
      </c>
      <c r="B685" s="1">
        <f>'Preenchimento Consolidado'!$E$17</f>
        <v>0</v>
      </c>
      <c r="C685" s="1">
        <f>'Preenchimento Consolidado'!$E$18</f>
        <v>0</v>
      </c>
      <c r="D685" s="187" t="str">
        <f>'Preenchimento Consolidado'!B708</f>
        <v>1.1.3.4.1.1.11.</v>
      </c>
      <c r="E685" s="86">
        <f>'Preenchimento Consolidado'!D708</f>
        <v>0</v>
      </c>
      <c r="F685" s="2">
        <f t="shared" ca="1" si="10"/>
        <v>43901.734739930558</v>
      </c>
    </row>
    <row r="686" spans="1:6">
      <c r="A686" s="83">
        <f>'Preenchimento Consolidado'!$E$12</f>
        <v>0</v>
      </c>
      <c r="B686" s="1">
        <f>'Preenchimento Consolidado'!$E$17</f>
        <v>0</v>
      </c>
      <c r="C686" s="1">
        <f>'Preenchimento Consolidado'!$E$18</f>
        <v>0</v>
      </c>
      <c r="D686" s="187" t="str">
        <f>'Preenchimento Consolidado'!B709</f>
        <v>1.1.3.4.1.1.12.</v>
      </c>
      <c r="E686" s="86">
        <f>'Preenchimento Consolidado'!D709</f>
        <v>0</v>
      </c>
      <c r="F686" s="2">
        <f t="shared" ca="1" si="10"/>
        <v>43901.734739930558</v>
      </c>
    </row>
    <row r="687" spans="1:6">
      <c r="A687" s="83">
        <f>'Preenchimento Consolidado'!$E$12</f>
        <v>0</v>
      </c>
      <c r="B687" s="1">
        <f>'Preenchimento Consolidado'!$E$17</f>
        <v>0</v>
      </c>
      <c r="C687" s="1">
        <f>'Preenchimento Consolidado'!$E$18</f>
        <v>0</v>
      </c>
      <c r="D687" s="187" t="str">
        <f>'Preenchimento Consolidado'!B710</f>
        <v>1.1.3.4.1.1.13.</v>
      </c>
      <c r="E687" s="86">
        <f>'Preenchimento Consolidado'!D710</f>
        <v>0</v>
      </c>
      <c r="F687" s="2">
        <f t="shared" ca="1" si="10"/>
        <v>43901.734739930558</v>
      </c>
    </row>
    <row r="688" spans="1:6">
      <c r="A688" s="83">
        <f>'Preenchimento Consolidado'!$E$12</f>
        <v>0</v>
      </c>
      <c r="B688" s="1">
        <f>'Preenchimento Consolidado'!$E$17</f>
        <v>0</v>
      </c>
      <c r="C688" s="1">
        <f>'Preenchimento Consolidado'!$E$18</f>
        <v>0</v>
      </c>
      <c r="D688" s="187" t="str">
        <f>'Preenchimento Consolidado'!B711</f>
        <v>1.1.3.4.1.1.14.</v>
      </c>
      <c r="E688" s="86">
        <f>'Preenchimento Consolidado'!D711</f>
        <v>0</v>
      </c>
      <c r="F688" s="2">
        <f t="shared" ca="1" si="10"/>
        <v>43901.734739930558</v>
      </c>
    </row>
    <row r="689" spans="1:6">
      <c r="A689" s="83">
        <f>'Preenchimento Consolidado'!$E$12</f>
        <v>0</v>
      </c>
      <c r="B689" s="1">
        <f>'Preenchimento Consolidado'!$E$17</f>
        <v>0</v>
      </c>
      <c r="C689" s="1">
        <f>'Preenchimento Consolidado'!$E$18</f>
        <v>0</v>
      </c>
      <c r="D689" s="187" t="str">
        <f>'Preenchimento Consolidado'!B712</f>
        <v>1.1.3.4.1.1.15.</v>
      </c>
      <c r="E689" s="86">
        <f>'Preenchimento Consolidado'!D712</f>
        <v>0</v>
      </c>
      <c r="F689" s="2">
        <f t="shared" ca="1" si="10"/>
        <v>43901.734739930558</v>
      </c>
    </row>
    <row r="690" spans="1:6">
      <c r="A690" s="83">
        <f>'Preenchimento Consolidado'!$E$12</f>
        <v>0</v>
      </c>
      <c r="B690" s="1">
        <f>'Preenchimento Consolidado'!$E$17</f>
        <v>0</v>
      </c>
      <c r="C690" s="1">
        <f>'Preenchimento Consolidado'!$E$18</f>
        <v>0</v>
      </c>
      <c r="D690" s="187" t="str">
        <f>'Preenchimento Consolidado'!B713</f>
        <v>1.1.3.4.1.1.16.</v>
      </c>
      <c r="E690" s="86">
        <f>'Preenchimento Consolidado'!D713</f>
        <v>0</v>
      </c>
      <c r="F690" s="2">
        <f t="shared" ca="1" si="10"/>
        <v>43901.734739930558</v>
      </c>
    </row>
    <row r="691" spans="1:6">
      <c r="A691" s="83">
        <f>'Preenchimento Consolidado'!$E$12</f>
        <v>0</v>
      </c>
      <c r="B691" s="1">
        <f>'Preenchimento Consolidado'!$E$17</f>
        <v>0</v>
      </c>
      <c r="C691" s="1">
        <f>'Preenchimento Consolidado'!$E$18</f>
        <v>0</v>
      </c>
      <c r="D691" s="187" t="str">
        <f>'Preenchimento Consolidado'!B714</f>
        <v>1.1.3.4.1.1.17.</v>
      </c>
      <c r="E691" s="86">
        <f>'Preenchimento Consolidado'!D714</f>
        <v>0</v>
      </c>
      <c r="F691" s="2">
        <f t="shared" ca="1" si="10"/>
        <v>43901.734739930558</v>
      </c>
    </row>
    <row r="692" spans="1:6">
      <c r="A692" s="83">
        <f>'Preenchimento Consolidado'!$E$12</f>
        <v>0</v>
      </c>
      <c r="B692" s="1">
        <f>'Preenchimento Consolidado'!$E$17</f>
        <v>0</v>
      </c>
      <c r="C692" s="1">
        <f>'Preenchimento Consolidado'!$E$18</f>
        <v>0</v>
      </c>
      <c r="D692" s="187" t="str">
        <f>'Preenchimento Consolidado'!B715</f>
        <v>1.1.3.4.1.1.21.</v>
      </c>
      <c r="E692" s="86">
        <f>'Preenchimento Consolidado'!D715</f>
        <v>0</v>
      </c>
      <c r="F692" s="2">
        <f t="shared" ca="1" si="10"/>
        <v>43901.734739930558</v>
      </c>
    </row>
    <row r="693" spans="1:6">
      <c r="A693" s="83">
        <f>'Preenchimento Consolidado'!$E$12</f>
        <v>0</v>
      </c>
      <c r="B693" s="1">
        <f>'Preenchimento Consolidado'!$E$17</f>
        <v>0</v>
      </c>
      <c r="C693" s="1">
        <f>'Preenchimento Consolidado'!$E$18</f>
        <v>0</v>
      </c>
      <c r="D693" s="187" t="str">
        <f>'Preenchimento Consolidado'!B716</f>
        <v>1.1.3.4.1.1.22.</v>
      </c>
      <c r="E693" s="86">
        <f>'Preenchimento Consolidado'!D716</f>
        <v>0</v>
      </c>
      <c r="F693" s="2">
        <f t="shared" ca="1" si="10"/>
        <v>43901.734739930558</v>
      </c>
    </row>
    <row r="694" spans="1:6">
      <c r="A694" s="83">
        <f>'Preenchimento Consolidado'!$E$12</f>
        <v>0</v>
      </c>
      <c r="B694" s="1">
        <f>'Preenchimento Consolidado'!$E$17</f>
        <v>0</v>
      </c>
      <c r="C694" s="1">
        <f>'Preenchimento Consolidado'!$E$18</f>
        <v>0</v>
      </c>
      <c r="D694" s="187" t="str">
        <f>'Preenchimento Consolidado'!B717</f>
        <v>1.1.3.4.1.1.23.</v>
      </c>
      <c r="E694" s="86">
        <f>'Preenchimento Consolidado'!D717</f>
        <v>0</v>
      </c>
      <c r="F694" s="2">
        <f t="shared" ca="1" si="10"/>
        <v>43901.734739930558</v>
      </c>
    </row>
    <row r="695" spans="1:6">
      <c r="A695" s="83">
        <f>'Preenchimento Consolidado'!$E$12</f>
        <v>0</v>
      </c>
      <c r="B695" s="1">
        <f>'Preenchimento Consolidado'!$E$17</f>
        <v>0</v>
      </c>
      <c r="C695" s="1">
        <f>'Preenchimento Consolidado'!$E$18</f>
        <v>0</v>
      </c>
      <c r="D695" s="187" t="str">
        <f>'Preenchimento Consolidado'!B718</f>
        <v>1.1.3.4.1.1.24.</v>
      </c>
      <c r="E695" s="86">
        <f>'Preenchimento Consolidado'!D718</f>
        <v>0</v>
      </c>
      <c r="F695" s="2">
        <f t="shared" ca="1" si="10"/>
        <v>43901.734739930558</v>
      </c>
    </row>
    <row r="696" spans="1:6">
      <c r="A696" s="83">
        <f>'Preenchimento Consolidado'!$E$12</f>
        <v>0</v>
      </c>
      <c r="B696" s="1">
        <f>'Preenchimento Consolidado'!$E$17</f>
        <v>0</v>
      </c>
      <c r="C696" s="1">
        <f>'Preenchimento Consolidado'!$E$18</f>
        <v>0</v>
      </c>
      <c r="D696" s="187" t="str">
        <f>'Preenchimento Consolidado'!B719</f>
        <v>1.1.3.4.1.1.25.</v>
      </c>
      <c r="E696" s="86">
        <f>'Preenchimento Consolidado'!D719</f>
        <v>0</v>
      </c>
      <c r="F696" s="2">
        <f t="shared" ca="1" si="10"/>
        <v>43901.734739930558</v>
      </c>
    </row>
    <row r="697" spans="1:6">
      <c r="A697" s="83">
        <f>'Preenchimento Consolidado'!$E$12</f>
        <v>0</v>
      </c>
      <c r="B697" s="1">
        <f>'Preenchimento Consolidado'!$E$17</f>
        <v>0</v>
      </c>
      <c r="C697" s="1">
        <f>'Preenchimento Consolidado'!$E$18</f>
        <v>0</v>
      </c>
      <c r="D697" s="187" t="str">
        <f>'Preenchimento Consolidado'!B720</f>
        <v>1.1.3.4.1.1.26.</v>
      </c>
      <c r="E697" s="86">
        <f>'Preenchimento Consolidado'!D720</f>
        <v>0</v>
      </c>
      <c r="F697" s="2">
        <f t="shared" ca="1" si="10"/>
        <v>43901.734739930558</v>
      </c>
    </row>
    <row r="698" spans="1:6">
      <c r="A698" s="83">
        <f>'Preenchimento Consolidado'!$E$12</f>
        <v>0</v>
      </c>
      <c r="B698" s="1">
        <f>'Preenchimento Consolidado'!$E$17</f>
        <v>0</v>
      </c>
      <c r="C698" s="1">
        <f>'Preenchimento Consolidado'!$E$18</f>
        <v>0</v>
      </c>
      <c r="D698" s="187" t="str">
        <f>'Preenchimento Consolidado'!B721</f>
        <v>1.1.3.4.1.1.27.</v>
      </c>
      <c r="E698" s="86">
        <f>'Preenchimento Consolidado'!D721</f>
        <v>0</v>
      </c>
      <c r="F698" s="2">
        <f t="shared" ca="1" si="10"/>
        <v>43901.734739930558</v>
      </c>
    </row>
    <row r="699" spans="1:6">
      <c r="A699" s="83">
        <f>'Preenchimento Consolidado'!$E$12</f>
        <v>0</v>
      </c>
      <c r="B699" s="1">
        <f>'Preenchimento Consolidado'!$E$17</f>
        <v>0</v>
      </c>
      <c r="C699" s="1">
        <f>'Preenchimento Consolidado'!$E$18</f>
        <v>0</v>
      </c>
      <c r="D699" s="187" t="str">
        <f>'Preenchimento Consolidado'!B722</f>
        <v>1.1.3.4.1.1.28.</v>
      </c>
      <c r="E699" s="86">
        <f>'Preenchimento Consolidado'!D722</f>
        <v>0</v>
      </c>
      <c r="F699" s="2">
        <f t="shared" ca="1" si="10"/>
        <v>43901.734739930558</v>
      </c>
    </row>
    <row r="700" spans="1:6">
      <c r="A700" s="83">
        <f>'Preenchimento Consolidado'!$E$12</f>
        <v>0</v>
      </c>
      <c r="B700" s="1">
        <f>'Preenchimento Consolidado'!$E$17</f>
        <v>0</v>
      </c>
      <c r="C700" s="1">
        <f>'Preenchimento Consolidado'!$E$18</f>
        <v>0</v>
      </c>
      <c r="D700" s="187" t="str">
        <f>'Preenchimento Consolidado'!B723</f>
        <v>1.1.3.4.1.1.29.</v>
      </c>
      <c r="E700" s="86">
        <f>'Preenchimento Consolidado'!D723</f>
        <v>0</v>
      </c>
      <c r="F700" s="2">
        <f t="shared" ca="1" si="10"/>
        <v>43901.734739930558</v>
      </c>
    </row>
    <row r="701" spans="1:6">
      <c r="A701" s="83">
        <f>'Preenchimento Consolidado'!$E$12</f>
        <v>0</v>
      </c>
      <c r="B701" s="1">
        <f>'Preenchimento Consolidado'!$E$17</f>
        <v>0</v>
      </c>
      <c r="C701" s="1">
        <f>'Preenchimento Consolidado'!$E$18</f>
        <v>0</v>
      </c>
      <c r="D701" s="187" t="str">
        <f>'Preenchimento Consolidado'!B724</f>
        <v>1.1.3.4.1.1.31.</v>
      </c>
      <c r="E701" s="86">
        <f>'Preenchimento Consolidado'!D724</f>
        <v>0</v>
      </c>
      <c r="F701" s="2">
        <f t="shared" ca="1" si="10"/>
        <v>43901.734739930558</v>
      </c>
    </row>
    <row r="702" spans="1:6">
      <c r="A702" s="83">
        <f>'Preenchimento Consolidado'!$E$12</f>
        <v>0</v>
      </c>
      <c r="B702" s="1">
        <f>'Preenchimento Consolidado'!$E$17</f>
        <v>0</v>
      </c>
      <c r="C702" s="1">
        <f>'Preenchimento Consolidado'!$E$18</f>
        <v>0</v>
      </c>
      <c r="D702" s="187" t="str">
        <f>'Preenchimento Consolidado'!B725</f>
        <v>1.1.3.4.1.1.32.</v>
      </c>
      <c r="E702" s="86">
        <f>'Preenchimento Consolidado'!D725</f>
        <v>0</v>
      </c>
      <c r="F702" s="2">
        <f t="shared" ca="1" si="10"/>
        <v>43901.734739930558</v>
      </c>
    </row>
    <row r="703" spans="1:6">
      <c r="A703" s="83">
        <f>'Preenchimento Consolidado'!$E$12</f>
        <v>0</v>
      </c>
      <c r="B703" s="1">
        <f>'Preenchimento Consolidado'!$E$17</f>
        <v>0</v>
      </c>
      <c r="C703" s="1">
        <f>'Preenchimento Consolidado'!$E$18</f>
        <v>0</v>
      </c>
      <c r="D703" s="187" t="str">
        <f>'Preenchimento Consolidado'!B726</f>
        <v>1.1.3.4.1.1.33.</v>
      </c>
      <c r="E703" s="86">
        <f>'Preenchimento Consolidado'!D726</f>
        <v>0</v>
      </c>
      <c r="F703" s="2">
        <f t="shared" ca="1" si="10"/>
        <v>43901.734739930558</v>
      </c>
    </row>
    <row r="704" spans="1:6">
      <c r="A704" s="83">
        <f>'Preenchimento Consolidado'!$E$12</f>
        <v>0</v>
      </c>
      <c r="B704" s="1">
        <f>'Preenchimento Consolidado'!$E$17</f>
        <v>0</v>
      </c>
      <c r="C704" s="1">
        <f>'Preenchimento Consolidado'!$E$18</f>
        <v>0</v>
      </c>
      <c r="D704" s="187" t="str">
        <f>'Preenchimento Consolidado'!B727</f>
        <v>1.1.3.4.1.1.35.</v>
      </c>
      <c r="E704" s="86">
        <f>'Preenchimento Consolidado'!D727</f>
        <v>0</v>
      </c>
      <c r="F704" s="2">
        <f t="shared" ca="1" si="10"/>
        <v>43901.734739930558</v>
      </c>
    </row>
    <row r="705" spans="1:6">
      <c r="A705" s="83">
        <f>'Preenchimento Consolidado'!$E$12</f>
        <v>0</v>
      </c>
      <c r="B705" s="1">
        <f>'Preenchimento Consolidado'!$E$17</f>
        <v>0</v>
      </c>
      <c r="C705" s="1">
        <f>'Preenchimento Consolidado'!$E$18</f>
        <v>0</v>
      </c>
      <c r="D705" s="187" t="str">
        <f>'Preenchimento Consolidado'!B728</f>
        <v>1.1.3.4.1.1.35.1.</v>
      </c>
      <c r="E705" s="86">
        <f>'Preenchimento Consolidado'!D728</f>
        <v>0</v>
      </c>
      <c r="F705" s="2">
        <f t="shared" ca="1" si="10"/>
        <v>43901.734739930558</v>
      </c>
    </row>
    <row r="706" spans="1:6">
      <c r="A706" s="83">
        <f>'Preenchimento Consolidado'!$E$12</f>
        <v>0</v>
      </c>
      <c r="B706" s="1">
        <f>'Preenchimento Consolidado'!$E$17</f>
        <v>0</v>
      </c>
      <c r="C706" s="1">
        <f>'Preenchimento Consolidado'!$E$18</f>
        <v>0</v>
      </c>
      <c r="D706" s="187" t="str">
        <f>'Preenchimento Consolidado'!B729</f>
        <v>1.1.3.4.1.1.35.2.</v>
      </c>
      <c r="E706" s="86">
        <f>'Preenchimento Consolidado'!D729</f>
        <v>0</v>
      </c>
      <c r="F706" s="2">
        <f t="shared" ref="F706:F769" ca="1" si="11">NOW()</f>
        <v>43901.734739930558</v>
      </c>
    </row>
    <row r="707" spans="1:6">
      <c r="A707" s="83">
        <f>'Preenchimento Consolidado'!$E$12</f>
        <v>0</v>
      </c>
      <c r="B707" s="1">
        <f>'Preenchimento Consolidado'!$E$17</f>
        <v>0</v>
      </c>
      <c r="C707" s="1">
        <f>'Preenchimento Consolidado'!$E$18</f>
        <v>0</v>
      </c>
      <c r="D707" s="187" t="str">
        <f>'Preenchimento Consolidado'!B730</f>
        <v>1.1.3.4.1.1.41.</v>
      </c>
      <c r="E707" s="86">
        <f>'Preenchimento Consolidado'!D730</f>
        <v>0</v>
      </c>
      <c r="F707" s="2">
        <f t="shared" ca="1" si="11"/>
        <v>43901.734739930558</v>
      </c>
    </row>
    <row r="708" spans="1:6">
      <c r="A708" s="83">
        <f>'Preenchimento Consolidado'!$E$12</f>
        <v>0</v>
      </c>
      <c r="B708" s="1">
        <f>'Preenchimento Consolidado'!$E$17</f>
        <v>0</v>
      </c>
      <c r="C708" s="1">
        <f>'Preenchimento Consolidado'!$E$18</f>
        <v>0</v>
      </c>
      <c r="D708" s="187" t="str">
        <f>'Preenchimento Consolidado'!B731</f>
        <v>1.1.3.4.1.1.42.</v>
      </c>
      <c r="E708" s="86">
        <f>'Preenchimento Consolidado'!D731</f>
        <v>0</v>
      </c>
      <c r="F708" s="2">
        <f t="shared" ca="1" si="11"/>
        <v>43901.734739930558</v>
      </c>
    </row>
    <row r="709" spans="1:6">
      <c r="A709" s="83">
        <f>'Preenchimento Consolidado'!$E$12</f>
        <v>0</v>
      </c>
      <c r="B709" s="1">
        <f>'Preenchimento Consolidado'!$E$17</f>
        <v>0</v>
      </c>
      <c r="C709" s="1">
        <f>'Preenchimento Consolidado'!$E$18</f>
        <v>0</v>
      </c>
      <c r="D709" s="187" t="str">
        <f>'Preenchimento Consolidado'!B732</f>
        <v>1.1.3.4.1.1.43.</v>
      </c>
      <c r="E709" s="86">
        <f>'Preenchimento Consolidado'!D732</f>
        <v>0</v>
      </c>
      <c r="F709" s="2">
        <f t="shared" ca="1" si="11"/>
        <v>43901.734739930558</v>
      </c>
    </row>
    <row r="710" spans="1:6">
      <c r="A710" s="83">
        <f>'Preenchimento Consolidado'!$E$12</f>
        <v>0</v>
      </c>
      <c r="B710" s="1">
        <f>'Preenchimento Consolidado'!$E$17</f>
        <v>0</v>
      </c>
      <c r="C710" s="1">
        <f>'Preenchimento Consolidado'!$E$18</f>
        <v>0</v>
      </c>
      <c r="D710" s="187" t="str">
        <f>'Preenchimento Consolidado'!B733</f>
        <v>1.1.3.4.1.1.50.</v>
      </c>
      <c r="E710" s="86">
        <f>'Preenchimento Consolidado'!D733</f>
        <v>0</v>
      </c>
      <c r="F710" s="2">
        <f t="shared" ca="1" si="11"/>
        <v>43901.734739930558</v>
      </c>
    </row>
    <row r="711" spans="1:6">
      <c r="A711" s="83">
        <f>'Preenchimento Consolidado'!$E$12</f>
        <v>0</v>
      </c>
      <c r="B711" s="1">
        <f>'Preenchimento Consolidado'!$E$17</f>
        <v>0</v>
      </c>
      <c r="C711" s="1">
        <f>'Preenchimento Consolidado'!$E$18</f>
        <v>0</v>
      </c>
      <c r="D711" s="187" t="str">
        <f>'Preenchimento Consolidado'!B734</f>
        <v>1.1.3.4.1.1.51.</v>
      </c>
      <c r="E711" s="86">
        <f>'Preenchimento Consolidado'!D734</f>
        <v>0</v>
      </c>
      <c r="F711" s="2">
        <f t="shared" ca="1" si="11"/>
        <v>43901.734739930558</v>
      </c>
    </row>
    <row r="712" spans="1:6">
      <c r="A712" s="83">
        <f>'Preenchimento Consolidado'!$E$12</f>
        <v>0</v>
      </c>
      <c r="B712" s="1">
        <f>'Preenchimento Consolidado'!$E$17</f>
        <v>0</v>
      </c>
      <c r="C712" s="1">
        <f>'Preenchimento Consolidado'!$E$18</f>
        <v>0</v>
      </c>
      <c r="D712" s="187" t="str">
        <f>'Preenchimento Consolidado'!B735</f>
        <v>1.1.3.4.1.1.52.</v>
      </c>
      <c r="E712" s="86">
        <f>'Preenchimento Consolidado'!D735</f>
        <v>0</v>
      </c>
      <c r="F712" s="2">
        <f t="shared" ca="1" si="11"/>
        <v>43901.734739930558</v>
      </c>
    </row>
    <row r="713" spans="1:6">
      <c r="A713" s="83">
        <f>'Preenchimento Consolidado'!$E$12</f>
        <v>0</v>
      </c>
      <c r="B713" s="1">
        <f>'Preenchimento Consolidado'!$E$17</f>
        <v>0</v>
      </c>
      <c r="C713" s="1">
        <f>'Preenchimento Consolidado'!$E$18</f>
        <v>0</v>
      </c>
      <c r="D713" s="187" t="str">
        <f>'Preenchimento Consolidado'!B736</f>
        <v>1.1.3.4.1.1.53.</v>
      </c>
      <c r="E713" s="86">
        <f>'Preenchimento Consolidado'!D736</f>
        <v>0</v>
      </c>
      <c r="F713" s="2">
        <f t="shared" ca="1" si="11"/>
        <v>43901.734739930558</v>
      </c>
    </row>
    <row r="714" spans="1:6">
      <c r="A714" s="83">
        <f>'Preenchimento Consolidado'!$E$12</f>
        <v>0</v>
      </c>
      <c r="B714" s="1">
        <f>'Preenchimento Consolidado'!$E$17</f>
        <v>0</v>
      </c>
      <c r="C714" s="1">
        <f>'Preenchimento Consolidado'!$E$18</f>
        <v>0</v>
      </c>
      <c r="D714" s="187" t="str">
        <f>'Preenchimento Consolidado'!B737</f>
        <v>1.1.3.4.1.2.</v>
      </c>
      <c r="E714" s="86">
        <f>'Preenchimento Consolidado'!D737</f>
        <v>0</v>
      </c>
      <c r="F714" s="2">
        <f t="shared" ca="1" si="11"/>
        <v>43901.734739930558</v>
      </c>
    </row>
    <row r="715" spans="1:6">
      <c r="A715" s="83">
        <f>'Preenchimento Consolidado'!$E$12</f>
        <v>0</v>
      </c>
      <c r="B715" s="1">
        <f>'Preenchimento Consolidado'!$E$17</f>
        <v>0</v>
      </c>
      <c r="C715" s="1">
        <f>'Preenchimento Consolidado'!$E$18</f>
        <v>0</v>
      </c>
      <c r="D715" s="187" t="str">
        <f>'Preenchimento Consolidado'!B738</f>
        <v>1.1.3.4.1.2.11.</v>
      </c>
      <c r="E715" s="86">
        <f>'Preenchimento Consolidado'!D738</f>
        <v>0</v>
      </c>
      <c r="F715" s="2">
        <f t="shared" ca="1" si="11"/>
        <v>43901.734739930558</v>
      </c>
    </row>
    <row r="716" spans="1:6">
      <c r="A716" s="83">
        <f>'Preenchimento Consolidado'!$E$12</f>
        <v>0</v>
      </c>
      <c r="B716" s="1">
        <f>'Preenchimento Consolidado'!$E$17</f>
        <v>0</v>
      </c>
      <c r="C716" s="1">
        <f>'Preenchimento Consolidado'!$E$18</f>
        <v>0</v>
      </c>
      <c r="D716" s="187" t="str">
        <f>'Preenchimento Consolidado'!B739</f>
        <v>1.1.3.4.1.2.12.</v>
      </c>
      <c r="E716" s="86">
        <f>'Preenchimento Consolidado'!D739</f>
        <v>0</v>
      </c>
      <c r="F716" s="2">
        <f t="shared" ca="1" si="11"/>
        <v>43901.734739930558</v>
      </c>
    </row>
    <row r="717" spans="1:6">
      <c r="A717" s="83">
        <f>'Preenchimento Consolidado'!$E$12</f>
        <v>0</v>
      </c>
      <c r="B717" s="1">
        <f>'Preenchimento Consolidado'!$E$17</f>
        <v>0</v>
      </c>
      <c r="C717" s="1">
        <f>'Preenchimento Consolidado'!$E$18</f>
        <v>0</v>
      </c>
      <c r="D717" s="187" t="str">
        <f>'Preenchimento Consolidado'!B740</f>
        <v>1.1.3.4.1.2.13.</v>
      </c>
      <c r="E717" s="86">
        <f>'Preenchimento Consolidado'!D740</f>
        <v>0</v>
      </c>
      <c r="F717" s="2">
        <f t="shared" ca="1" si="11"/>
        <v>43901.734739930558</v>
      </c>
    </row>
    <row r="718" spans="1:6">
      <c r="A718" s="83">
        <f>'Preenchimento Consolidado'!$E$12</f>
        <v>0</v>
      </c>
      <c r="B718" s="1">
        <f>'Preenchimento Consolidado'!$E$17</f>
        <v>0</v>
      </c>
      <c r="C718" s="1">
        <f>'Preenchimento Consolidado'!$E$18</f>
        <v>0</v>
      </c>
      <c r="D718" s="187" t="str">
        <f>'Preenchimento Consolidado'!B741</f>
        <v>1.1.3.4.1.2.14.</v>
      </c>
      <c r="E718" s="86">
        <f>'Preenchimento Consolidado'!D741</f>
        <v>0</v>
      </c>
      <c r="F718" s="2">
        <f t="shared" ca="1" si="11"/>
        <v>43901.734739930558</v>
      </c>
    </row>
    <row r="719" spans="1:6">
      <c r="A719" s="83">
        <f>'Preenchimento Consolidado'!$E$12</f>
        <v>0</v>
      </c>
      <c r="B719" s="1">
        <f>'Preenchimento Consolidado'!$E$17</f>
        <v>0</v>
      </c>
      <c r="C719" s="1">
        <f>'Preenchimento Consolidado'!$E$18</f>
        <v>0</v>
      </c>
      <c r="D719" s="187" t="str">
        <f>'Preenchimento Consolidado'!B742</f>
        <v>1.1.3.4.1.2.15.</v>
      </c>
      <c r="E719" s="86">
        <f>'Preenchimento Consolidado'!D742</f>
        <v>0</v>
      </c>
      <c r="F719" s="2">
        <f t="shared" ca="1" si="11"/>
        <v>43901.734739930558</v>
      </c>
    </row>
    <row r="720" spans="1:6">
      <c r="A720" s="83">
        <f>'Preenchimento Consolidado'!$E$12</f>
        <v>0</v>
      </c>
      <c r="B720" s="1">
        <f>'Preenchimento Consolidado'!$E$17</f>
        <v>0</v>
      </c>
      <c r="C720" s="1">
        <f>'Preenchimento Consolidado'!$E$18</f>
        <v>0</v>
      </c>
      <c r="D720" s="187" t="str">
        <f>'Preenchimento Consolidado'!B743</f>
        <v>1.1.3.4.1.2.16.</v>
      </c>
      <c r="E720" s="86">
        <f>'Preenchimento Consolidado'!D743</f>
        <v>0</v>
      </c>
      <c r="F720" s="2">
        <f t="shared" ca="1" si="11"/>
        <v>43901.734739930558</v>
      </c>
    </row>
    <row r="721" spans="1:6">
      <c r="A721" s="83">
        <f>'Preenchimento Consolidado'!$E$12</f>
        <v>0</v>
      </c>
      <c r="B721" s="1">
        <f>'Preenchimento Consolidado'!$E$17</f>
        <v>0</v>
      </c>
      <c r="C721" s="1">
        <f>'Preenchimento Consolidado'!$E$18</f>
        <v>0</v>
      </c>
      <c r="D721" s="187" t="str">
        <f>'Preenchimento Consolidado'!B744</f>
        <v>1.1.3.4.1.2.17.</v>
      </c>
      <c r="E721" s="86">
        <f>'Preenchimento Consolidado'!D744</f>
        <v>0</v>
      </c>
      <c r="F721" s="2">
        <f t="shared" ca="1" si="11"/>
        <v>43901.734739930558</v>
      </c>
    </row>
    <row r="722" spans="1:6">
      <c r="A722" s="83">
        <f>'Preenchimento Consolidado'!$E$12</f>
        <v>0</v>
      </c>
      <c r="B722" s="1">
        <f>'Preenchimento Consolidado'!$E$17</f>
        <v>0</v>
      </c>
      <c r="C722" s="1">
        <f>'Preenchimento Consolidado'!$E$18</f>
        <v>0</v>
      </c>
      <c r="D722" s="187" t="str">
        <f>'Preenchimento Consolidado'!B745</f>
        <v>1.1.3.4.1.2.21.</v>
      </c>
      <c r="E722" s="86">
        <f>'Preenchimento Consolidado'!D745</f>
        <v>0</v>
      </c>
      <c r="F722" s="2">
        <f t="shared" ca="1" si="11"/>
        <v>43901.734739930558</v>
      </c>
    </row>
    <row r="723" spans="1:6">
      <c r="A723" s="83">
        <f>'Preenchimento Consolidado'!$E$12</f>
        <v>0</v>
      </c>
      <c r="B723" s="1">
        <f>'Preenchimento Consolidado'!$E$17</f>
        <v>0</v>
      </c>
      <c r="C723" s="1">
        <f>'Preenchimento Consolidado'!$E$18</f>
        <v>0</v>
      </c>
      <c r="D723" s="187" t="str">
        <f>'Preenchimento Consolidado'!B746</f>
        <v>1.1.3.4.1.2.22.</v>
      </c>
      <c r="E723" s="86">
        <f>'Preenchimento Consolidado'!D746</f>
        <v>0</v>
      </c>
      <c r="F723" s="2">
        <f t="shared" ca="1" si="11"/>
        <v>43901.734739930558</v>
      </c>
    </row>
    <row r="724" spans="1:6">
      <c r="A724" s="83">
        <f>'Preenchimento Consolidado'!$E$12</f>
        <v>0</v>
      </c>
      <c r="B724" s="1">
        <f>'Preenchimento Consolidado'!$E$17</f>
        <v>0</v>
      </c>
      <c r="C724" s="1">
        <f>'Preenchimento Consolidado'!$E$18</f>
        <v>0</v>
      </c>
      <c r="D724" s="187" t="str">
        <f>'Preenchimento Consolidado'!B747</f>
        <v>1.1.3.4.1.2.23.</v>
      </c>
      <c r="E724" s="86">
        <f>'Preenchimento Consolidado'!D747</f>
        <v>0</v>
      </c>
      <c r="F724" s="2">
        <f t="shared" ca="1" si="11"/>
        <v>43901.734739930558</v>
      </c>
    </row>
    <row r="725" spans="1:6">
      <c r="A725" s="83">
        <f>'Preenchimento Consolidado'!$E$12</f>
        <v>0</v>
      </c>
      <c r="B725" s="1">
        <f>'Preenchimento Consolidado'!$E$17</f>
        <v>0</v>
      </c>
      <c r="C725" s="1">
        <f>'Preenchimento Consolidado'!$E$18</f>
        <v>0</v>
      </c>
      <c r="D725" s="187" t="str">
        <f>'Preenchimento Consolidado'!B748</f>
        <v>1.1.3.4.1.2.24.</v>
      </c>
      <c r="E725" s="86">
        <f>'Preenchimento Consolidado'!D748</f>
        <v>0</v>
      </c>
      <c r="F725" s="2">
        <f t="shared" ca="1" si="11"/>
        <v>43901.734739930558</v>
      </c>
    </row>
    <row r="726" spans="1:6">
      <c r="A726" s="83">
        <f>'Preenchimento Consolidado'!$E$12</f>
        <v>0</v>
      </c>
      <c r="B726" s="1">
        <f>'Preenchimento Consolidado'!$E$17</f>
        <v>0</v>
      </c>
      <c r="C726" s="1">
        <f>'Preenchimento Consolidado'!$E$18</f>
        <v>0</v>
      </c>
      <c r="D726" s="187" t="str">
        <f>'Preenchimento Consolidado'!B749</f>
        <v>1.1.3.4.1.2.25.</v>
      </c>
      <c r="E726" s="86">
        <f>'Preenchimento Consolidado'!D749</f>
        <v>0</v>
      </c>
      <c r="F726" s="2">
        <f t="shared" ca="1" si="11"/>
        <v>43901.734739930558</v>
      </c>
    </row>
    <row r="727" spans="1:6">
      <c r="A727" s="83">
        <f>'Preenchimento Consolidado'!$E$12</f>
        <v>0</v>
      </c>
      <c r="B727" s="1">
        <f>'Preenchimento Consolidado'!$E$17</f>
        <v>0</v>
      </c>
      <c r="C727" s="1">
        <f>'Preenchimento Consolidado'!$E$18</f>
        <v>0</v>
      </c>
      <c r="D727" s="187" t="str">
        <f>'Preenchimento Consolidado'!B750</f>
        <v>1.1.3.4.1.2.26.</v>
      </c>
      <c r="E727" s="86">
        <f>'Preenchimento Consolidado'!D750</f>
        <v>0</v>
      </c>
      <c r="F727" s="2">
        <f t="shared" ca="1" si="11"/>
        <v>43901.734739930558</v>
      </c>
    </row>
    <row r="728" spans="1:6">
      <c r="A728" s="83">
        <f>'Preenchimento Consolidado'!$E$12</f>
        <v>0</v>
      </c>
      <c r="B728" s="1">
        <f>'Preenchimento Consolidado'!$E$17</f>
        <v>0</v>
      </c>
      <c r="C728" s="1">
        <f>'Preenchimento Consolidado'!$E$18</f>
        <v>0</v>
      </c>
      <c r="D728" s="187" t="str">
        <f>'Preenchimento Consolidado'!B751</f>
        <v>1.1.3.4.1.2.27.</v>
      </c>
      <c r="E728" s="86">
        <f>'Preenchimento Consolidado'!D751</f>
        <v>0</v>
      </c>
      <c r="F728" s="2">
        <f t="shared" ca="1" si="11"/>
        <v>43901.734739930558</v>
      </c>
    </row>
    <row r="729" spans="1:6">
      <c r="A729" s="83">
        <f>'Preenchimento Consolidado'!$E$12</f>
        <v>0</v>
      </c>
      <c r="B729" s="1">
        <f>'Preenchimento Consolidado'!$E$17</f>
        <v>0</v>
      </c>
      <c r="C729" s="1">
        <f>'Preenchimento Consolidado'!$E$18</f>
        <v>0</v>
      </c>
      <c r="D729" s="187" t="str">
        <f>'Preenchimento Consolidado'!B752</f>
        <v>1.1.3.4.1.2.28.</v>
      </c>
      <c r="E729" s="86">
        <f>'Preenchimento Consolidado'!D752</f>
        <v>0</v>
      </c>
      <c r="F729" s="2">
        <f t="shared" ca="1" si="11"/>
        <v>43901.734739930558</v>
      </c>
    </row>
    <row r="730" spans="1:6">
      <c r="A730" s="83">
        <f>'Preenchimento Consolidado'!$E$12</f>
        <v>0</v>
      </c>
      <c r="B730" s="1">
        <f>'Preenchimento Consolidado'!$E$17</f>
        <v>0</v>
      </c>
      <c r="C730" s="1">
        <f>'Preenchimento Consolidado'!$E$18</f>
        <v>0</v>
      </c>
      <c r="D730" s="187" t="str">
        <f>'Preenchimento Consolidado'!B753</f>
        <v>1.1.3.4.1.2.29.</v>
      </c>
      <c r="E730" s="86">
        <f>'Preenchimento Consolidado'!D753</f>
        <v>0</v>
      </c>
      <c r="F730" s="2">
        <f t="shared" ca="1" si="11"/>
        <v>43901.734739930558</v>
      </c>
    </row>
    <row r="731" spans="1:6">
      <c r="A731" s="83">
        <f>'Preenchimento Consolidado'!$E$12</f>
        <v>0</v>
      </c>
      <c r="B731" s="1">
        <f>'Preenchimento Consolidado'!$E$17</f>
        <v>0</v>
      </c>
      <c r="C731" s="1">
        <f>'Preenchimento Consolidado'!$E$18</f>
        <v>0</v>
      </c>
      <c r="D731" s="187" t="str">
        <f>'Preenchimento Consolidado'!B754</f>
        <v>1.1.3.4.1.2.31.</v>
      </c>
      <c r="E731" s="86">
        <f>'Preenchimento Consolidado'!D754</f>
        <v>0</v>
      </c>
      <c r="F731" s="2">
        <f t="shared" ca="1" si="11"/>
        <v>43901.734739930558</v>
      </c>
    </row>
    <row r="732" spans="1:6">
      <c r="A732" s="83">
        <f>'Preenchimento Consolidado'!$E$12</f>
        <v>0</v>
      </c>
      <c r="B732" s="1">
        <f>'Preenchimento Consolidado'!$E$17</f>
        <v>0</v>
      </c>
      <c r="C732" s="1">
        <f>'Preenchimento Consolidado'!$E$18</f>
        <v>0</v>
      </c>
      <c r="D732" s="187" t="str">
        <f>'Preenchimento Consolidado'!B755</f>
        <v>1.1.3.4.1.2.32.</v>
      </c>
      <c r="E732" s="86">
        <f>'Preenchimento Consolidado'!D755</f>
        <v>0</v>
      </c>
      <c r="F732" s="2">
        <f t="shared" ca="1" si="11"/>
        <v>43901.734739930558</v>
      </c>
    </row>
    <row r="733" spans="1:6">
      <c r="A733" s="83">
        <f>'Preenchimento Consolidado'!$E$12</f>
        <v>0</v>
      </c>
      <c r="B733" s="1">
        <f>'Preenchimento Consolidado'!$E$17</f>
        <v>0</v>
      </c>
      <c r="C733" s="1">
        <f>'Preenchimento Consolidado'!$E$18</f>
        <v>0</v>
      </c>
      <c r="D733" s="187" t="str">
        <f>'Preenchimento Consolidado'!B756</f>
        <v>1.1.3.4.1.2.33.</v>
      </c>
      <c r="E733" s="86">
        <f>'Preenchimento Consolidado'!D756</f>
        <v>0</v>
      </c>
      <c r="F733" s="2">
        <f t="shared" ca="1" si="11"/>
        <v>43901.734739930558</v>
      </c>
    </row>
    <row r="734" spans="1:6">
      <c r="A734" s="83">
        <f>'Preenchimento Consolidado'!$E$12</f>
        <v>0</v>
      </c>
      <c r="B734" s="1">
        <f>'Preenchimento Consolidado'!$E$17</f>
        <v>0</v>
      </c>
      <c r="C734" s="1">
        <f>'Preenchimento Consolidado'!$E$18</f>
        <v>0</v>
      </c>
      <c r="D734" s="187" t="str">
        <f>'Preenchimento Consolidado'!B757</f>
        <v>1.1.3.4.1.2.35.</v>
      </c>
      <c r="E734" s="86">
        <f>'Preenchimento Consolidado'!D757</f>
        <v>0</v>
      </c>
      <c r="F734" s="2">
        <f t="shared" ca="1" si="11"/>
        <v>43901.734739930558</v>
      </c>
    </row>
    <row r="735" spans="1:6">
      <c r="A735" s="83">
        <f>'Preenchimento Consolidado'!$E$12</f>
        <v>0</v>
      </c>
      <c r="B735" s="1">
        <f>'Preenchimento Consolidado'!$E$17</f>
        <v>0</v>
      </c>
      <c r="C735" s="1">
        <f>'Preenchimento Consolidado'!$E$18</f>
        <v>0</v>
      </c>
      <c r="D735" s="187" t="str">
        <f>'Preenchimento Consolidado'!B758</f>
        <v>1.1.3.4.1.2.35.1.</v>
      </c>
      <c r="E735" s="86">
        <f>'Preenchimento Consolidado'!D758</f>
        <v>0</v>
      </c>
      <c r="F735" s="2">
        <f t="shared" ca="1" si="11"/>
        <v>43901.734739930558</v>
      </c>
    </row>
    <row r="736" spans="1:6">
      <c r="A736" s="83">
        <f>'Preenchimento Consolidado'!$E$12</f>
        <v>0</v>
      </c>
      <c r="B736" s="1">
        <f>'Preenchimento Consolidado'!$E$17</f>
        <v>0</v>
      </c>
      <c r="C736" s="1">
        <f>'Preenchimento Consolidado'!$E$18</f>
        <v>0</v>
      </c>
      <c r="D736" s="187" t="str">
        <f>'Preenchimento Consolidado'!B759</f>
        <v>1.1.3.4.1.2.35.2.</v>
      </c>
      <c r="E736" s="86">
        <f>'Preenchimento Consolidado'!D759</f>
        <v>0</v>
      </c>
      <c r="F736" s="2">
        <f t="shared" ca="1" si="11"/>
        <v>43901.734739930558</v>
      </c>
    </row>
    <row r="737" spans="1:6">
      <c r="A737" s="83">
        <f>'Preenchimento Consolidado'!$E$12</f>
        <v>0</v>
      </c>
      <c r="B737" s="1">
        <f>'Preenchimento Consolidado'!$E$17</f>
        <v>0</v>
      </c>
      <c r="C737" s="1">
        <f>'Preenchimento Consolidado'!$E$18</f>
        <v>0</v>
      </c>
      <c r="D737" s="187" t="str">
        <f>'Preenchimento Consolidado'!B760</f>
        <v>1.1.3.4.1.2.41.</v>
      </c>
      <c r="E737" s="86">
        <f>'Preenchimento Consolidado'!D760</f>
        <v>0</v>
      </c>
      <c r="F737" s="2">
        <f t="shared" ca="1" si="11"/>
        <v>43901.734739930558</v>
      </c>
    </row>
    <row r="738" spans="1:6">
      <c r="A738" s="83">
        <f>'Preenchimento Consolidado'!$E$12</f>
        <v>0</v>
      </c>
      <c r="B738" s="1">
        <f>'Preenchimento Consolidado'!$E$17</f>
        <v>0</v>
      </c>
      <c r="C738" s="1">
        <f>'Preenchimento Consolidado'!$E$18</f>
        <v>0</v>
      </c>
      <c r="D738" s="187" t="str">
        <f>'Preenchimento Consolidado'!B761</f>
        <v>1.1.3.4.1.2.42.</v>
      </c>
      <c r="E738" s="86">
        <f>'Preenchimento Consolidado'!D761</f>
        <v>0</v>
      </c>
      <c r="F738" s="2">
        <f t="shared" ca="1" si="11"/>
        <v>43901.734739930558</v>
      </c>
    </row>
    <row r="739" spans="1:6">
      <c r="A739" s="83">
        <f>'Preenchimento Consolidado'!$E$12</f>
        <v>0</v>
      </c>
      <c r="B739" s="1">
        <f>'Preenchimento Consolidado'!$E$17</f>
        <v>0</v>
      </c>
      <c r="C739" s="1">
        <f>'Preenchimento Consolidado'!$E$18</f>
        <v>0</v>
      </c>
      <c r="D739" s="187" t="str">
        <f>'Preenchimento Consolidado'!B762</f>
        <v>1.1.3.4.1.2.43.</v>
      </c>
      <c r="E739" s="86">
        <f>'Preenchimento Consolidado'!D762</f>
        <v>0</v>
      </c>
      <c r="F739" s="2">
        <f t="shared" ca="1" si="11"/>
        <v>43901.734739930558</v>
      </c>
    </row>
    <row r="740" spans="1:6">
      <c r="A740" s="83">
        <f>'Preenchimento Consolidado'!$E$12</f>
        <v>0</v>
      </c>
      <c r="B740" s="1">
        <f>'Preenchimento Consolidado'!$E$17</f>
        <v>0</v>
      </c>
      <c r="C740" s="1">
        <f>'Preenchimento Consolidado'!$E$18</f>
        <v>0</v>
      </c>
      <c r="D740" s="187" t="str">
        <f>'Preenchimento Consolidado'!B763</f>
        <v>1.1.3.4.1.2.50.</v>
      </c>
      <c r="E740" s="86">
        <f>'Preenchimento Consolidado'!D763</f>
        <v>0</v>
      </c>
      <c r="F740" s="2">
        <f t="shared" ca="1" si="11"/>
        <v>43901.734739930558</v>
      </c>
    </row>
    <row r="741" spans="1:6">
      <c r="A741" s="83">
        <f>'Preenchimento Consolidado'!$E$12</f>
        <v>0</v>
      </c>
      <c r="B741" s="1">
        <f>'Preenchimento Consolidado'!$E$17</f>
        <v>0</v>
      </c>
      <c r="C741" s="1">
        <f>'Preenchimento Consolidado'!$E$18</f>
        <v>0</v>
      </c>
      <c r="D741" s="187" t="str">
        <f>'Preenchimento Consolidado'!B764</f>
        <v>1.1.3.4.1.2.51.</v>
      </c>
      <c r="E741" s="86">
        <f>'Preenchimento Consolidado'!D764</f>
        <v>0</v>
      </c>
      <c r="F741" s="2">
        <f t="shared" ca="1" si="11"/>
        <v>43901.734739930558</v>
      </c>
    </row>
    <row r="742" spans="1:6">
      <c r="A742" s="83">
        <f>'Preenchimento Consolidado'!$E$12</f>
        <v>0</v>
      </c>
      <c r="B742" s="1">
        <f>'Preenchimento Consolidado'!$E$17</f>
        <v>0</v>
      </c>
      <c r="C742" s="1">
        <f>'Preenchimento Consolidado'!$E$18</f>
        <v>0</v>
      </c>
      <c r="D742" s="187" t="str">
        <f>'Preenchimento Consolidado'!B765</f>
        <v>1.1.3.4.1.2.52.</v>
      </c>
      <c r="E742" s="86">
        <f>'Preenchimento Consolidado'!D765</f>
        <v>0</v>
      </c>
      <c r="F742" s="2">
        <f t="shared" ca="1" si="11"/>
        <v>43901.734739930558</v>
      </c>
    </row>
    <row r="743" spans="1:6">
      <c r="A743" s="83">
        <f>'Preenchimento Consolidado'!$E$12</f>
        <v>0</v>
      </c>
      <c r="B743" s="1">
        <f>'Preenchimento Consolidado'!$E$17</f>
        <v>0</v>
      </c>
      <c r="C743" s="1">
        <f>'Preenchimento Consolidado'!$E$18</f>
        <v>0</v>
      </c>
      <c r="D743" s="187" t="str">
        <f>'Preenchimento Consolidado'!B766</f>
        <v>1.1.3.4.1.2.53.</v>
      </c>
      <c r="E743" s="86">
        <f>'Preenchimento Consolidado'!D766</f>
        <v>0</v>
      </c>
      <c r="F743" s="2">
        <f t="shared" ca="1" si="11"/>
        <v>43901.734739930558</v>
      </c>
    </row>
    <row r="744" spans="1:6">
      <c r="A744" s="83">
        <f>'Preenchimento Consolidado'!$E$12</f>
        <v>0</v>
      </c>
      <c r="B744" s="1">
        <f>'Preenchimento Consolidado'!$E$17</f>
        <v>0</v>
      </c>
      <c r="C744" s="1">
        <f>'Preenchimento Consolidado'!$E$18</f>
        <v>0</v>
      </c>
      <c r="D744" s="187" t="str">
        <f>'Preenchimento Consolidado'!B767</f>
        <v>1.1.3.4.1.3.</v>
      </c>
      <c r="E744" s="86">
        <f>'Preenchimento Consolidado'!D767</f>
        <v>0</v>
      </c>
      <c r="F744" s="2">
        <f t="shared" ca="1" si="11"/>
        <v>43901.734739930558</v>
      </c>
    </row>
    <row r="745" spans="1:6">
      <c r="A745" s="83">
        <f>'Preenchimento Consolidado'!$E$12</f>
        <v>0</v>
      </c>
      <c r="B745" s="1">
        <f>'Preenchimento Consolidado'!$E$17</f>
        <v>0</v>
      </c>
      <c r="C745" s="1">
        <f>'Preenchimento Consolidado'!$E$18</f>
        <v>0</v>
      </c>
      <c r="D745" s="187" t="str">
        <f>'Preenchimento Consolidado'!B768</f>
        <v>1.1.3.4.1.3.11.</v>
      </c>
      <c r="E745" s="86">
        <f>'Preenchimento Consolidado'!D768</f>
        <v>0</v>
      </c>
      <c r="F745" s="2">
        <f t="shared" ca="1" si="11"/>
        <v>43901.734739930558</v>
      </c>
    </row>
    <row r="746" spans="1:6">
      <c r="A746" s="83">
        <f>'Preenchimento Consolidado'!$E$12</f>
        <v>0</v>
      </c>
      <c r="B746" s="1">
        <f>'Preenchimento Consolidado'!$E$17</f>
        <v>0</v>
      </c>
      <c r="C746" s="1">
        <f>'Preenchimento Consolidado'!$E$18</f>
        <v>0</v>
      </c>
      <c r="D746" s="187" t="str">
        <f>'Preenchimento Consolidado'!B769</f>
        <v>1.1.3.4.1.3.12.</v>
      </c>
      <c r="E746" s="86">
        <f>'Preenchimento Consolidado'!D769</f>
        <v>0</v>
      </c>
      <c r="F746" s="2">
        <f t="shared" ca="1" si="11"/>
        <v>43901.734739930558</v>
      </c>
    </row>
    <row r="747" spans="1:6">
      <c r="A747" s="83">
        <f>'Preenchimento Consolidado'!$E$12</f>
        <v>0</v>
      </c>
      <c r="B747" s="1">
        <f>'Preenchimento Consolidado'!$E$17</f>
        <v>0</v>
      </c>
      <c r="C747" s="1">
        <f>'Preenchimento Consolidado'!$E$18</f>
        <v>0</v>
      </c>
      <c r="D747" s="187" t="str">
        <f>'Preenchimento Consolidado'!B770</f>
        <v>1.1.3.4.1.3.13.</v>
      </c>
      <c r="E747" s="86">
        <f>'Preenchimento Consolidado'!D770</f>
        <v>0</v>
      </c>
      <c r="F747" s="2">
        <f t="shared" ca="1" si="11"/>
        <v>43901.734739930558</v>
      </c>
    </row>
    <row r="748" spans="1:6">
      <c r="A748" s="83">
        <f>'Preenchimento Consolidado'!$E$12</f>
        <v>0</v>
      </c>
      <c r="B748" s="1">
        <f>'Preenchimento Consolidado'!$E$17</f>
        <v>0</v>
      </c>
      <c r="C748" s="1">
        <f>'Preenchimento Consolidado'!$E$18</f>
        <v>0</v>
      </c>
      <c r="D748" s="187" t="str">
        <f>'Preenchimento Consolidado'!B771</f>
        <v>1.1.3.4.1.3.14.</v>
      </c>
      <c r="E748" s="86">
        <f>'Preenchimento Consolidado'!D771</f>
        <v>0</v>
      </c>
      <c r="F748" s="2">
        <f t="shared" ca="1" si="11"/>
        <v>43901.734739930558</v>
      </c>
    </row>
    <row r="749" spans="1:6">
      <c r="A749" s="83">
        <f>'Preenchimento Consolidado'!$E$12</f>
        <v>0</v>
      </c>
      <c r="B749" s="1">
        <f>'Preenchimento Consolidado'!$E$17</f>
        <v>0</v>
      </c>
      <c r="C749" s="1">
        <f>'Preenchimento Consolidado'!$E$18</f>
        <v>0</v>
      </c>
      <c r="D749" s="187" t="str">
        <f>'Preenchimento Consolidado'!B772</f>
        <v>1.1.3.4.1.3.15.</v>
      </c>
      <c r="E749" s="86">
        <f>'Preenchimento Consolidado'!D772</f>
        <v>0</v>
      </c>
      <c r="F749" s="2">
        <f t="shared" ca="1" si="11"/>
        <v>43901.734739930558</v>
      </c>
    </row>
    <row r="750" spans="1:6">
      <c r="A750" s="83">
        <f>'Preenchimento Consolidado'!$E$12</f>
        <v>0</v>
      </c>
      <c r="B750" s="1">
        <f>'Preenchimento Consolidado'!$E$17</f>
        <v>0</v>
      </c>
      <c r="C750" s="1">
        <f>'Preenchimento Consolidado'!$E$18</f>
        <v>0</v>
      </c>
      <c r="D750" s="187" t="str">
        <f>'Preenchimento Consolidado'!B773</f>
        <v>1.1.3.4.1.3.16.</v>
      </c>
      <c r="E750" s="86">
        <f>'Preenchimento Consolidado'!D773</f>
        <v>0</v>
      </c>
      <c r="F750" s="2">
        <f t="shared" ca="1" si="11"/>
        <v>43901.734739930558</v>
      </c>
    </row>
    <row r="751" spans="1:6">
      <c r="A751" s="83">
        <f>'Preenchimento Consolidado'!$E$12</f>
        <v>0</v>
      </c>
      <c r="B751" s="1">
        <f>'Preenchimento Consolidado'!$E$17</f>
        <v>0</v>
      </c>
      <c r="C751" s="1">
        <f>'Preenchimento Consolidado'!$E$18</f>
        <v>0</v>
      </c>
      <c r="D751" s="187" t="str">
        <f>'Preenchimento Consolidado'!B774</f>
        <v>1.1.3.4.1.3.17.</v>
      </c>
      <c r="E751" s="86">
        <f>'Preenchimento Consolidado'!D774</f>
        <v>0</v>
      </c>
      <c r="F751" s="2">
        <f t="shared" ca="1" si="11"/>
        <v>43901.734739930558</v>
      </c>
    </row>
    <row r="752" spans="1:6">
      <c r="A752" s="83">
        <f>'Preenchimento Consolidado'!$E$12</f>
        <v>0</v>
      </c>
      <c r="B752" s="1">
        <f>'Preenchimento Consolidado'!$E$17</f>
        <v>0</v>
      </c>
      <c r="C752" s="1">
        <f>'Preenchimento Consolidado'!$E$18</f>
        <v>0</v>
      </c>
      <c r="D752" s="187" t="str">
        <f>'Preenchimento Consolidado'!B775</f>
        <v>1.1.3.4.1.3.21.</v>
      </c>
      <c r="E752" s="86">
        <f>'Preenchimento Consolidado'!D775</f>
        <v>0</v>
      </c>
      <c r="F752" s="2">
        <f t="shared" ca="1" si="11"/>
        <v>43901.734739930558</v>
      </c>
    </row>
    <row r="753" spans="1:6">
      <c r="A753" s="83">
        <f>'Preenchimento Consolidado'!$E$12</f>
        <v>0</v>
      </c>
      <c r="B753" s="1">
        <f>'Preenchimento Consolidado'!$E$17</f>
        <v>0</v>
      </c>
      <c r="C753" s="1">
        <f>'Preenchimento Consolidado'!$E$18</f>
        <v>0</v>
      </c>
      <c r="D753" s="187" t="str">
        <f>'Preenchimento Consolidado'!B776</f>
        <v>1.1.3.4.1.3.22.</v>
      </c>
      <c r="E753" s="86">
        <f>'Preenchimento Consolidado'!D776</f>
        <v>0</v>
      </c>
      <c r="F753" s="2">
        <f t="shared" ca="1" si="11"/>
        <v>43901.734739930558</v>
      </c>
    </row>
    <row r="754" spans="1:6">
      <c r="A754" s="83">
        <f>'Preenchimento Consolidado'!$E$12</f>
        <v>0</v>
      </c>
      <c r="B754" s="1">
        <f>'Preenchimento Consolidado'!$E$17</f>
        <v>0</v>
      </c>
      <c r="C754" s="1">
        <f>'Preenchimento Consolidado'!$E$18</f>
        <v>0</v>
      </c>
      <c r="D754" s="187" t="str">
        <f>'Preenchimento Consolidado'!B777</f>
        <v>1.1.3.4.1.3.23.</v>
      </c>
      <c r="E754" s="86">
        <f>'Preenchimento Consolidado'!D777</f>
        <v>0</v>
      </c>
      <c r="F754" s="2">
        <f t="shared" ca="1" si="11"/>
        <v>43901.734739930558</v>
      </c>
    </row>
    <row r="755" spans="1:6">
      <c r="A755" s="83">
        <f>'Preenchimento Consolidado'!$E$12</f>
        <v>0</v>
      </c>
      <c r="B755" s="1">
        <f>'Preenchimento Consolidado'!$E$17</f>
        <v>0</v>
      </c>
      <c r="C755" s="1">
        <f>'Preenchimento Consolidado'!$E$18</f>
        <v>0</v>
      </c>
      <c r="D755" s="187" t="str">
        <f>'Preenchimento Consolidado'!B778</f>
        <v>1.1.3.4.1.3.24.</v>
      </c>
      <c r="E755" s="86">
        <f>'Preenchimento Consolidado'!D778</f>
        <v>0</v>
      </c>
      <c r="F755" s="2">
        <f t="shared" ca="1" si="11"/>
        <v>43901.734739930558</v>
      </c>
    </row>
    <row r="756" spans="1:6">
      <c r="A756" s="83">
        <f>'Preenchimento Consolidado'!$E$12</f>
        <v>0</v>
      </c>
      <c r="B756" s="1">
        <f>'Preenchimento Consolidado'!$E$17</f>
        <v>0</v>
      </c>
      <c r="C756" s="1">
        <f>'Preenchimento Consolidado'!$E$18</f>
        <v>0</v>
      </c>
      <c r="D756" s="187" t="str">
        <f>'Preenchimento Consolidado'!B779</f>
        <v>1.1.3.4.1.3.25.</v>
      </c>
      <c r="E756" s="86">
        <f>'Preenchimento Consolidado'!D779</f>
        <v>0</v>
      </c>
      <c r="F756" s="2">
        <f t="shared" ca="1" si="11"/>
        <v>43901.734739930558</v>
      </c>
    </row>
    <row r="757" spans="1:6">
      <c r="A757" s="83">
        <f>'Preenchimento Consolidado'!$E$12</f>
        <v>0</v>
      </c>
      <c r="B757" s="1">
        <f>'Preenchimento Consolidado'!$E$17</f>
        <v>0</v>
      </c>
      <c r="C757" s="1">
        <f>'Preenchimento Consolidado'!$E$18</f>
        <v>0</v>
      </c>
      <c r="D757" s="187" t="str">
        <f>'Preenchimento Consolidado'!B780</f>
        <v>1.1.3.4.1.3.26.</v>
      </c>
      <c r="E757" s="86">
        <f>'Preenchimento Consolidado'!D780</f>
        <v>0</v>
      </c>
      <c r="F757" s="2">
        <f t="shared" ca="1" si="11"/>
        <v>43901.734739930558</v>
      </c>
    </row>
    <row r="758" spans="1:6">
      <c r="A758" s="83">
        <f>'Preenchimento Consolidado'!$E$12</f>
        <v>0</v>
      </c>
      <c r="B758" s="1">
        <f>'Preenchimento Consolidado'!$E$17</f>
        <v>0</v>
      </c>
      <c r="C758" s="1">
        <f>'Preenchimento Consolidado'!$E$18</f>
        <v>0</v>
      </c>
      <c r="D758" s="187" t="str">
        <f>'Preenchimento Consolidado'!B781</f>
        <v>1.1.3.4.1.3.27.</v>
      </c>
      <c r="E758" s="86">
        <f>'Preenchimento Consolidado'!D781</f>
        <v>0</v>
      </c>
      <c r="F758" s="2">
        <f t="shared" ca="1" si="11"/>
        <v>43901.734739930558</v>
      </c>
    </row>
    <row r="759" spans="1:6">
      <c r="A759" s="83">
        <f>'Preenchimento Consolidado'!$E$12</f>
        <v>0</v>
      </c>
      <c r="B759" s="1">
        <f>'Preenchimento Consolidado'!$E$17</f>
        <v>0</v>
      </c>
      <c r="C759" s="1">
        <f>'Preenchimento Consolidado'!$E$18</f>
        <v>0</v>
      </c>
      <c r="D759" s="187" t="str">
        <f>'Preenchimento Consolidado'!B782</f>
        <v>1.1.3.4.1.3.28.</v>
      </c>
      <c r="E759" s="86">
        <f>'Preenchimento Consolidado'!D782</f>
        <v>0</v>
      </c>
      <c r="F759" s="2">
        <f t="shared" ca="1" si="11"/>
        <v>43901.734739930558</v>
      </c>
    </row>
    <row r="760" spans="1:6">
      <c r="A760" s="83">
        <f>'Preenchimento Consolidado'!$E$12</f>
        <v>0</v>
      </c>
      <c r="B760" s="1">
        <f>'Preenchimento Consolidado'!$E$17</f>
        <v>0</v>
      </c>
      <c r="C760" s="1">
        <f>'Preenchimento Consolidado'!$E$18</f>
        <v>0</v>
      </c>
      <c r="D760" s="187" t="str">
        <f>'Preenchimento Consolidado'!B783</f>
        <v>1.1.3.4.1.3.29.</v>
      </c>
      <c r="E760" s="86">
        <f>'Preenchimento Consolidado'!D783</f>
        <v>0</v>
      </c>
      <c r="F760" s="2">
        <f t="shared" ca="1" si="11"/>
        <v>43901.734739930558</v>
      </c>
    </row>
    <row r="761" spans="1:6">
      <c r="A761" s="83">
        <f>'Preenchimento Consolidado'!$E$12</f>
        <v>0</v>
      </c>
      <c r="B761" s="1">
        <f>'Preenchimento Consolidado'!$E$17</f>
        <v>0</v>
      </c>
      <c r="C761" s="1">
        <f>'Preenchimento Consolidado'!$E$18</f>
        <v>0</v>
      </c>
      <c r="D761" s="187" t="str">
        <f>'Preenchimento Consolidado'!B784</f>
        <v>1.1.3.4.1.3.31.</v>
      </c>
      <c r="E761" s="86">
        <f>'Preenchimento Consolidado'!D784</f>
        <v>0</v>
      </c>
      <c r="F761" s="2">
        <f t="shared" ca="1" si="11"/>
        <v>43901.734739930558</v>
      </c>
    </row>
    <row r="762" spans="1:6">
      <c r="A762" s="83">
        <f>'Preenchimento Consolidado'!$E$12</f>
        <v>0</v>
      </c>
      <c r="B762" s="1">
        <f>'Preenchimento Consolidado'!$E$17</f>
        <v>0</v>
      </c>
      <c r="C762" s="1">
        <f>'Preenchimento Consolidado'!$E$18</f>
        <v>0</v>
      </c>
      <c r="D762" s="187" t="str">
        <f>'Preenchimento Consolidado'!B785</f>
        <v>1.1.3.4.1.3.32.</v>
      </c>
      <c r="E762" s="86">
        <f>'Preenchimento Consolidado'!D785</f>
        <v>0</v>
      </c>
      <c r="F762" s="2">
        <f t="shared" ca="1" si="11"/>
        <v>43901.734739930558</v>
      </c>
    </row>
    <row r="763" spans="1:6">
      <c r="A763" s="83">
        <f>'Preenchimento Consolidado'!$E$12</f>
        <v>0</v>
      </c>
      <c r="B763" s="1">
        <f>'Preenchimento Consolidado'!$E$17</f>
        <v>0</v>
      </c>
      <c r="C763" s="1">
        <f>'Preenchimento Consolidado'!$E$18</f>
        <v>0</v>
      </c>
      <c r="D763" s="187" t="str">
        <f>'Preenchimento Consolidado'!B786</f>
        <v>1.1.3.4.1.3.33.</v>
      </c>
      <c r="E763" s="86">
        <f>'Preenchimento Consolidado'!D786</f>
        <v>0</v>
      </c>
      <c r="F763" s="2">
        <f t="shared" ca="1" si="11"/>
        <v>43901.734739930558</v>
      </c>
    </row>
    <row r="764" spans="1:6">
      <c r="A764" s="83">
        <f>'Preenchimento Consolidado'!$E$12</f>
        <v>0</v>
      </c>
      <c r="B764" s="1">
        <f>'Preenchimento Consolidado'!$E$17</f>
        <v>0</v>
      </c>
      <c r="C764" s="1">
        <f>'Preenchimento Consolidado'!$E$18</f>
        <v>0</v>
      </c>
      <c r="D764" s="187" t="str">
        <f>'Preenchimento Consolidado'!B787</f>
        <v>1.1.3.4.1.3.35.</v>
      </c>
      <c r="E764" s="86">
        <f>'Preenchimento Consolidado'!D787</f>
        <v>0</v>
      </c>
      <c r="F764" s="2">
        <f t="shared" ca="1" si="11"/>
        <v>43901.734739930558</v>
      </c>
    </row>
    <row r="765" spans="1:6">
      <c r="A765" s="83">
        <f>'Preenchimento Consolidado'!$E$12</f>
        <v>0</v>
      </c>
      <c r="B765" s="1">
        <f>'Preenchimento Consolidado'!$E$17</f>
        <v>0</v>
      </c>
      <c r="C765" s="1">
        <f>'Preenchimento Consolidado'!$E$18</f>
        <v>0</v>
      </c>
      <c r="D765" s="187" t="str">
        <f>'Preenchimento Consolidado'!B788</f>
        <v>1.1.3.4.1.3.35.1.</v>
      </c>
      <c r="E765" s="86">
        <f>'Preenchimento Consolidado'!D788</f>
        <v>0</v>
      </c>
      <c r="F765" s="2">
        <f t="shared" ca="1" si="11"/>
        <v>43901.734739930558</v>
      </c>
    </row>
    <row r="766" spans="1:6">
      <c r="A766" s="83">
        <f>'Preenchimento Consolidado'!$E$12</f>
        <v>0</v>
      </c>
      <c r="B766" s="1">
        <f>'Preenchimento Consolidado'!$E$17</f>
        <v>0</v>
      </c>
      <c r="C766" s="1">
        <f>'Preenchimento Consolidado'!$E$18</f>
        <v>0</v>
      </c>
      <c r="D766" s="187" t="str">
        <f>'Preenchimento Consolidado'!B789</f>
        <v>1.1.3.4.1.3.35.2.</v>
      </c>
      <c r="E766" s="86">
        <f>'Preenchimento Consolidado'!D789</f>
        <v>0</v>
      </c>
      <c r="F766" s="2">
        <f t="shared" ca="1" si="11"/>
        <v>43901.734739930558</v>
      </c>
    </row>
    <row r="767" spans="1:6">
      <c r="A767" s="83">
        <f>'Preenchimento Consolidado'!$E$12</f>
        <v>0</v>
      </c>
      <c r="B767" s="1">
        <f>'Preenchimento Consolidado'!$E$17</f>
        <v>0</v>
      </c>
      <c r="C767" s="1">
        <f>'Preenchimento Consolidado'!$E$18</f>
        <v>0</v>
      </c>
      <c r="D767" s="187" t="str">
        <f>'Preenchimento Consolidado'!B790</f>
        <v>1.1.3.4.1.3.41.</v>
      </c>
      <c r="E767" s="86">
        <f>'Preenchimento Consolidado'!D790</f>
        <v>0</v>
      </c>
      <c r="F767" s="2">
        <f t="shared" ca="1" si="11"/>
        <v>43901.734739930558</v>
      </c>
    </row>
    <row r="768" spans="1:6">
      <c r="A768" s="83">
        <f>'Preenchimento Consolidado'!$E$12</f>
        <v>0</v>
      </c>
      <c r="B768" s="1">
        <f>'Preenchimento Consolidado'!$E$17</f>
        <v>0</v>
      </c>
      <c r="C768" s="1">
        <f>'Preenchimento Consolidado'!$E$18</f>
        <v>0</v>
      </c>
      <c r="D768" s="187" t="str">
        <f>'Preenchimento Consolidado'!B791</f>
        <v>1.1.3.4.1.3.42.</v>
      </c>
      <c r="E768" s="86">
        <f>'Preenchimento Consolidado'!D791</f>
        <v>0</v>
      </c>
      <c r="F768" s="2">
        <f t="shared" ca="1" si="11"/>
        <v>43901.734739930558</v>
      </c>
    </row>
    <row r="769" spans="1:6">
      <c r="A769" s="83">
        <f>'Preenchimento Consolidado'!$E$12</f>
        <v>0</v>
      </c>
      <c r="B769" s="1">
        <f>'Preenchimento Consolidado'!$E$17</f>
        <v>0</v>
      </c>
      <c r="C769" s="1">
        <f>'Preenchimento Consolidado'!$E$18</f>
        <v>0</v>
      </c>
      <c r="D769" s="187" t="str">
        <f>'Preenchimento Consolidado'!B792</f>
        <v>1.1.3.4.1.3.43.</v>
      </c>
      <c r="E769" s="86">
        <f>'Preenchimento Consolidado'!D792</f>
        <v>0</v>
      </c>
      <c r="F769" s="2">
        <f t="shared" ca="1" si="11"/>
        <v>43901.734739930558</v>
      </c>
    </row>
    <row r="770" spans="1:6">
      <c r="A770" s="83">
        <f>'Preenchimento Consolidado'!$E$12</f>
        <v>0</v>
      </c>
      <c r="B770" s="1">
        <f>'Preenchimento Consolidado'!$E$17</f>
        <v>0</v>
      </c>
      <c r="C770" s="1">
        <f>'Preenchimento Consolidado'!$E$18</f>
        <v>0</v>
      </c>
      <c r="D770" s="187" t="str">
        <f>'Preenchimento Consolidado'!B793</f>
        <v>1.1.3.4.1.3.50.</v>
      </c>
      <c r="E770" s="86">
        <f>'Preenchimento Consolidado'!D793</f>
        <v>0</v>
      </c>
      <c r="F770" s="2">
        <f t="shared" ref="F770:F833" ca="1" si="12">NOW()</f>
        <v>43901.734739930558</v>
      </c>
    </row>
    <row r="771" spans="1:6">
      <c r="A771" s="83">
        <f>'Preenchimento Consolidado'!$E$12</f>
        <v>0</v>
      </c>
      <c r="B771" s="1">
        <f>'Preenchimento Consolidado'!$E$17</f>
        <v>0</v>
      </c>
      <c r="C771" s="1">
        <f>'Preenchimento Consolidado'!$E$18</f>
        <v>0</v>
      </c>
      <c r="D771" s="187" t="str">
        <f>'Preenchimento Consolidado'!B794</f>
        <v>1.1.3.4.1.3.51.</v>
      </c>
      <c r="E771" s="86">
        <f>'Preenchimento Consolidado'!D794</f>
        <v>0</v>
      </c>
      <c r="F771" s="2">
        <f t="shared" ca="1" si="12"/>
        <v>43901.734739930558</v>
      </c>
    </row>
    <row r="772" spans="1:6">
      <c r="A772" s="83">
        <f>'Preenchimento Consolidado'!$E$12</f>
        <v>0</v>
      </c>
      <c r="B772" s="1">
        <f>'Preenchimento Consolidado'!$E$17</f>
        <v>0</v>
      </c>
      <c r="C772" s="1">
        <f>'Preenchimento Consolidado'!$E$18</f>
        <v>0</v>
      </c>
      <c r="D772" s="187" t="str">
        <f>'Preenchimento Consolidado'!B795</f>
        <v>1.1.3.4.1.3.52.</v>
      </c>
      <c r="E772" s="86">
        <f>'Preenchimento Consolidado'!D795</f>
        <v>0</v>
      </c>
      <c r="F772" s="2">
        <f t="shared" ca="1" si="12"/>
        <v>43901.734739930558</v>
      </c>
    </row>
    <row r="773" spans="1:6">
      <c r="A773" s="83">
        <f>'Preenchimento Consolidado'!$E$12</f>
        <v>0</v>
      </c>
      <c r="B773" s="1">
        <f>'Preenchimento Consolidado'!$E$17</f>
        <v>0</v>
      </c>
      <c r="C773" s="1">
        <f>'Preenchimento Consolidado'!$E$18</f>
        <v>0</v>
      </c>
      <c r="D773" s="187" t="str">
        <f>'Preenchimento Consolidado'!B796</f>
        <v>1.1.3.4.1.3.53.</v>
      </c>
      <c r="E773" s="86">
        <f>'Preenchimento Consolidado'!D796</f>
        <v>0</v>
      </c>
      <c r="F773" s="2">
        <f t="shared" ca="1" si="12"/>
        <v>43901.734739930558</v>
      </c>
    </row>
    <row r="774" spans="1:6">
      <c r="A774" s="83">
        <f>'Preenchimento Consolidado'!$E$12</f>
        <v>0</v>
      </c>
      <c r="B774" s="1">
        <f>'Preenchimento Consolidado'!$E$17</f>
        <v>0</v>
      </c>
      <c r="C774" s="1">
        <f>'Preenchimento Consolidado'!$E$18</f>
        <v>0</v>
      </c>
      <c r="D774" s="187" t="str">
        <f>'Preenchimento Consolidado'!B797</f>
        <v>1.1.3.5.</v>
      </c>
      <c r="E774" s="86">
        <f>'Preenchimento Consolidado'!D797</f>
        <v>0</v>
      </c>
      <c r="F774" s="2">
        <f t="shared" ca="1" si="12"/>
        <v>43901.734739930558</v>
      </c>
    </row>
    <row r="775" spans="1:6">
      <c r="A775" s="83">
        <f>'Preenchimento Consolidado'!$E$12</f>
        <v>0</v>
      </c>
      <c r="B775" s="1">
        <f>'Preenchimento Consolidado'!$E$17</f>
        <v>0</v>
      </c>
      <c r="C775" s="1">
        <f>'Preenchimento Consolidado'!$E$18</f>
        <v>0</v>
      </c>
      <c r="D775" s="187" t="str">
        <f>'Preenchimento Consolidado'!B798</f>
        <v>1.1.3.5.1.1.</v>
      </c>
      <c r="E775" s="86">
        <f>'Preenchimento Consolidado'!D798</f>
        <v>0</v>
      </c>
      <c r="F775" s="2">
        <f t="shared" ca="1" si="12"/>
        <v>43901.734739930558</v>
      </c>
    </row>
    <row r="776" spans="1:6">
      <c r="A776" s="83">
        <f>'Preenchimento Consolidado'!$E$12</f>
        <v>0</v>
      </c>
      <c r="B776" s="1">
        <f>'Preenchimento Consolidado'!$E$17</f>
        <v>0</v>
      </c>
      <c r="C776" s="1">
        <f>'Preenchimento Consolidado'!$E$18</f>
        <v>0</v>
      </c>
      <c r="D776" s="187" t="str">
        <f>'Preenchimento Consolidado'!B799</f>
        <v>1.1.3.5.1.1.11.</v>
      </c>
      <c r="E776" s="86">
        <f>'Preenchimento Consolidado'!D799</f>
        <v>0</v>
      </c>
      <c r="F776" s="2">
        <f t="shared" ca="1" si="12"/>
        <v>43901.734739930558</v>
      </c>
    </row>
    <row r="777" spans="1:6">
      <c r="A777" s="83">
        <f>'Preenchimento Consolidado'!$E$12</f>
        <v>0</v>
      </c>
      <c r="B777" s="1">
        <f>'Preenchimento Consolidado'!$E$17</f>
        <v>0</v>
      </c>
      <c r="C777" s="1">
        <f>'Preenchimento Consolidado'!$E$18</f>
        <v>0</v>
      </c>
      <c r="D777" s="187" t="str">
        <f>'Preenchimento Consolidado'!B800</f>
        <v>1.1.3.5.1.1.12.</v>
      </c>
      <c r="E777" s="86">
        <f>'Preenchimento Consolidado'!D800</f>
        <v>0</v>
      </c>
      <c r="F777" s="2">
        <f t="shared" ca="1" si="12"/>
        <v>43901.734739930558</v>
      </c>
    </row>
    <row r="778" spans="1:6">
      <c r="A778" s="83">
        <f>'Preenchimento Consolidado'!$E$12</f>
        <v>0</v>
      </c>
      <c r="B778" s="1">
        <f>'Preenchimento Consolidado'!$E$17</f>
        <v>0</v>
      </c>
      <c r="C778" s="1">
        <f>'Preenchimento Consolidado'!$E$18</f>
        <v>0</v>
      </c>
      <c r="D778" s="187" t="str">
        <f>'Preenchimento Consolidado'!B801</f>
        <v>1.1.3.5.1.1.13.</v>
      </c>
      <c r="E778" s="86">
        <f>'Preenchimento Consolidado'!D801</f>
        <v>0</v>
      </c>
      <c r="F778" s="2">
        <f t="shared" ca="1" si="12"/>
        <v>43901.734739930558</v>
      </c>
    </row>
    <row r="779" spans="1:6">
      <c r="A779" s="83">
        <f>'Preenchimento Consolidado'!$E$12</f>
        <v>0</v>
      </c>
      <c r="B779" s="1">
        <f>'Preenchimento Consolidado'!$E$17</f>
        <v>0</v>
      </c>
      <c r="C779" s="1">
        <f>'Preenchimento Consolidado'!$E$18</f>
        <v>0</v>
      </c>
      <c r="D779" s="187" t="str">
        <f>'Preenchimento Consolidado'!B802</f>
        <v>1.1.3.5.1.1.14.</v>
      </c>
      <c r="E779" s="86">
        <f>'Preenchimento Consolidado'!D802</f>
        <v>0</v>
      </c>
      <c r="F779" s="2">
        <f t="shared" ca="1" si="12"/>
        <v>43901.734739930558</v>
      </c>
    </row>
    <row r="780" spans="1:6">
      <c r="A780" s="83">
        <f>'Preenchimento Consolidado'!$E$12</f>
        <v>0</v>
      </c>
      <c r="B780" s="1">
        <f>'Preenchimento Consolidado'!$E$17</f>
        <v>0</v>
      </c>
      <c r="C780" s="1">
        <f>'Preenchimento Consolidado'!$E$18</f>
        <v>0</v>
      </c>
      <c r="D780" s="187" t="str">
        <f>'Preenchimento Consolidado'!B803</f>
        <v>1.1.3.5.1.1;15.</v>
      </c>
      <c r="E780" s="86">
        <f>'Preenchimento Consolidado'!D803</f>
        <v>0</v>
      </c>
      <c r="F780" s="2">
        <f t="shared" ca="1" si="12"/>
        <v>43901.734739930558</v>
      </c>
    </row>
    <row r="781" spans="1:6">
      <c r="A781" s="83">
        <f>'Preenchimento Consolidado'!$E$12</f>
        <v>0</v>
      </c>
      <c r="B781" s="1">
        <f>'Preenchimento Consolidado'!$E$17</f>
        <v>0</v>
      </c>
      <c r="C781" s="1">
        <f>'Preenchimento Consolidado'!$E$18</f>
        <v>0</v>
      </c>
      <c r="D781" s="187" t="str">
        <f>'Preenchimento Consolidado'!B804</f>
        <v>1.1.3.5.1.1.16.</v>
      </c>
      <c r="E781" s="86">
        <f>'Preenchimento Consolidado'!D804</f>
        <v>0</v>
      </c>
      <c r="F781" s="2">
        <f t="shared" ca="1" si="12"/>
        <v>43901.734739930558</v>
      </c>
    </row>
    <row r="782" spans="1:6">
      <c r="A782" s="83">
        <f>'Preenchimento Consolidado'!$E$12</f>
        <v>0</v>
      </c>
      <c r="B782" s="1">
        <f>'Preenchimento Consolidado'!$E$17</f>
        <v>0</v>
      </c>
      <c r="C782" s="1">
        <f>'Preenchimento Consolidado'!$E$18</f>
        <v>0</v>
      </c>
      <c r="D782" s="187" t="str">
        <f>'Preenchimento Consolidado'!B805</f>
        <v>1.1.3.5.1.1.17.</v>
      </c>
      <c r="E782" s="86">
        <f>'Preenchimento Consolidado'!D805</f>
        <v>0</v>
      </c>
      <c r="F782" s="2">
        <f t="shared" ca="1" si="12"/>
        <v>43901.734739930558</v>
      </c>
    </row>
    <row r="783" spans="1:6">
      <c r="A783" s="83">
        <f>'Preenchimento Consolidado'!$E$12</f>
        <v>0</v>
      </c>
      <c r="B783" s="1">
        <f>'Preenchimento Consolidado'!$E$17</f>
        <v>0</v>
      </c>
      <c r="C783" s="1">
        <f>'Preenchimento Consolidado'!$E$18</f>
        <v>0</v>
      </c>
      <c r="D783" s="187" t="str">
        <f>'Preenchimento Consolidado'!B806</f>
        <v>1.1.3.5.1.1.21.</v>
      </c>
      <c r="E783" s="86">
        <f>'Preenchimento Consolidado'!D806</f>
        <v>0</v>
      </c>
      <c r="F783" s="2">
        <f t="shared" ca="1" si="12"/>
        <v>43901.734739930558</v>
      </c>
    </row>
    <row r="784" spans="1:6">
      <c r="A784" s="83">
        <f>'Preenchimento Consolidado'!$E$12</f>
        <v>0</v>
      </c>
      <c r="B784" s="1">
        <f>'Preenchimento Consolidado'!$E$17</f>
        <v>0</v>
      </c>
      <c r="C784" s="1">
        <f>'Preenchimento Consolidado'!$E$18</f>
        <v>0</v>
      </c>
      <c r="D784" s="187" t="str">
        <f>'Preenchimento Consolidado'!B807</f>
        <v>1.1.3.5.1.1.22.</v>
      </c>
      <c r="E784" s="86">
        <f>'Preenchimento Consolidado'!D807</f>
        <v>0</v>
      </c>
      <c r="F784" s="2">
        <f t="shared" ca="1" si="12"/>
        <v>43901.734739930558</v>
      </c>
    </row>
    <row r="785" spans="1:6">
      <c r="A785" s="83">
        <f>'Preenchimento Consolidado'!$E$12</f>
        <v>0</v>
      </c>
      <c r="B785" s="1">
        <f>'Preenchimento Consolidado'!$E$17</f>
        <v>0</v>
      </c>
      <c r="C785" s="1">
        <f>'Preenchimento Consolidado'!$E$18</f>
        <v>0</v>
      </c>
      <c r="D785" s="187" t="str">
        <f>'Preenchimento Consolidado'!B808</f>
        <v>1.1.3.5.1.1.23.</v>
      </c>
      <c r="E785" s="86">
        <f>'Preenchimento Consolidado'!D808</f>
        <v>0</v>
      </c>
      <c r="F785" s="2">
        <f t="shared" ca="1" si="12"/>
        <v>43901.734739930558</v>
      </c>
    </row>
    <row r="786" spans="1:6">
      <c r="A786" s="83">
        <f>'Preenchimento Consolidado'!$E$12</f>
        <v>0</v>
      </c>
      <c r="B786" s="1">
        <f>'Preenchimento Consolidado'!$E$17</f>
        <v>0</v>
      </c>
      <c r="C786" s="1">
        <f>'Preenchimento Consolidado'!$E$18</f>
        <v>0</v>
      </c>
      <c r="D786" s="187" t="str">
        <f>'Preenchimento Consolidado'!B809</f>
        <v>1.1.3.5.1.1.24.</v>
      </c>
      <c r="E786" s="86">
        <f>'Preenchimento Consolidado'!D809</f>
        <v>0</v>
      </c>
      <c r="F786" s="2">
        <f t="shared" ca="1" si="12"/>
        <v>43901.734739930558</v>
      </c>
    </row>
    <row r="787" spans="1:6">
      <c r="A787" s="83">
        <f>'Preenchimento Consolidado'!$E$12</f>
        <v>0</v>
      </c>
      <c r="B787" s="1">
        <f>'Preenchimento Consolidado'!$E$17</f>
        <v>0</v>
      </c>
      <c r="C787" s="1">
        <f>'Preenchimento Consolidado'!$E$18</f>
        <v>0</v>
      </c>
      <c r="D787" s="187" t="str">
        <f>'Preenchimento Consolidado'!B810</f>
        <v>1.1.3.5.1.1.25.</v>
      </c>
      <c r="E787" s="86">
        <f>'Preenchimento Consolidado'!D810</f>
        <v>0</v>
      </c>
      <c r="F787" s="2">
        <f t="shared" ca="1" si="12"/>
        <v>43901.734739930558</v>
      </c>
    </row>
    <row r="788" spans="1:6">
      <c r="A788" s="83">
        <f>'Preenchimento Consolidado'!$E$12</f>
        <v>0</v>
      </c>
      <c r="B788" s="1">
        <f>'Preenchimento Consolidado'!$E$17</f>
        <v>0</v>
      </c>
      <c r="C788" s="1">
        <f>'Preenchimento Consolidado'!$E$18</f>
        <v>0</v>
      </c>
      <c r="D788" s="187" t="str">
        <f>'Preenchimento Consolidado'!B811</f>
        <v>1.1.3.5.1.1.26.</v>
      </c>
      <c r="E788" s="86">
        <f>'Preenchimento Consolidado'!D811</f>
        <v>0</v>
      </c>
      <c r="F788" s="2">
        <f t="shared" ca="1" si="12"/>
        <v>43901.734739930558</v>
      </c>
    </row>
    <row r="789" spans="1:6">
      <c r="A789" s="83">
        <f>'Preenchimento Consolidado'!$E$12</f>
        <v>0</v>
      </c>
      <c r="B789" s="1">
        <f>'Preenchimento Consolidado'!$E$17</f>
        <v>0</v>
      </c>
      <c r="C789" s="1">
        <f>'Preenchimento Consolidado'!$E$18</f>
        <v>0</v>
      </c>
      <c r="D789" s="187" t="str">
        <f>'Preenchimento Consolidado'!B812</f>
        <v>1.1.3.5.1.1.27.</v>
      </c>
      <c r="E789" s="86">
        <f>'Preenchimento Consolidado'!D812</f>
        <v>0</v>
      </c>
      <c r="F789" s="2">
        <f t="shared" ca="1" si="12"/>
        <v>43901.734739930558</v>
      </c>
    </row>
    <row r="790" spans="1:6">
      <c r="A790" s="83">
        <f>'Preenchimento Consolidado'!$E$12</f>
        <v>0</v>
      </c>
      <c r="B790" s="1">
        <f>'Preenchimento Consolidado'!$E$17</f>
        <v>0</v>
      </c>
      <c r="C790" s="1">
        <f>'Preenchimento Consolidado'!$E$18</f>
        <v>0</v>
      </c>
      <c r="D790" s="187" t="str">
        <f>'Preenchimento Consolidado'!B813</f>
        <v>1.1.3.5.1.1.28.</v>
      </c>
      <c r="E790" s="86">
        <f>'Preenchimento Consolidado'!D813</f>
        <v>0</v>
      </c>
      <c r="F790" s="2">
        <f t="shared" ca="1" si="12"/>
        <v>43901.734739930558</v>
      </c>
    </row>
    <row r="791" spans="1:6">
      <c r="A791" s="83">
        <f>'Preenchimento Consolidado'!$E$12</f>
        <v>0</v>
      </c>
      <c r="B791" s="1">
        <f>'Preenchimento Consolidado'!$E$17</f>
        <v>0</v>
      </c>
      <c r="C791" s="1">
        <f>'Preenchimento Consolidado'!$E$18</f>
        <v>0</v>
      </c>
      <c r="D791" s="187" t="str">
        <f>'Preenchimento Consolidado'!B814</f>
        <v>1.1.3.5.1.1.29.</v>
      </c>
      <c r="E791" s="86">
        <f>'Preenchimento Consolidado'!D814</f>
        <v>0</v>
      </c>
      <c r="F791" s="2">
        <f t="shared" ca="1" si="12"/>
        <v>43901.734739930558</v>
      </c>
    </row>
    <row r="792" spans="1:6">
      <c r="A792" s="83">
        <f>'Preenchimento Consolidado'!$E$12</f>
        <v>0</v>
      </c>
      <c r="B792" s="1">
        <f>'Preenchimento Consolidado'!$E$17</f>
        <v>0</v>
      </c>
      <c r="C792" s="1">
        <f>'Preenchimento Consolidado'!$E$18</f>
        <v>0</v>
      </c>
      <c r="D792" s="187" t="str">
        <f>'Preenchimento Consolidado'!B815</f>
        <v>1.1.3.5.1.1.31.</v>
      </c>
      <c r="E792" s="86">
        <f>'Preenchimento Consolidado'!D815</f>
        <v>0</v>
      </c>
      <c r="F792" s="2">
        <f t="shared" ca="1" si="12"/>
        <v>43901.734739930558</v>
      </c>
    </row>
    <row r="793" spans="1:6">
      <c r="A793" s="83">
        <f>'Preenchimento Consolidado'!$E$12</f>
        <v>0</v>
      </c>
      <c r="B793" s="1">
        <f>'Preenchimento Consolidado'!$E$17</f>
        <v>0</v>
      </c>
      <c r="C793" s="1">
        <f>'Preenchimento Consolidado'!$E$18</f>
        <v>0</v>
      </c>
      <c r="D793" s="187" t="str">
        <f>'Preenchimento Consolidado'!B816</f>
        <v>1.1.3.5.1.1.32.</v>
      </c>
      <c r="E793" s="86">
        <f>'Preenchimento Consolidado'!D816</f>
        <v>0</v>
      </c>
      <c r="F793" s="2">
        <f t="shared" ca="1" si="12"/>
        <v>43901.734739930558</v>
      </c>
    </row>
    <row r="794" spans="1:6">
      <c r="A794" s="83">
        <f>'Preenchimento Consolidado'!$E$12</f>
        <v>0</v>
      </c>
      <c r="B794" s="1">
        <f>'Preenchimento Consolidado'!$E$17</f>
        <v>0</v>
      </c>
      <c r="C794" s="1">
        <f>'Preenchimento Consolidado'!$E$18</f>
        <v>0</v>
      </c>
      <c r="D794" s="187" t="str">
        <f>'Preenchimento Consolidado'!B817</f>
        <v>1.1.3.5.1.1.33.</v>
      </c>
      <c r="E794" s="86">
        <f>'Preenchimento Consolidado'!D817</f>
        <v>0</v>
      </c>
      <c r="F794" s="2">
        <f t="shared" ca="1" si="12"/>
        <v>43901.734739930558</v>
      </c>
    </row>
    <row r="795" spans="1:6">
      <c r="A795" s="83">
        <f>'Preenchimento Consolidado'!$E$12</f>
        <v>0</v>
      </c>
      <c r="B795" s="1">
        <f>'Preenchimento Consolidado'!$E$17</f>
        <v>0</v>
      </c>
      <c r="C795" s="1">
        <f>'Preenchimento Consolidado'!$E$18</f>
        <v>0</v>
      </c>
      <c r="D795" s="187" t="str">
        <f>'Preenchimento Consolidado'!B818</f>
        <v>1.1.3.5.1.1.35.</v>
      </c>
      <c r="E795" s="86">
        <f>'Preenchimento Consolidado'!D818</f>
        <v>0</v>
      </c>
      <c r="F795" s="2">
        <f t="shared" ca="1" si="12"/>
        <v>43901.734739930558</v>
      </c>
    </row>
    <row r="796" spans="1:6">
      <c r="A796" s="83">
        <f>'Preenchimento Consolidado'!$E$12</f>
        <v>0</v>
      </c>
      <c r="B796" s="1">
        <f>'Preenchimento Consolidado'!$E$17</f>
        <v>0</v>
      </c>
      <c r="C796" s="1">
        <f>'Preenchimento Consolidado'!$E$18</f>
        <v>0</v>
      </c>
      <c r="D796" s="187" t="str">
        <f>'Preenchimento Consolidado'!B819</f>
        <v>1.1.3.5.1.1.35.1.</v>
      </c>
      <c r="E796" s="86">
        <f>'Preenchimento Consolidado'!D819</f>
        <v>0</v>
      </c>
      <c r="F796" s="2">
        <f t="shared" ca="1" si="12"/>
        <v>43901.734739930558</v>
      </c>
    </row>
    <row r="797" spans="1:6">
      <c r="A797" s="83">
        <f>'Preenchimento Consolidado'!$E$12</f>
        <v>0</v>
      </c>
      <c r="B797" s="1">
        <f>'Preenchimento Consolidado'!$E$17</f>
        <v>0</v>
      </c>
      <c r="C797" s="1">
        <f>'Preenchimento Consolidado'!$E$18</f>
        <v>0</v>
      </c>
      <c r="D797" s="187" t="str">
        <f>'Preenchimento Consolidado'!B820</f>
        <v>1.1.3.5.1.1.35.2.</v>
      </c>
      <c r="E797" s="86">
        <f>'Preenchimento Consolidado'!D820</f>
        <v>0</v>
      </c>
      <c r="F797" s="2">
        <f t="shared" ca="1" si="12"/>
        <v>43901.734739930558</v>
      </c>
    </row>
    <row r="798" spans="1:6">
      <c r="A798" s="83">
        <f>'Preenchimento Consolidado'!$E$12</f>
        <v>0</v>
      </c>
      <c r="B798" s="1">
        <f>'Preenchimento Consolidado'!$E$17</f>
        <v>0</v>
      </c>
      <c r="C798" s="1">
        <f>'Preenchimento Consolidado'!$E$18</f>
        <v>0</v>
      </c>
      <c r="D798" s="187" t="str">
        <f>'Preenchimento Consolidado'!B821</f>
        <v>1.1.3.5.1.1.41.</v>
      </c>
      <c r="E798" s="86">
        <f>'Preenchimento Consolidado'!D821</f>
        <v>0</v>
      </c>
      <c r="F798" s="2">
        <f t="shared" ca="1" si="12"/>
        <v>43901.734739930558</v>
      </c>
    </row>
    <row r="799" spans="1:6">
      <c r="A799" s="83">
        <f>'Preenchimento Consolidado'!$E$12</f>
        <v>0</v>
      </c>
      <c r="B799" s="1">
        <f>'Preenchimento Consolidado'!$E$17</f>
        <v>0</v>
      </c>
      <c r="C799" s="1">
        <f>'Preenchimento Consolidado'!$E$18</f>
        <v>0</v>
      </c>
      <c r="D799" s="187" t="str">
        <f>'Preenchimento Consolidado'!B822</f>
        <v>1.1.3.5.1.1.42.</v>
      </c>
      <c r="E799" s="86">
        <f>'Preenchimento Consolidado'!D822</f>
        <v>0</v>
      </c>
      <c r="F799" s="2">
        <f t="shared" ca="1" si="12"/>
        <v>43901.734739930558</v>
      </c>
    </row>
    <row r="800" spans="1:6">
      <c r="A800" s="83">
        <f>'Preenchimento Consolidado'!$E$12</f>
        <v>0</v>
      </c>
      <c r="B800" s="1">
        <f>'Preenchimento Consolidado'!$E$17</f>
        <v>0</v>
      </c>
      <c r="C800" s="1">
        <f>'Preenchimento Consolidado'!$E$18</f>
        <v>0</v>
      </c>
      <c r="D800" s="187" t="str">
        <f>'Preenchimento Consolidado'!B823</f>
        <v>1.1.3.5.1.1.43.</v>
      </c>
      <c r="E800" s="86">
        <f>'Preenchimento Consolidado'!D823</f>
        <v>0</v>
      </c>
      <c r="F800" s="2">
        <f t="shared" ca="1" si="12"/>
        <v>43901.734739930558</v>
      </c>
    </row>
    <row r="801" spans="1:6">
      <c r="A801" s="83">
        <f>'Preenchimento Consolidado'!$E$12</f>
        <v>0</v>
      </c>
      <c r="B801" s="1">
        <f>'Preenchimento Consolidado'!$E$17</f>
        <v>0</v>
      </c>
      <c r="C801" s="1">
        <f>'Preenchimento Consolidado'!$E$18</f>
        <v>0</v>
      </c>
      <c r="D801" s="187" t="str">
        <f>'Preenchimento Consolidado'!B824</f>
        <v>1.1.3.5.1.1.50.</v>
      </c>
      <c r="E801" s="86">
        <f>'Preenchimento Consolidado'!D824</f>
        <v>0</v>
      </c>
      <c r="F801" s="2">
        <f t="shared" ca="1" si="12"/>
        <v>43901.734739930558</v>
      </c>
    </row>
    <row r="802" spans="1:6">
      <c r="A802" s="83">
        <f>'Preenchimento Consolidado'!$E$12</f>
        <v>0</v>
      </c>
      <c r="B802" s="1">
        <f>'Preenchimento Consolidado'!$E$17</f>
        <v>0</v>
      </c>
      <c r="C802" s="1">
        <f>'Preenchimento Consolidado'!$E$18</f>
        <v>0</v>
      </c>
      <c r="D802" s="187" t="str">
        <f>'Preenchimento Consolidado'!B825</f>
        <v>1.1.3.5.1.1.51.</v>
      </c>
      <c r="E802" s="86">
        <f>'Preenchimento Consolidado'!D825</f>
        <v>0</v>
      </c>
      <c r="F802" s="2">
        <f t="shared" ca="1" si="12"/>
        <v>43901.734739930558</v>
      </c>
    </row>
    <row r="803" spans="1:6">
      <c r="A803" s="83">
        <f>'Preenchimento Consolidado'!$E$12</f>
        <v>0</v>
      </c>
      <c r="B803" s="1">
        <f>'Preenchimento Consolidado'!$E$17</f>
        <v>0</v>
      </c>
      <c r="C803" s="1">
        <f>'Preenchimento Consolidado'!$E$18</f>
        <v>0</v>
      </c>
      <c r="D803" s="187" t="str">
        <f>'Preenchimento Consolidado'!B826</f>
        <v>1.1.3.5.1.1.52.</v>
      </c>
      <c r="E803" s="86">
        <f>'Preenchimento Consolidado'!D826</f>
        <v>0</v>
      </c>
      <c r="F803" s="2">
        <f t="shared" ca="1" si="12"/>
        <v>43901.734739930558</v>
      </c>
    </row>
    <row r="804" spans="1:6">
      <c r="A804" s="83">
        <f>'Preenchimento Consolidado'!$E$12</f>
        <v>0</v>
      </c>
      <c r="B804" s="1">
        <f>'Preenchimento Consolidado'!$E$17</f>
        <v>0</v>
      </c>
      <c r="C804" s="1">
        <f>'Preenchimento Consolidado'!$E$18</f>
        <v>0</v>
      </c>
      <c r="D804" s="187" t="str">
        <f>'Preenchimento Consolidado'!B827</f>
        <v>1.1.3.5.1.1.53.</v>
      </c>
      <c r="E804" s="86">
        <f>'Preenchimento Consolidado'!D827</f>
        <v>0</v>
      </c>
      <c r="F804" s="2">
        <f t="shared" ca="1" si="12"/>
        <v>43901.734739930558</v>
      </c>
    </row>
    <row r="805" spans="1:6">
      <c r="A805" s="83">
        <f>'Preenchimento Consolidado'!$E$12</f>
        <v>0</v>
      </c>
      <c r="B805" s="1">
        <f>'Preenchimento Consolidado'!$E$17</f>
        <v>0</v>
      </c>
      <c r="C805" s="1">
        <f>'Preenchimento Consolidado'!$E$18</f>
        <v>0</v>
      </c>
      <c r="D805" s="187" t="str">
        <f>'Preenchimento Consolidado'!B828</f>
        <v>1.1.3.5.1.2</v>
      </c>
      <c r="E805" s="86">
        <f>'Preenchimento Consolidado'!D828</f>
        <v>0</v>
      </c>
      <c r="F805" s="2">
        <f t="shared" ca="1" si="12"/>
        <v>43901.734739930558</v>
      </c>
    </row>
    <row r="806" spans="1:6">
      <c r="A806" s="83">
        <f>'Preenchimento Consolidado'!$E$12</f>
        <v>0</v>
      </c>
      <c r="B806" s="1">
        <f>'Preenchimento Consolidado'!$E$17</f>
        <v>0</v>
      </c>
      <c r="C806" s="1">
        <f>'Preenchimento Consolidado'!$E$18</f>
        <v>0</v>
      </c>
      <c r="D806" s="187" t="str">
        <f>'Preenchimento Consolidado'!B829</f>
        <v>1.1.3.5.1.2.11.</v>
      </c>
      <c r="E806" s="86">
        <f>'Preenchimento Consolidado'!D829</f>
        <v>0</v>
      </c>
      <c r="F806" s="2">
        <f t="shared" ca="1" si="12"/>
        <v>43901.734739930558</v>
      </c>
    </row>
    <row r="807" spans="1:6">
      <c r="A807" s="83">
        <f>'Preenchimento Consolidado'!$E$12</f>
        <v>0</v>
      </c>
      <c r="B807" s="1">
        <f>'Preenchimento Consolidado'!$E$17</f>
        <v>0</v>
      </c>
      <c r="C807" s="1">
        <f>'Preenchimento Consolidado'!$E$18</f>
        <v>0</v>
      </c>
      <c r="D807" s="187" t="str">
        <f>'Preenchimento Consolidado'!B830</f>
        <v>1.1.3.5.1.2.12.</v>
      </c>
      <c r="E807" s="86">
        <f>'Preenchimento Consolidado'!D830</f>
        <v>0</v>
      </c>
      <c r="F807" s="2">
        <f t="shared" ca="1" si="12"/>
        <v>43901.734739930558</v>
      </c>
    </row>
    <row r="808" spans="1:6">
      <c r="A808" s="83">
        <f>'Preenchimento Consolidado'!$E$12</f>
        <v>0</v>
      </c>
      <c r="B808" s="1">
        <f>'Preenchimento Consolidado'!$E$17</f>
        <v>0</v>
      </c>
      <c r="C808" s="1">
        <f>'Preenchimento Consolidado'!$E$18</f>
        <v>0</v>
      </c>
      <c r="D808" s="187" t="str">
        <f>'Preenchimento Consolidado'!B831</f>
        <v>1.1.3.5.1.2.13.</v>
      </c>
      <c r="E808" s="86">
        <f>'Preenchimento Consolidado'!D831</f>
        <v>0</v>
      </c>
      <c r="F808" s="2">
        <f t="shared" ca="1" si="12"/>
        <v>43901.734739930558</v>
      </c>
    </row>
    <row r="809" spans="1:6">
      <c r="A809" s="83">
        <f>'Preenchimento Consolidado'!$E$12</f>
        <v>0</v>
      </c>
      <c r="B809" s="1">
        <f>'Preenchimento Consolidado'!$E$17</f>
        <v>0</v>
      </c>
      <c r="C809" s="1">
        <f>'Preenchimento Consolidado'!$E$18</f>
        <v>0</v>
      </c>
      <c r="D809" s="187" t="str">
        <f>'Preenchimento Consolidado'!B832</f>
        <v>1.1.3.5.1.2.14.</v>
      </c>
      <c r="E809" s="86">
        <f>'Preenchimento Consolidado'!D832</f>
        <v>0</v>
      </c>
      <c r="F809" s="2">
        <f t="shared" ca="1" si="12"/>
        <v>43901.734739930558</v>
      </c>
    </row>
    <row r="810" spans="1:6">
      <c r="A810" s="83">
        <f>'Preenchimento Consolidado'!$E$12</f>
        <v>0</v>
      </c>
      <c r="B810" s="1">
        <f>'Preenchimento Consolidado'!$E$17</f>
        <v>0</v>
      </c>
      <c r="C810" s="1">
        <f>'Preenchimento Consolidado'!$E$18</f>
        <v>0</v>
      </c>
      <c r="D810" s="187" t="str">
        <f>'Preenchimento Consolidado'!B833</f>
        <v>1.1.3.5.1.2.15.</v>
      </c>
      <c r="E810" s="86">
        <f>'Preenchimento Consolidado'!D833</f>
        <v>0</v>
      </c>
      <c r="F810" s="2">
        <f t="shared" ca="1" si="12"/>
        <v>43901.734739930558</v>
      </c>
    </row>
    <row r="811" spans="1:6">
      <c r="A811" s="83">
        <f>'Preenchimento Consolidado'!$E$12</f>
        <v>0</v>
      </c>
      <c r="B811" s="1">
        <f>'Preenchimento Consolidado'!$E$17</f>
        <v>0</v>
      </c>
      <c r="C811" s="1">
        <f>'Preenchimento Consolidado'!$E$18</f>
        <v>0</v>
      </c>
      <c r="D811" s="187" t="str">
        <f>'Preenchimento Consolidado'!B834</f>
        <v>1.1.3.5.1.2.16.</v>
      </c>
      <c r="E811" s="86">
        <f>'Preenchimento Consolidado'!D834</f>
        <v>0</v>
      </c>
      <c r="F811" s="2">
        <f t="shared" ca="1" si="12"/>
        <v>43901.734739930558</v>
      </c>
    </row>
    <row r="812" spans="1:6">
      <c r="A812" s="83">
        <f>'Preenchimento Consolidado'!$E$12</f>
        <v>0</v>
      </c>
      <c r="B812" s="1">
        <f>'Preenchimento Consolidado'!$E$17</f>
        <v>0</v>
      </c>
      <c r="C812" s="1">
        <f>'Preenchimento Consolidado'!$E$18</f>
        <v>0</v>
      </c>
      <c r="D812" s="187" t="str">
        <f>'Preenchimento Consolidado'!B835</f>
        <v>1.1.3.5.1.2.17.</v>
      </c>
      <c r="E812" s="86">
        <f>'Preenchimento Consolidado'!D835</f>
        <v>0</v>
      </c>
      <c r="F812" s="2">
        <f t="shared" ca="1" si="12"/>
        <v>43901.734739930558</v>
      </c>
    </row>
    <row r="813" spans="1:6">
      <c r="A813" s="83">
        <f>'Preenchimento Consolidado'!$E$12</f>
        <v>0</v>
      </c>
      <c r="B813" s="1">
        <f>'Preenchimento Consolidado'!$E$17</f>
        <v>0</v>
      </c>
      <c r="C813" s="1">
        <f>'Preenchimento Consolidado'!$E$18</f>
        <v>0</v>
      </c>
      <c r="D813" s="187" t="str">
        <f>'Preenchimento Consolidado'!B836</f>
        <v>1.1.3.5.1.2.21.</v>
      </c>
      <c r="E813" s="86">
        <f>'Preenchimento Consolidado'!D836</f>
        <v>0</v>
      </c>
      <c r="F813" s="2">
        <f t="shared" ca="1" si="12"/>
        <v>43901.734739930558</v>
      </c>
    </row>
    <row r="814" spans="1:6">
      <c r="A814" s="83">
        <f>'Preenchimento Consolidado'!$E$12</f>
        <v>0</v>
      </c>
      <c r="B814" s="1">
        <f>'Preenchimento Consolidado'!$E$17</f>
        <v>0</v>
      </c>
      <c r="C814" s="1">
        <f>'Preenchimento Consolidado'!$E$18</f>
        <v>0</v>
      </c>
      <c r="D814" s="187" t="str">
        <f>'Preenchimento Consolidado'!B837</f>
        <v>1.1.3.5.1.2.22.</v>
      </c>
      <c r="E814" s="86">
        <f>'Preenchimento Consolidado'!D837</f>
        <v>0</v>
      </c>
      <c r="F814" s="2">
        <f t="shared" ca="1" si="12"/>
        <v>43901.734739930558</v>
      </c>
    </row>
    <row r="815" spans="1:6">
      <c r="A815" s="83">
        <f>'Preenchimento Consolidado'!$E$12</f>
        <v>0</v>
      </c>
      <c r="B815" s="1">
        <f>'Preenchimento Consolidado'!$E$17</f>
        <v>0</v>
      </c>
      <c r="C815" s="1">
        <f>'Preenchimento Consolidado'!$E$18</f>
        <v>0</v>
      </c>
      <c r="D815" s="187" t="str">
        <f>'Preenchimento Consolidado'!B838</f>
        <v>1.1.3.5.1.2.23.</v>
      </c>
      <c r="E815" s="86">
        <f>'Preenchimento Consolidado'!D838</f>
        <v>0</v>
      </c>
      <c r="F815" s="2">
        <f t="shared" ca="1" si="12"/>
        <v>43901.734739930558</v>
      </c>
    </row>
    <row r="816" spans="1:6">
      <c r="A816" s="83">
        <f>'Preenchimento Consolidado'!$E$12</f>
        <v>0</v>
      </c>
      <c r="B816" s="1">
        <f>'Preenchimento Consolidado'!$E$17</f>
        <v>0</v>
      </c>
      <c r="C816" s="1">
        <f>'Preenchimento Consolidado'!$E$18</f>
        <v>0</v>
      </c>
      <c r="D816" s="187" t="str">
        <f>'Preenchimento Consolidado'!B839</f>
        <v>1.1.3.5.1.2.24.</v>
      </c>
      <c r="E816" s="86">
        <f>'Preenchimento Consolidado'!D839</f>
        <v>0</v>
      </c>
      <c r="F816" s="2">
        <f t="shared" ca="1" si="12"/>
        <v>43901.734739930558</v>
      </c>
    </row>
    <row r="817" spans="1:6">
      <c r="A817" s="83">
        <f>'Preenchimento Consolidado'!$E$12</f>
        <v>0</v>
      </c>
      <c r="B817" s="1">
        <f>'Preenchimento Consolidado'!$E$17</f>
        <v>0</v>
      </c>
      <c r="C817" s="1">
        <f>'Preenchimento Consolidado'!$E$18</f>
        <v>0</v>
      </c>
      <c r="D817" s="187" t="str">
        <f>'Preenchimento Consolidado'!B840</f>
        <v>1.1.3.5.1.2.25.</v>
      </c>
      <c r="E817" s="86">
        <f>'Preenchimento Consolidado'!D840</f>
        <v>0</v>
      </c>
      <c r="F817" s="2">
        <f t="shared" ca="1" si="12"/>
        <v>43901.734739930558</v>
      </c>
    </row>
    <row r="818" spans="1:6">
      <c r="A818" s="83">
        <f>'Preenchimento Consolidado'!$E$12</f>
        <v>0</v>
      </c>
      <c r="B818" s="1">
        <f>'Preenchimento Consolidado'!$E$17</f>
        <v>0</v>
      </c>
      <c r="C818" s="1">
        <f>'Preenchimento Consolidado'!$E$18</f>
        <v>0</v>
      </c>
      <c r="D818" s="187" t="str">
        <f>'Preenchimento Consolidado'!B841</f>
        <v>1.1.3.5.1.2.26.</v>
      </c>
      <c r="E818" s="86">
        <f>'Preenchimento Consolidado'!D841</f>
        <v>0</v>
      </c>
      <c r="F818" s="2">
        <f t="shared" ca="1" si="12"/>
        <v>43901.734739930558</v>
      </c>
    </row>
    <row r="819" spans="1:6">
      <c r="A819" s="83">
        <f>'Preenchimento Consolidado'!$E$12</f>
        <v>0</v>
      </c>
      <c r="B819" s="1">
        <f>'Preenchimento Consolidado'!$E$17</f>
        <v>0</v>
      </c>
      <c r="C819" s="1">
        <f>'Preenchimento Consolidado'!$E$18</f>
        <v>0</v>
      </c>
      <c r="D819" s="187" t="str">
        <f>'Preenchimento Consolidado'!B842</f>
        <v>1.1.3.5.1.2.27.</v>
      </c>
      <c r="E819" s="86">
        <f>'Preenchimento Consolidado'!D842</f>
        <v>0</v>
      </c>
      <c r="F819" s="2">
        <f t="shared" ca="1" si="12"/>
        <v>43901.734739930558</v>
      </c>
    </row>
    <row r="820" spans="1:6">
      <c r="A820" s="83">
        <f>'Preenchimento Consolidado'!$E$12</f>
        <v>0</v>
      </c>
      <c r="B820" s="1">
        <f>'Preenchimento Consolidado'!$E$17</f>
        <v>0</v>
      </c>
      <c r="C820" s="1">
        <f>'Preenchimento Consolidado'!$E$18</f>
        <v>0</v>
      </c>
      <c r="D820" s="187" t="str">
        <f>'Preenchimento Consolidado'!B843</f>
        <v>1.1.3.5.1.2.28.</v>
      </c>
      <c r="E820" s="86">
        <f>'Preenchimento Consolidado'!D843</f>
        <v>0</v>
      </c>
      <c r="F820" s="2">
        <f t="shared" ca="1" si="12"/>
        <v>43901.734739930558</v>
      </c>
    </row>
    <row r="821" spans="1:6">
      <c r="A821" s="83">
        <f>'Preenchimento Consolidado'!$E$12</f>
        <v>0</v>
      </c>
      <c r="B821" s="1">
        <f>'Preenchimento Consolidado'!$E$17</f>
        <v>0</v>
      </c>
      <c r="C821" s="1">
        <f>'Preenchimento Consolidado'!$E$18</f>
        <v>0</v>
      </c>
      <c r="D821" s="187" t="str">
        <f>'Preenchimento Consolidado'!B844</f>
        <v>1.1.3.5.1.2.29.</v>
      </c>
      <c r="E821" s="86">
        <f>'Preenchimento Consolidado'!D844</f>
        <v>0</v>
      </c>
      <c r="F821" s="2">
        <f t="shared" ca="1" si="12"/>
        <v>43901.734739930558</v>
      </c>
    </row>
    <row r="822" spans="1:6">
      <c r="A822" s="83">
        <f>'Preenchimento Consolidado'!$E$12</f>
        <v>0</v>
      </c>
      <c r="B822" s="1">
        <f>'Preenchimento Consolidado'!$E$17</f>
        <v>0</v>
      </c>
      <c r="C822" s="1">
        <f>'Preenchimento Consolidado'!$E$18</f>
        <v>0</v>
      </c>
      <c r="D822" s="187" t="str">
        <f>'Preenchimento Consolidado'!B845</f>
        <v>1.1.3.5.1.2.31.</v>
      </c>
      <c r="E822" s="86">
        <f>'Preenchimento Consolidado'!D845</f>
        <v>0</v>
      </c>
      <c r="F822" s="2">
        <f t="shared" ca="1" si="12"/>
        <v>43901.734739930558</v>
      </c>
    </row>
    <row r="823" spans="1:6">
      <c r="A823" s="83">
        <f>'Preenchimento Consolidado'!$E$12</f>
        <v>0</v>
      </c>
      <c r="B823" s="1">
        <f>'Preenchimento Consolidado'!$E$17</f>
        <v>0</v>
      </c>
      <c r="C823" s="1">
        <f>'Preenchimento Consolidado'!$E$18</f>
        <v>0</v>
      </c>
      <c r="D823" s="187" t="str">
        <f>'Preenchimento Consolidado'!B846</f>
        <v>1.1.3.5.1.2.32.</v>
      </c>
      <c r="E823" s="86">
        <f>'Preenchimento Consolidado'!D846</f>
        <v>0</v>
      </c>
      <c r="F823" s="2">
        <f t="shared" ca="1" si="12"/>
        <v>43901.734739930558</v>
      </c>
    </row>
    <row r="824" spans="1:6">
      <c r="A824" s="83">
        <f>'Preenchimento Consolidado'!$E$12</f>
        <v>0</v>
      </c>
      <c r="B824" s="1">
        <f>'Preenchimento Consolidado'!$E$17</f>
        <v>0</v>
      </c>
      <c r="C824" s="1">
        <f>'Preenchimento Consolidado'!$E$18</f>
        <v>0</v>
      </c>
      <c r="D824" s="187" t="str">
        <f>'Preenchimento Consolidado'!B847</f>
        <v>1.1.3.5.1.2.33.</v>
      </c>
      <c r="E824" s="86">
        <f>'Preenchimento Consolidado'!D847</f>
        <v>0</v>
      </c>
      <c r="F824" s="2">
        <f t="shared" ca="1" si="12"/>
        <v>43901.734739930558</v>
      </c>
    </row>
    <row r="825" spans="1:6">
      <c r="A825" s="83">
        <f>'Preenchimento Consolidado'!$E$12</f>
        <v>0</v>
      </c>
      <c r="B825" s="1">
        <f>'Preenchimento Consolidado'!$E$17</f>
        <v>0</v>
      </c>
      <c r="C825" s="1">
        <f>'Preenchimento Consolidado'!$E$18</f>
        <v>0</v>
      </c>
      <c r="D825" s="187" t="str">
        <f>'Preenchimento Consolidado'!B848</f>
        <v>1.1.3.5.1.2.35.</v>
      </c>
      <c r="E825" s="86">
        <f>'Preenchimento Consolidado'!D848</f>
        <v>0</v>
      </c>
      <c r="F825" s="2">
        <f t="shared" ca="1" si="12"/>
        <v>43901.734739930558</v>
      </c>
    </row>
    <row r="826" spans="1:6">
      <c r="A826" s="83">
        <f>'Preenchimento Consolidado'!$E$12</f>
        <v>0</v>
      </c>
      <c r="B826" s="1">
        <f>'Preenchimento Consolidado'!$E$17</f>
        <v>0</v>
      </c>
      <c r="C826" s="1">
        <f>'Preenchimento Consolidado'!$E$18</f>
        <v>0</v>
      </c>
      <c r="D826" s="187" t="str">
        <f>'Preenchimento Consolidado'!B849</f>
        <v>1.1.3.5.1.2.35.1.</v>
      </c>
      <c r="E826" s="86">
        <f>'Preenchimento Consolidado'!D849</f>
        <v>0</v>
      </c>
      <c r="F826" s="2">
        <f t="shared" ca="1" si="12"/>
        <v>43901.734739930558</v>
      </c>
    </row>
    <row r="827" spans="1:6">
      <c r="A827" s="83">
        <f>'Preenchimento Consolidado'!$E$12</f>
        <v>0</v>
      </c>
      <c r="B827" s="1">
        <f>'Preenchimento Consolidado'!$E$17</f>
        <v>0</v>
      </c>
      <c r="C827" s="1">
        <f>'Preenchimento Consolidado'!$E$18</f>
        <v>0</v>
      </c>
      <c r="D827" s="187" t="str">
        <f>'Preenchimento Consolidado'!B850</f>
        <v>1.1.3.5.1.2.35.2.</v>
      </c>
      <c r="E827" s="86">
        <f>'Preenchimento Consolidado'!D850</f>
        <v>0</v>
      </c>
      <c r="F827" s="2">
        <f t="shared" ca="1" si="12"/>
        <v>43901.734739930558</v>
      </c>
    </row>
    <row r="828" spans="1:6">
      <c r="A828" s="83">
        <f>'Preenchimento Consolidado'!$E$12</f>
        <v>0</v>
      </c>
      <c r="B828" s="1">
        <f>'Preenchimento Consolidado'!$E$17</f>
        <v>0</v>
      </c>
      <c r="C828" s="1">
        <f>'Preenchimento Consolidado'!$E$18</f>
        <v>0</v>
      </c>
      <c r="D828" s="187" t="str">
        <f>'Preenchimento Consolidado'!B851</f>
        <v>1.1.3.5.1.2.41.</v>
      </c>
      <c r="E828" s="86">
        <f>'Preenchimento Consolidado'!D851</f>
        <v>0</v>
      </c>
      <c r="F828" s="2">
        <f t="shared" ca="1" si="12"/>
        <v>43901.734739930558</v>
      </c>
    </row>
    <row r="829" spans="1:6">
      <c r="A829" s="83">
        <f>'Preenchimento Consolidado'!$E$12</f>
        <v>0</v>
      </c>
      <c r="B829" s="1">
        <f>'Preenchimento Consolidado'!$E$17</f>
        <v>0</v>
      </c>
      <c r="C829" s="1">
        <f>'Preenchimento Consolidado'!$E$18</f>
        <v>0</v>
      </c>
      <c r="D829" s="187" t="str">
        <f>'Preenchimento Consolidado'!B852</f>
        <v>1.1.3.5.1.2.42.</v>
      </c>
      <c r="E829" s="86">
        <f>'Preenchimento Consolidado'!D852</f>
        <v>0</v>
      </c>
      <c r="F829" s="2">
        <f t="shared" ca="1" si="12"/>
        <v>43901.734739930558</v>
      </c>
    </row>
    <row r="830" spans="1:6">
      <c r="A830" s="83">
        <f>'Preenchimento Consolidado'!$E$12</f>
        <v>0</v>
      </c>
      <c r="B830" s="1">
        <f>'Preenchimento Consolidado'!$E$17</f>
        <v>0</v>
      </c>
      <c r="C830" s="1">
        <f>'Preenchimento Consolidado'!$E$18</f>
        <v>0</v>
      </c>
      <c r="D830" s="187" t="str">
        <f>'Preenchimento Consolidado'!B853</f>
        <v>1.1.3.5.1.2.43.</v>
      </c>
      <c r="E830" s="86">
        <f>'Preenchimento Consolidado'!D853</f>
        <v>0</v>
      </c>
      <c r="F830" s="2">
        <f t="shared" ca="1" si="12"/>
        <v>43901.734739930558</v>
      </c>
    </row>
    <row r="831" spans="1:6">
      <c r="A831" s="83">
        <f>'Preenchimento Consolidado'!$E$12</f>
        <v>0</v>
      </c>
      <c r="B831" s="1">
        <f>'Preenchimento Consolidado'!$E$17</f>
        <v>0</v>
      </c>
      <c r="C831" s="1">
        <f>'Preenchimento Consolidado'!$E$18</f>
        <v>0</v>
      </c>
      <c r="D831" s="187" t="str">
        <f>'Preenchimento Consolidado'!B854</f>
        <v>1.1.3.5.1.2.50.</v>
      </c>
      <c r="E831" s="86">
        <f>'Preenchimento Consolidado'!D854</f>
        <v>0</v>
      </c>
      <c r="F831" s="2">
        <f t="shared" ca="1" si="12"/>
        <v>43901.734739930558</v>
      </c>
    </row>
    <row r="832" spans="1:6">
      <c r="A832" s="83">
        <f>'Preenchimento Consolidado'!$E$12</f>
        <v>0</v>
      </c>
      <c r="B832" s="1">
        <f>'Preenchimento Consolidado'!$E$17</f>
        <v>0</v>
      </c>
      <c r="C832" s="1">
        <f>'Preenchimento Consolidado'!$E$18</f>
        <v>0</v>
      </c>
      <c r="D832" s="187" t="str">
        <f>'Preenchimento Consolidado'!B855</f>
        <v>1.1.3.5.1.2.51.</v>
      </c>
      <c r="E832" s="86">
        <f>'Preenchimento Consolidado'!D855</f>
        <v>0</v>
      </c>
      <c r="F832" s="2">
        <f t="shared" ca="1" si="12"/>
        <v>43901.734739930558</v>
      </c>
    </row>
    <row r="833" spans="1:6">
      <c r="A833" s="83">
        <f>'Preenchimento Consolidado'!$E$12</f>
        <v>0</v>
      </c>
      <c r="B833" s="1">
        <f>'Preenchimento Consolidado'!$E$17</f>
        <v>0</v>
      </c>
      <c r="C833" s="1">
        <f>'Preenchimento Consolidado'!$E$18</f>
        <v>0</v>
      </c>
      <c r="D833" s="187" t="str">
        <f>'Preenchimento Consolidado'!B856</f>
        <v>1.1.3.5.1.2.52.</v>
      </c>
      <c r="E833" s="86">
        <f>'Preenchimento Consolidado'!D856</f>
        <v>0</v>
      </c>
      <c r="F833" s="2">
        <f t="shared" ca="1" si="12"/>
        <v>43901.734739930558</v>
      </c>
    </row>
    <row r="834" spans="1:6">
      <c r="A834" s="83">
        <f>'Preenchimento Consolidado'!$E$12</f>
        <v>0</v>
      </c>
      <c r="B834" s="1">
        <f>'Preenchimento Consolidado'!$E$17</f>
        <v>0</v>
      </c>
      <c r="C834" s="1">
        <f>'Preenchimento Consolidado'!$E$18</f>
        <v>0</v>
      </c>
      <c r="D834" s="187" t="str">
        <f>'Preenchimento Consolidado'!B857</f>
        <v>1.1.3.5.1.2.53.</v>
      </c>
      <c r="E834" s="86">
        <f>'Preenchimento Consolidado'!D857</f>
        <v>0</v>
      </c>
      <c r="F834" s="2">
        <f t="shared" ref="F834:F897" ca="1" si="13">NOW()</f>
        <v>43901.734739930558</v>
      </c>
    </row>
    <row r="835" spans="1:6">
      <c r="A835" s="83">
        <f>'Preenchimento Consolidado'!$E$12</f>
        <v>0</v>
      </c>
      <c r="B835" s="1">
        <f>'Preenchimento Consolidado'!$E$17</f>
        <v>0</v>
      </c>
      <c r="C835" s="1">
        <f>'Preenchimento Consolidado'!$E$18</f>
        <v>0</v>
      </c>
      <c r="D835" s="187" t="str">
        <f>'Preenchimento Consolidado'!B858</f>
        <v>1.1.3.6.</v>
      </c>
      <c r="E835" s="86">
        <f>'Preenchimento Consolidado'!D858</f>
        <v>0</v>
      </c>
      <c r="F835" s="2">
        <f t="shared" ca="1" si="13"/>
        <v>43901.734739930558</v>
      </c>
    </row>
    <row r="836" spans="1:6">
      <c r="A836" s="83">
        <f>'Preenchimento Consolidado'!$E$12</f>
        <v>0</v>
      </c>
      <c r="B836" s="1">
        <f>'Preenchimento Consolidado'!$E$17</f>
        <v>0</v>
      </c>
      <c r="C836" s="1">
        <f>'Preenchimento Consolidado'!$E$18</f>
        <v>0</v>
      </c>
      <c r="D836" s="187" t="str">
        <f>'Preenchimento Consolidado'!B859</f>
        <v>1.1.3.6.1.</v>
      </c>
      <c r="E836" s="86">
        <f>'Preenchimento Consolidado'!D859</f>
        <v>0</v>
      </c>
      <c r="F836" s="2">
        <f t="shared" ca="1" si="13"/>
        <v>43901.734739930558</v>
      </c>
    </row>
    <row r="837" spans="1:6">
      <c r="A837" s="83">
        <f>'Preenchimento Consolidado'!$E$12</f>
        <v>0</v>
      </c>
      <c r="B837" s="1">
        <f>'Preenchimento Consolidado'!$E$17</f>
        <v>0</v>
      </c>
      <c r="C837" s="1">
        <f>'Preenchimento Consolidado'!$E$18</f>
        <v>0</v>
      </c>
      <c r="D837" s="187" t="str">
        <f>'Preenchimento Consolidado'!B860</f>
        <v>1.1.3.6.1.11.</v>
      </c>
      <c r="E837" s="86">
        <f>'Preenchimento Consolidado'!D860</f>
        <v>0</v>
      </c>
      <c r="F837" s="2">
        <f t="shared" ca="1" si="13"/>
        <v>43901.734739930558</v>
      </c>
    </row>
    <row r="838" spans="1:6">
      <c r="A838" s="83">
        <f>'Preenchimento Consolidado'!$E$12</f>
        <v>0</v>
      </c>
      <c r="B838" s="1">
        <f>'Preenchimento Consolidado'!$E$17</f>
        <v>0</v>
      </c>
      <c r="C838" s="1">
        <f>'Preenchimento Consolidado'!$E$18</f>
        <v>0</v>
      </c>
      <c r="D838" s="187" t="str">
        <f>'Preenchimento Consolidado'!B861</f>
        <v>1.1.3.6.1.12.</v>
      </c>
      <c r="E838" s="86">
        <f>'Preenchimento Consolidado'!D861</f>
        <v>0</v>
      </c>
      <c r="F838" s="2">
        <f t="shared" ca="1" si="13"/>
        <v>43901.734739930558</v>
      </c>
    </row>
    <row r="839" spans="1:6">
      <c r="A839" s="83">
        <f>'Preenchimento Consolidado'!$E$12</f>
        <v>0</v>
      </c>
      <c r="B839" s="1">
        <f>'Preenchimento Consolidado'!$E$17</f>
        <v>0</v>
      </c>
      <c r="C839" s="1">
        <f>'Preenchimento Consolidado'!$E$18</f>
        <v>0</v>
      </c>
      <c r="D839" s="187" t="str">
        <f>'Preenchimento Consolidado'!B862</f>
        <v>1.1.3.6.1.13.</v>
      </c>
      <c r="E839" s="86">
        <f>'Preenchimento Consolidado'!D862</f>
        <v>0</v>
      </c>
      <c r="F839" s="2">
        <f t="shared" ca="1" si="13"/>
        <v>43901.734739930558</v>
      </c>
    </row>
    <row r="840" spans="1:6">
      <c r="A840" s="83">
        <f>'Preenchimento Consolidado'!$E$12</f>
        <v>0</v>
      </c>
      <c r="B840" s="1">
        <f>'Preenchimento Consolidado'!$E$17</f>
        <v>0</v>
      </c>
      <c r="C840" s="1">
        <f>'Preenchimento Consolidado'!$E$18</f>
        <v>0</v>
      </c>
      <c r="D840" s="187" t="str">
        <f>'Preenchimento Consolidado'!B863</f>
        <v>1.1.3.6.1.14.</v>
      </c>
      <c r="E840" s="86">
        <f>'Preenchimento Consolidado'!D863</f>
        <v>0</v>
      </c>
      <c r="F840" s="2">
        <f t="shared" ca="1" si="13"/>
        <v>43901.734739930558</v>
      </c>
    </row>
    <row r="841" spans="1:6">
      <c r="A841" s="83">
        <f>'Preenchimento Consolidado'!$E$12</f>
        <v>0</v>
      </c>
      <c r="B841" s="1">
        <f>'Preenchimento Consolidado'!$E$17</f>
        <v>0</v>
      </c>
      <c r="C841" s="1">
        <f>'Preenchimento Consolidado'!$E$18</f>
        <v>0</v>
      </c>
      <c r="D841" s="187" t="str">
        <f>'Preenchimento Consolidado'!B864</f>
        <v>1.1.3.6.1.15.</v>
      </c>
      <c r="E841" s="86">
        <f>'Preenchimento Consolidado'!D864</f>
        <v>0</v>
      </c>
      <c r="F841" s="2">
        <f t="shared" ca="1" si="13"/>
        <v>43901.734739930558</v>
      </c>
    </row>
    <row r="842" spans="1:6">
      <c r="A842" s="83">
        <f>'Preenchimento Consolidado'!$E$12</f>
        <v>0</v>
      </c>
      <c r="B842" s="1">
        <f>'Preenchimento Consolidado'!$E$17</f>
        <v>0</v>
      </c>
      <c r="C842" s="1">
        <f>'Preenchimento Consolidado'!$E$18</f>
        <v>0</v>
      </c>
      <c r="D842" s="187" t="str">
        <f>'Preenchimento Consolidado'!B865</f>
        <v>1.1.3.6.1.16.</v>
      </c>
      <c r="E842" s="86">
        <f>'Preenchimento Consolidado'!D865</f>
        <v>0</v>
      </c>
      <c r="F842" s="2">
        <f t="shared" ca="1" si="13"/>
        <v>43901.734739930558</v>
      </c>
    </row>
    <row r="843" spans="1:6">
      <c r="A843" s="83">
        <f>'Preenchimento Consolidado'!$E$12</f>
        <v>0</v>
      </c>
      <c r="B843" s="1">
        <f>'Preenchimento Consolidado'!$E$17</f>
        <v>0</v>
      </c>
      <c r="C843" s="1">
        <f>'Preenchimento Consolidado'!$E$18</f>
        <v>0</v>
      </c>
      <c r="D843" s="187" t="str">
        <f>'Preenchimento Consolidado'!B866</f>
        <v>1.1.3.6.1.17.</v>
      </c>
      <c r="E843" s="86">
        <f>'Preenchimento Consolidado'!D866</f>
        <v>0</v>
      </c>
      <c r="F843" s="2">
        <f t="shared" ca="1" si="13"/>
        <v>43901.734739930558</v>
      </c>
    </row>
    <row r="844" spans="1:6">
      <c r="A844" s="83">
        <f>'Preenchimento Consolidado'!$E$12</f>
        <v>0</v>
      </c>
      <c r="B844" s="1">
        <f>'Preenchimento Consolidado'!$E$17</f>
        <v>0</v>
      </c>
      <c r="C844" s="1">
        <f>'Preenchimento Consolidado'!$E$18</f>
        <v>0</v>
      </c>
      <c r="D844" s="187" t="str">
        <f>'Preenchimento Consolidado'!B867</f>
        <v>1.1.3.6.1.21.</v>
      </c>
      <c r="E844" s="86">
        <f>'Preenchimento Consolidado'!D867</f>
        <v>0</v>
      </c>
      <c r="F844" s="2">
        <f t="shared" ca="1" si="13"/>
        <v>43901.734739930558</v>
      </c>
    </row>
    <row r="845" spans="1:6">
      <c r="A845" s="83">
        <f>'Preenchimento Consolidado'!$E$12</f>
        <v>0</v>
      </c>
      <c r="B845" s="1">
        <f>'Preenchimento Consolidado'!$E$17</f>
        <v>0</v>
      </c>
      <c r="C845" s="1">
        <f>'Preenchimento Consolidado'!$E$18</f>
        <v>0</v>
      </c>
      <c r="D845" s="187" t="str">
        <f>'Preenchimento Consolidado'!B868</f>
        <v>1.1.3.6.1.22.</v>
      </c>
      <c r="E845" s="86">
        <f>'Preenchimento Consolidado'!D868</f>
        <v>0</v>
      </c>
      <c r="F845" s="2">
        <f t="shared" ca="1" si="13"/>
        <v>43901.734739930558</v>
      </c>
    </row>
    <row r="846" spans="1:6">
      <c r="A846" s="83">
        <f>'Preenchimento Consolidado'!$E$12</f>
        <v>0</v>
      </c>
      <c r="B846" s="1">
        <f>'Preenchimento Consolidado'!$E$17</f>
        <v>0</v>
      </c>
      <c r="C846" s="1">
        <f>'Preenchimento Consolidado'!$E$18</f>
        <v>0</v>
      </c>
      <c r="D846" s="187" t="str">
        <f>'Preenchimento Consolidado'!B869</f>
        <v>1.1.3.6.1.23.</v>
      </c>
      <c r="E846" s="86">
        <f>'Preenchimento Consolidado'!D869</f>
        <v>0</v>
      </c>
      <c r="F846" s="2">
        <f t="shared" ca="1" si="13"/>
        <v>43901.734739930558</v>
      </c>
    </row>
    <row r="847" spans="1:6">
      <c r="A847" s="83">
        <f>'Preenchimento Consolidado'!$E$12</f>
        <v>0</v>
      </c>
      <c r="B847" s="1">
        <f>'Preenchimento Consolidado'!$E$17</f>
        <v>0</v>
      </c>
      <c r="C847" s="1">
        <f>'Preenchimento Consolidado'!$E$18</f>
        <v>0</v>
      </c>
      <c r="D847" s="187" t="str">
        <f>'Preenchimento Consolidado'!B870</f>
        <v>1.1.3.6.1.24.</v>
      </c>
      <c r="E847" s="86">
        <f>'Preenchimento Consolidado'!D870</f>
        <v>0</v>
      </c>
      <c r="F847" s="2">
        <f t="shared" ca="1" si="13"/>
        <v>43901.734739930558</v>
      </c>
    </row>
    <row r="848" spans="1:6">
      <c r="A848" s="83">
        <f>'Preenchimento Consolidado'!$E$12</f>
        <v>0</v>
      </c>
      <c r="B848" s="1">
        <f>'Preenchimento Consolidado'!$E$17</f>
        <v>0</v>
      </c>
      <c r="C848" s="1">
        <f>'Preenchimento Consolidado'!$E$18</f>
        <v>0</v>
      </c>
      <c r="D848" s="187" t="str">
        <f>'Preenchimento Consolidado'!B871</f>
        <v>1.1.3.6.1.25.</v>
      </c>
      <c r="E848" s="86">
        <f>'Preenchimento Consolidado'!D871</f>
        <v>0</v>
      </c>
      <c r="F848" s="2">
        <f t="shared" ca="1" si="13"/>
        <v>43901.734739930558</v>
      </c>
    </row>
    <row r="849" spans="1:6">
      <c r="A849" s="83">
        <f>'Preenchimento Consolidado'!$E$12</f>
        <v>0</v>
      </c>
      <c r="B849" s="1">
        <f>'Preenchimento Consolidado'!$E$17</f>
        <v>0</v>
      </c>
      <c r="C849" s="1">
        <f>'Preenchimento Consolidado'!$E$18</f>
        <v>0</v>
      </c>
      <c r="D849" s="187" t="str">
        <f>'Preenchimento Consolidado'!B872</f>
        <v>1.1.3.6.1.26.</v>
      </c>
      <c r="E849" s="86">
        <f>'Preenchimento Consolidado'!D872</f>
        <v>0</v>
      </c>
      <c r="F849" s="2">
        <f t="shared" ca="1" si="13"/>
        <v>43901.734739930558</v>
      </c>
    </row>
    <row r="850" spans="1:6">
      <c r="A850" s="83">
        <f>'Preenchimento Consolidado'!$E$12</f>
        <v>0</v>
      </c>
      <c r="B850" s="1">
        <f>'Preenchimento Consolidado'!$E$17</f>
        <v>0</v>
      </c>
      <c r="C850" s="1">
        <f>'Preenchimento Consolidado'!$E$18</f>
        <v>0</v>
      </c>
      <c r="D850" s="187" t="str">
        <f>'Preenchimento Consolidado'!B873</f>
        <v>1.1.3.6.1.27.</v>
      </c>
      <c r="E850" s="86">
        <f>'Preenchimento Consolidado'!D873</f>
        <v>0</v>
      </c>
      <c r="F850" s="2">
        <f t="shared" ca="1" si="13"/>
        <v>43901.734739930558</v>
      </c>
    </row>
    <row r="851" spans="1:6">
      <c r="A851" s="83">
        <f>'Preenchimento Consolidado'!$E$12</f>
        <v>0</v>
      </c>
      <c r="B851" s="1">
        <f>'Preenchimento Consolidado'!$E$17</f>
        <v>0</v>
      </c>
      <c r="C851" s="1">
        <f>'Preenchimento Consolidado'!$E$18</f>
        <v>0</v>
      </c>
      <c r="D851" s="187" t="str">
        <f>'Preenchimento Consolidado'!B874</f>
        <v>1.1.3.6.1.28.</v>
      </c>
      <c r="E851" s="86">
        <f>'Preenchimento Consolidado'!D874</f>
        <v>0</v>
      </c>
      <c r="F851" s="2">
        <f t="shared" ca="1" si="13"/>
        <v>43901.734739930558</v>
      </c>
    </row>
    <row r="852" spans="1:6">
      <c r="A852" s="83">
        <f>'Preenchimento Consolidado'!$E$12</f>
        <v>0</v>
      </c>
      <c r="B852" s="1">
        <f>'Preenchimento Consolidado'!$E$17</f>
        <v>0</v>
      </c>
      <c r="C852" s="1">
        <f>'Preenchimento Consolidado'!$E$18</f>
        <v>0</v>
      </c>
      <c r="D852" s="187" t="str">
        <f>'Preenchimento Consolidado'!B875</f>
        <v>1.1.3.6.1.29.</v>
      </c>
      <c r="E852" s="86">
        <f>'Preenchimento Consolidado'!D875</f>
        <v>0</v>
      </c>
      <c r="F852" s="2">
        <f t="shared" ca="1" si="13"/>
        <v>43901.734739930558</v>
      </c>
    </row>
    <row r="853" spans="1:6">
      <c r="A853" s="83">
        <f>'Preenchimento Consolidado'!$E$12</f>
        <v>0</v>
      </c>
      <c r="B853" s="1">
        <f>'Preenchimento Consolidado'!$E$17</f>
        <v>0</v>
      </c>
      <c r="C853" s="1">
        <f>'Preenchimento Consolidado'!$E$18</f>
        <v>0</v>
      </c>
      <c r="D853" s="187" t="str">
        <f>'Preenchimento Consolidado'!B876</f>
        <v>1.1.3.6.1.31.</v>
      </c>
      <c r="E853" s="86">
        <f>'Preenchimento Consolidado'!D876</f>
        <v>0</v>
      </c>
      <c r="F853" s="2">
        <f t="shared" ca="1" si="13"/>
        <v>43901.734739930558</v>
      </c>
    </row>
    <row r="854" spans="1:6">
      <c r="A854" s="83">
        <f>'Preenchimento Consolidado'!$E$12</f>
        <v>0</v>
      </c>
      <c r="B854" s="1">
        <f>'Preenchimento Consolidado'!$E$17</f>
        <v>0</v>
      </c>
      <c r="C854" s="1">
        <f>'Preenchimento Consolidado'!$E$18</f>
        <v>0</v>
      </c>
      <c r="D854" s="187" t="str">
        <f>'Preenchimento Consolidado'!B877</f>
        <v>1.1.3.6.1.32.</v>
      </c>
      <c r="E854" s="86">
        <f>'Preenchimento Consolidado'!D877</f>
        <v>0</v>
      </c>
      <c r="F854" s="2">
        <f t="shared" ca="1" si="13"/>
        <v>43901.734739930558</v>
      </c>
    </row>
    <row r="855" spans="1:6">
      <c r="A855" s="83">
        <f>'Preenchimento Consolidado'!$E$12</f>
        <v>0</v>
      </c>
      <c r="B855" s="1">
        <f>'Preenchimento Consolidado'!$E$17</f>
        <v>0</v>
      </c>
      <c r="C855" s="1">
        <f>'Preenchimento Consolidado'!$E$18</f>
        <v>0</v>
      </c>
      <c r="D855" s="187" t="str">
        <f>'Preenchimento Consolidado'!B878</f>
        <v>1.1.3.6.1.33.</v>
      </c>
      <c r="E855" s="86">
        <f>'Preenchimento Consolidado'!D878</f>
        <v>0</v>
      </c>
      <c r="F855" s="2">
        <f t="shared" ca="1" si="13"/>
        <v>43901.734739930558</v>
      </c>
    </row>
    <row r="856" spans="1:6">
      <c r="A856" s="83">
        <f>'Preenchimento Consolidado'!$E$12</f>
        <v>0</v>
      </c>
      <c r="B856" s="1">
        <f>'Preenchimento Consolidado'!$E$17</f>
        <v>0</v>
      </c>
      <c r="C856" s="1">
        <f>'Preenchimento Consolidado'!$E$18</f>
        <v>0</v>
      </c>
      <c r="D856" s="187" t="str">
        <f>'Preenchimento Consolidado'!B879</f>
        <v>1.1.3.6.1.35.</v>
      </c>
      <c r="E856" s="86">
        <f>'Preenchimento Consolidado'!D879</f>
        <v>0</v>
      </c>
      <c r="F856" s="2">
        <f t="shared" ca="1" si="13"/>
        <v>43901.734739930558</v>
      </c>
    </row>
    <row r="857" spans="1:6">
      <c r="A857" s="83">
        <f>'Preenchimento Consolidado'!$E$12</f>
        <v>0</v>
      </c>
      <c r="B857" s="1">
        <f>'Preenchimento Consolidado'!$E$17</f>
        <v>0</v>
      </c>
      <c r="C857" s="1">
        <f>'Preenchimento Consolidado'!$E$18</f>
        <v>0</v>
      </c>
      <c r="D857" s="187" t="str">
        <f>'Preenchimento Consolidado'!B880</f>
        <v>1.1.3.6.1.35.1.</v>
      </c>
      <c r="E857" s="86">
        <f>'Preenchimento Consolidado'!D880</f>
        <v>0</v>
      </c>
      <c r="F857" s="2">
        <f t="shared" ca="1" si="13"/>
        <v>43901.734739930558</v>
      </c>
    </row>
    <row r="858" spans="1:6">
      <c r="A858" s="83">
        <f>'Preenchimento Consolidado'!$E$12</f>
        <v>0</v>
      </c>
      <c r="B858" s="1">
        <f>'Preenchimento Consolidado'!$E$17</f>
        <v>0</v>
      </c>
      <c r="C858" s="1">
        <f>'Preenchimento Consolidado'!$E$18</f>
        <v>0</v>
      </c>
      <c r="D858" s="187" t="str">
        <f>'Preenchimento Consolidado'!B881</f>
        <v>1.1.3.6.1.35.2.</v>
      </c>
      <c r="E858" s="86">
        <f>'Preenchimento Consolidado'!D881</f>
        <v>0</v>
      </c>
      <c r="F858" s="2">
        <f t="shared" ca="1" si="13"/>
        <v>43901.734739930558</v>
      </c>
    </row>
    <row r="859" spans="1:6">
      <c r="A859" s="83">
        <f>'Preenchimento Consolidado'!$E$12</f>
        <v>0</v>
      </c>
      <c r="B859" s="1">
        <f>'Preenchimento Consolidado'!$E$17</f>
        <v>0</v>
      </c>
      <c r="C859" s="1">
        <f>'Preenchimento Consolidado'!$E$18</f>
        <v>0</v>
      </c>
      <c r="D859" s="187" t="str">
        <f>'Preenchimento Consolidado'!B882</f>
        <v>1.1.3.6.1.41.</v>
      </c>
      <c r="E859" s="86">
        <f>'Preenchimento Consolidado'!D882</f>
        <v>0</v>
      </c>
      <c r="F859" s="2">
        <f t="shared" ca="1" si="13"/>
        <v>43901.734739930558</v>
      </c>
    </row>
    <row r="860" spans="1:6">
      <c r="A860" s="83">
        <f>'Preenchimento Consolidado'!$E$12</f>
        <v>0</v>
      </c>
      <c r="B860" s="1">
        <f>'Preenchimento Consolidado'!$E$17</f>
        <v>0</v>
      </c>
      <c r="C860" s="1">
        <f>'Preenchimento Consolidado'!$E$18</f>
        <v>0</v>
      </c>
      <c r="D860" s="187" t="str">
        <f>'Preenchimento Consolidado'!B883</f>
        <v>1.1.3.6.1.42.</v>
      </c>
      <c r="E860" s="86">
        <f>'Preenchimento Consolidado'!D883</f>
        <v>0</v>
      </c>
      <c r="F860" s="2">
        <f t="shared" ca="1" si="13"/>
        <v>43901.734739930558</v>
      </c>
    </row>
    <row r="861" spans="1:6">
      <c r="A861" s="83">
        <f>'Preenchimento Consolidado'!$E$12</f>
        <v>0</v>
      </c>
      <c r="B861" s="1">
        <f>'Preenchimento Consolidado'!$E$17</f>
        <v>0</v>
      </c>
      <c r="C861" s="1">
        <f>'Preenchimento Consolidado'!$E$18</f>
        <v>0</v>
      </c>
      <c r="D861" s="187" t="str">
        <f>'Preenchimento Consolidado'!B884</f>
        <v>1.1.3.6.1.43.</v>
      </c>
      <c r="E861" s="86">
        <f>'Preenchimento Consolidado'!D884</f>
        <v>0</v>
      </c>
      <c r="F861" s="2">
        <f t="shared" ca="1" si="13"/>
        <v>43901.734739930558</v>
      </c>
    </row>
    <row r="862" spans="1:6">
      <c r="A862" s="83">
        <f>'Preenchimento Consolidado'!$E$12</f>
        <v>0</v>
      </c>
      <c r="B862" s="1">
        <f>'Preenchimento Consolidado'!$E$17</f>
        <v>0</v>
      </c>
      <c r="C862" s="1">
        <f>'Preenchimento Consolidado'!$E$18</f>
        <v>0</v>
      </c>
      <c r="D862" s="187" t="str">
        <f>'Preenchimento Consolidado'!B885</f>
        <v>1.1.3.6.1.50.</v>
      </c>
      <c r="E862" s="86">
        <f>'Preenchimento Consolidado'!D885</f>
        <v>0</v>
      </c>
      <c r="F862" s="2">
        <f t="shared" ca="1" si="13"/>
        <v>43901.734739930558</v>
      </c>
    </row>
    <row r="863" spans="1:6">
      <c r="A863" s="83">
        <f>'Preenchimento Consolidado'!$E$12</f>
        <v>0</v>
      </c>
      <c r="B863" s="1">
        <f>'Preenchimento Consolidado'!$E$17</f>
        <v>0</v>
      </c>
      <c r="C863" s="1">
        <f>'Preenchimento Consolidado'!$E$18</f>
        <v>0</v>
      </c>
      <c r="D863" s="187" t="str">
        <f>'Preenchimento Consolidado'!B886</f>
        <v>1.1.3.6.1.51.</v>
      </c>
      <c r="E863" s="86">
        <f>'Preenchimento Consolidado'!D886</f>
        <v>0</v>
      </c>
      <c r="F863" s="2">
        <f t="shared" ca="1" si="13"/>
        <v>43901.734739930558</v>
      </c>
    </row>
    <row r="864" spans="1:6">
      <c r="A864" s="83">
        <f>'Preenchimento Consolidado'!$E$12</f>
        <v>0</v>
      </c>
      <c r="B864" s="1">
        <f>'Preenchimento Consolidado'!$E$17</f>
        <v>0</v>
      </c>
      <c r="C864" s="1">
        <f>'Preenchimento Consolidado'!$E$18</f>
        <v>0</v>
      </c>
      <c r="D864" s="187" t="str">
        <f>'Preenchimento Consolidado'!B887</f>
        <v>1.1.3.6.1.52.</v>
      </c>
      <c r="E864" s="86">
        <f>'Preenchimento Consolidado'!D887</f>
        <v>0</v>
      </c>
      <c r="F864" s="2">
        <f t="shared" ca="1" si="13"/>
        <v>43901.734739930558</v>
      </c>
    </row>
    <row r="865" spans="1:6">
      <c r="A865" s="83">
        <f>'Preenchimento Consolidado'!$E$12</f>
        <v>0</v>
      </c>
      <c r="B865" s="1">
        <f>'Preenchimento Consolidado'!$E$17</f>
        <v>0</v>
      </c>
      <c r="C865" s="1">
        <f>'Preenchimento Consolidado'!$E$18</f>
        <v>0</v>
      </c>
      <c r="D865" s="187" t="str">
        <f>'Preenchimento Consolidado'!B888</f>
        <v>1.1.3.6.1.53.</v>
      </c>
      <c r="E865" s="86">
        <f>'Preenchimento Consolidado'!D888</f>
        <v>0</v>
      </c>
      <c r="F865" s="2">
        <f t="shared" ca="1" si="13"/>
        <v>43901.734739930558</v>
      </c>
    </row>
    <row r="866" spans="1:6">
      <c r="A866" s="83">
        <f>'Preenchimento Consolidado'!$E$12</f>
        <v>0</v>
      </c>
      <c r="B866" s="1">
        <f>'Preenchimento Consolidado'!$E$17</f>
        <v>0</v>
      </c>
      <c r="C866" s="1">
        <f>'Preenchimento Consolidado'!$E$18</f>
        <v>0</v>
      </c>
      <c r="D866" s="187" t="str">
        <f>'Preenchimento Consolidado'!B889</f>
        <v>1.1.3.7.</v>
      </c>
      <c r="E866" s="86">
        <f>'Preenchimento Consolidado'!D889</f>
        <v>0</v>
      </c>
      <c r="F866" s="2">
        <f t="shared" ca="1" si="13"/>
        <v>43901.734739930558</v>
      </c>
    </row>
    <row r="867" spans="1:6">
      <c r="A867" s="83">
        <f>'Preenchimento Consolidado'!$E$12</f>
        <v>0</v>
      </c>
      <c r="B867" s="1">
        <f>'Preenchimento Consolidado'!$E$17</f>
        <v>0</v>
      </c>
      <c r="C867" s="1">
        <f>'Preenchimento Consolidado'!$E$18</f>
        <v>0</v>
      </c>
      <c r="D867" s="187" t="str">
        <f>'Preenchimento Consolidado'!B890</f>
        <v>1.1.3.7.1.</v>
      </c>
      <c r="E867" s="86">
        <f>'Preenchimento Consolidado'!D890</f>
        <v>0</v>
      </c>
      <c r="F867" s="2">
        <f t="shared" ca="1" si="13"/>
        <v>43901.734739930558</v>
      </c>
    </row>
    <row r="868" spans="1:6">
      <c r="A868" s="83">
        <f>'Preenchimento Consolidado'!$E$12</f>
        <v>0</v>
      </c>
      <c r="B868" s="1">
        <f>'Preenchimento Consolidado'!$E$17</f>
        <v>0</v>
      </c>
      <c r="C868" s="1">
        <f>'Preenchimento Consolidado'!$E$18</f>
        <v>0</v>
      </c>
      <c r="D868" s="187" t="str">
        <f>'Preenchimento Consolidado'!B891</f>
        <v>1.1.3.7.1.11.</v>
      </c>
      <c r="E868" s="86">
        <f>'Preenchimento Consolidado'!D891</f>
        <v>0</v>
      </c>
      <c r="F868" s="2">
        <f t="shared" ca="1" si="13"/>
        <v>43901.734739930558</v>
      </c>
    </row>
    <row r="869" spans="1:6">
      <c r="A869" s="83">
        <f>'Preenchimento Consolidado'!$E$12</f>
        <v>0</v>
      </c>
      <c r="B869" s="1">
        <f>'Preenchimento Consolidado'!$E$17</f>
        <v>0</v>
      </c>
      <c r="C869" s="1">
        <f>'Preenchimento Consolidado'!$E$18</f>
        <v>0</v>
      </c>
      <c r="D869" s="187" t="str">
        <f>'Preenchimento Consolidado'!B892</f>
        <v>1.1.3.7.1.12.</v>
      </c>
      <c r="E869" s="86">
        <f>'Preenchimento Consolidado'!D892</f>
        <v>0</v>
      </c>
      <c r="F869" s="2">
        <f t="shared" ca="1" si="13"/>
        <v>43901.734739930558</v>
      </c>
    </row>
    <row r="870" spans="1:6">
      <c r="A870" s="83">
        <f>'Preenchimento Consolidado'!$E$12</f>
        <v>0</v>
      </c>
      <c r="B870" s="1">
        <f>'Preenchimento Consolidado'!$E$17</f>
        <v>0</v>
      </c>
      <c r="C870" s="1">
        <f>'Preenchimento Consolidado'!$E$18</f>
        <v>0</v>
      </c>
      <c r="D870" s="187" t="str">
        <f>'Preenchimento Consolidado'!B893</f>
        <v>1.1.3.7.1.13.</v>
      </c>
      <c r="E870" s="86">
        <f>'Preenchimento Consolidado'!D893</f>
        <v>0</v>
      </c>
      <c r="F870" s="2">
        <f t="shared" ca="1" si="13"/>
        <v>43901.734739930558</v>
      </c>
    </row>
    <row r="871" spans="1:6">
      <c r="A871" s="83">
        <f>'Preenchimento Consolidado'!$E$12</f>
        <v>0</v>
      </c>
      <c r="B871" s="1">
        <f>'Preenchimento Consolidado'!$E$17</f>
        <v>0</v>
      </c>
      <c r="C871" s="1">
        <f>'Preenchimento Consolidado'!$E$18</f>
        <v>0</v>
      </c>
      <c r="D871" s="187" t="str">
        <f>'Preenchimento Consolidado'!B894</f>
        <v>1.1.3.7.1.14.</v>
      </c>
      <c r="E871" s="86">
        <f>'Preenchimento Consolidado'!D894</f>
        <v>0</v>
      </c>
      <c r="F871" s="2">
        <f t="shared" ca="1" si="13"/>
        <v>43901.734739930558</v>
      </c>
    </row>
    <row r="872" spans="1:6">
      <c r="A872" s="83">
        <f>'Preenchimento Consolidado'!$E$12</f>
        <v>0</v>
      </c>
      <c r="B872" s="1">
        <f>'Preenchimento Consolidado'!$E$17</f>
        <v>0</v>
      </c>
      <c r="C872" s="1">
        <f>'Preenchimento Consolidado'!$E$18</f>
        <v>0</v>
      </c>
      <c r="D872" s="187" t="str">
        <f>'Preenchimento Consolidado'!B895</f>
        <v>1.1.3.7.1.15.</v>
      </c>
      <c r="E872" s="86">
        <f>'Preenchimento Consolidado'!D895</f>
        <v>0</v>
      </c>
      <c r="F872" s="2">
        <f t="shared" ca="1" si="13"/>
        <v>43901.734739930558</v>
      </c>
    </row>
    <row r="873" spans="1:6">
      <c r="A873" s="83">
        <f>'Preenchimento Consolidado'!$E$12</f>
        <v>0</v>
      </c>
      <c r="B873" s="1">
        <f>'Preenchimento Consolidado'!$E$17</f>
        <v>0</v>
      </c>
      <c r="C873" s="1">
        <f>'Preenchimento Consolidado'!$E$18</f>
        <v>0</v>
      </c>
      <c r="D873" s="187" t="str">
        <f>'Preenchimento Consolidado'!B896</f>
        <v>1.1.3.7.1.16.</v>
      </c>
      <c r="E873" s="86">
        <f>'Preenchimento Consolidado'!D896</f>
        <v>0</v>
      </c>
      <c r="F873" s="2">
        <f t="shared" ca="1" si="13"/>
        <v>43901.734739930558</v>
      </c>
    </row>
    <row r="874" spans="1:6">
      <c r="A874" s="83">
        <f>'Preenchimento Consolidado'!$E$12</f>
        <v>0</v>
      </c>
      <c r="B874" s="1">
        <f>'Preenchimento Consolidado'!$E$17</f>
        <v>0</v>
      </c>
      <c r="C874" s="1">
        <f>'Preenchimento Consolidado'!$E$18</f>
        <v>0</v>
      </c>
      <c r="D874" s="187" t="str">
        <f>'Preenchimento Consolidado'!B897</f>
        <v>1.1.3.7.1.17.</v>
      </c>
      <c r="E874" s="86">
        <f>'Preenchimento Consolidado'!D897</f>
        <v>0</v>
      </c>
      <c r="F874" s="2">
        <f t="shared" ca="1" si="13"/>
        <v>43901.734739930558</v>
      </c>
    </row>
    <row r="875" spans="1:6">
      <c r="A875" s="83">
        <f>'Preenchimento Consolidado'!$E$12</f>
        <v>0</v>
      </c>
      <c r="B875" s="1">
        <f>'Preenchimento Consolidado'!$E$17</f>
        <v>0</v>
      </c>
      <c r="C875" s="1">
        <f>'Preenchimento Consolidado'!$E$18</f>
        <v>0</v>
      </c>
      <c r="D875" s="187" t="str">
        <f>'Preenchimento Consolidado'!B898</f>
        <v>1.1.3.7.1.21.</v>
      </c>
      <c r="E875" s="86">
        <f>'Preenchimento Consolidado'!D898</f>
        <v>0</v>
      </c>
      <c r="F875" s="2">
        <f t="shared" ca="1" si="13"/>
        <v>43901.734739930558</v>
      </c>
    </row>
    <row r="876" spans="1:6">
      <c r="A876" s="83">
        <f>'Preenchimento Consolidado'!$E$12</f>
        <v>0</v>
      </c>
      <c r="B876" s="1">
        <f>'Preenchimento Consolidado'!$E$17</f>
        <v>0</v>
      </c>
      <c r="C876" s="1">
        <f>'Preenchimento Consolidado'!$E$18</f>
        <v>0</v>
      </c>
      <c r="D876" s="187" t="str">
        <f>'Preenchimento Consolidado'!B899</f>
        <v>1.1.3.7.1.22.</v>
      </c>
      <c r="E876" s="86">
        <f>'Preenchimento Consolidado'!D899</f>
        <v>0</v>
      </c>
      <c r="F876" s="2">
        <f t="shared" ca="1" si="13"/>
        <v>43901.734739930558</v>
      </c>
    </row>
    <row r="877" spans="1:6">
      <c r="A877" s="83">
        <f>'Preenchimento Consolidado'!$E$12</f>
        <v>0</v>
      </c>
      <c r="B877" s="1">
        <f>'Preenchimento Consolidado'!$E$17</f>
        <v>0</v>
      </c>
      <c r="C877" s="1">
        <f>'Preenchimento Consolidado'!$E$18</f>
        <v>0</v>
      </c>
      <c r="D877" s="187" t="str">
        <f>'Preenchimento Consolidado'!B900</f>
        <v>1.1.3.7.1.23.</v>
      </c>
      <c r="E877" s="86">
        <f>'Preenchimento Consolidado'!D900</f>
        <v>0</v>
      </c>
      <c r="F877" s="2">
        <f t="shared" ca="1" si="13"/>
        <v>43901.734739930558</v>
      </c>
    </row>
    <row r="878" spans="1:6">
      <c r="A878" s="83">
        <f>'Preenchimento Consolidado'!$E$12</f>
        <v>0</v>
      </c>
      <c r="B878" s="1">
        <f>'Preenchimento Consolidado'!$E$17</f>
        <v>0</v>
      </c>
      <c r="C878" s="1">
        <f>'Preenchimento Consolidado'!$E$18</f>
        <v>0</v>
      </c>
      <c r="D878" s="187" t="str">
        <f>'Preenchimento Consolidado'!B901</f>
        <v>1.1.3.7.1.24.</v>
      </c>
      <c r="E878" s="86">
        <f>'Preenchimento Consolidado'!D901</f>
        <v>0</v>
      </c>
      <c r="F878" s="2">
        <f t="shared" ca="1" si="13"/>
        <v>43901.734739930558</v>
      </c>
    </row>
    <row r="879" spans="1:6">
      <c r="A879" s="83">
        <f>'Preenchimento Consolidado'!$E$12</f>
        <v>0</v>
      </c>
      <c r="B879" s="1">
        <f>'Preenchimento Consolidado'!$E$17</f>
        <v>0</v>
      </c>
      <c r="C879" s="1">
        <f>'Preenchimento Consolidado'!$E$18</f>
        <v>0</v>
      </c>
      <c r="D879" s="187" t="str">
        <f>'Preenchimento Consolidado'!B902</f>
        <v>1.1.3.7.1.25.</v>
      </c>
      <c r="E879" s="86">
        <f>'Preenchimento Consolidado'!D902</f>
        <v>0</v>
      </c>
      <c r="F879" s="2">
        <f t="shared" ca="1" si="13"/>
        <v>43901.734739930558</v>
      </c>
    </row>
    <row r="880" spans="1:6">
      <c r="A880" s="83">
        <f>'Preenchimento Consolidado'!$E$12</f>
        <v>0</v>
      </c>
      <c r="B880" s="1">
        <f>'Preenchimento Consolidado'!$E$17</f>
        <v>0</v>
      </c>
      <c r="C880" s="1">
        <f>'Preenchimento Consolidado'!$E$18</f>
        <v>0</v>
      </c>
      <c r="D880" s="187" t="str">
        <f>'Preenchimento Consolidado'!B903</f>
        <v>1.1.3.7.1.26.</v>
      </c>
      <c r="E880" s="86">
        <f>'Preenchimento Consolidado'!D903</f>
        <v>0</v>
      </c>
      <c r="F880" s="2">
        <f t="shared" ca="1" si="13"/>
        <v>43901.734739930558</v>
      </c>
    </row>
    <row r="881" spans="1:6">
      <c r="A881" s="83">
        <f>'Preenchimento Consolidado'!$E$12</f>
        <v>0</v>
      </c>
      <c r="B881" s="1">
        <f>'Preenchimento Consolidado'!$E$17</f>
        <v>0</v>
      </c>
      <c r="C881" s="1">
        <f>'Preenchimento Consolidado'!$E$18</f>
        <v>0</v>
      </c>
      <c r="D881" s="187" t="str">
        <f>'Preenchimento Consolidado'!B904</f>
        <v>1.1.3.7.1.27.</v>
      </c>
      <c r="E881" s="86">
        <f>'Preenchimento Consolidado'!D904</f>
        <v>0</v>
      </c>
      <c r="F881" s="2">
        <f t="shared" ca="1" si="13"/>
        <v>43901.734739930558</v>
      </c>
    </row>
    <row r="882" spans="1:6">
      <c r="A882" s="83">
        <f>'Preenchimento Consolidado'!$E$12</f>
        <v>0</v>
      </c>
      <c r="B882" s="1">
        <f>'Preenchimento Consolidado'!$E$17</f>
        <v>0</v>
      </c>
      <c r="C882" s="1">
        <f>'Preenchimento Consolidado'!$E$18</f>
        <v>0</v>
      </c>
      <c r="D882" s="187" t="str">
        <f>'Preenchimento Consolidado'!B905</f>
        <v>1.1.3.7.1.28.</v>
      </c>
      <c r="E882" s="86">
        <f>'Preenchimento Consolidado'!D905</f>
        <v>0</v>
      </c>
      <c r="F882" s="2">
        <f t="shared" ca="1" si="13"/>
        <v>43901.734739930558</v>
      </c>
    </row>
    <row r="883" spans="1:6">
      <c r="A883" s="83">
        <f>'Preenchimento Consolidado'!$E$12</f>
        <v>0</v>
      </c>
      <c r="B883" s="1">
        <f>'Preenchimento Consolidado'!$E$17</f>
        <v>0</v>
      </c>
      <c r="C883" s="1">
        <f>'Preenchimento Consolidado'!$E$18</f>
        <v>0</v>
      </c>
      <c r="D883" s="187" t="str">
        <f>'Preenchimento Consolidado'!B906</f>
        <v>1.1.3.7.1.29.</v>
      </c>
      <c r="E883" s="86">
        <f>'Preenchimento Consolidado'!D906</f>
        <v>0</v>
      </c>
      <c r="F883" s="2">
        <f t="shared" ca="1" si="13"/>
        <v>43901.734739930558</v>
      </c>
    </row>
    <row r="884" spans="1:6">
      <c r="A884" s="83">
        <f>'Preenchimento Consolidado'!$E$12</f>
        <v>0</v>
      </c>
      <c r="B884" s="1">
        <f>'Preenchimento Consolidado'!$E$17</f>
        <v>0</v>
      </c>
      <c r="C884" s="1">
        <f>'Preenchimento Consolidado'!$E$18</f>
        <v>0</v>
      </c>
      <c r="D884" s="187" t="str">
        <f>'Preenchimento Consolidado'!B907</f>
        <v>1.1.3.7.1.31.</v>
      </c>
      <c r="E884" s="86">
        <f>'Preenchimento Consolidado'!D907</f>
        <v>0</v>
      </c>
      <c r="F884" s="2">
        <f t="shared" ca="1" si="13"/>
        <v>43901.734739930558</v>
      </c>
    </row>
    <row r="885" spans="1:6">
      <c r="A885" s="83">
        <f>'Preenchimento Consolidado'!$E$12</f>
        <v>0</v>
      </c>
      <c r="B885" s="1">
        <f>'Preenchimento Consolidado'!$E$17</f>
        <v>0</v>
      </c>
      <c r="C885" s="1">
        <f>'Preenchimento Consolidado'!$E$18</f>
        <v>0</v>
      </c>
      <c r="D885" s="187" t="str">
        <f>'Preenchimento Consolidado'!B908</f>
        <v>1.1.3.7.1.32.</v>
      </c>
      <c r="E885" s="86">
        <f>'Preenchimento Consolidado'!D908</f>
        <v>0</v>
      </c>
      <c r="F885" s="2">
        <f t="shared" ca="1" si="13"/>
        <v>43901.734739930558</v>
      </c>
    </row>
    <row r="886" spans="1:6">
      <c r="A886" s="83">
        <f>'Preenchimento Consolidado'!$E$12</f>
        <v>0</v>
      </c>
      <c r="B886" s="1">
        <f>'Preenchimento Consolidado'!$E$17</f>
        <v>0</v>
      </c>
      <c r="C886" s="1">
        <f>'Preenchimento Consolidado'!$E$18</f>
        <v>0</v>
      </c>
      <c r="D886" s="187" t="str">
        <f>'Preenchimento Consolidado'!B909</f>
        <v>1.1.3.7.1.33.</v>
      </c>
      <c r="E886" s="86">
        <f>'Preenchimento Consolidado'!D909</f>
        <v>0</v>
      </c>
      <c r="F886" s="2">
        <f t="shared" ca="1" si="13"/>
        <v>43901.734739930558</v>
      </c>
    </row>
    <row r="887" spans="1:6">
      <c r="A887" s="83">
        <f>'Preenchimento Consolidado'!$E$12</f>
        <v>0</v>
      </c>
      <c r="B887" s="1">
        <f>'Preenchimento Consolidado'!$E$17</f>
        <v>0</v>
      </c>
      <c r="C887" s="1">
        <f>'Preenchimento Consolidado'!$E$18</f>
        <v>0</v>
      </c>
      <c r="D887" s="187" t="str">
        <f>'Preenchimento Consolidado'!B910</f>
        <v>1.1.3.7.1.35.</v>
      </c>
      <c r="E887" s="86">
        <f>'Preenchimento Consolidado'!D910</f>
        <v>0</v>
      </c>
      <c r="F887" s="2">
        <f t="shared" ca="1" si="13"/>
        <v>43901.734739930558</v>
      </c>
    </row>
    <row r="888" spans="1:6">
      <c r="A888" s="83">
        <f>'Preenchimento Consolidado'!$E$12</f>
        <v>0</v>
      </c>
      <c r="B888" s="1">
        <f>'Preenchimento Consolidado'!$E$17</f>
        <v>0</v>
      </c>
      <c r="C888" s="1">
        <f>'Preenchimento Consolidado'!$E$18</f>
        <v>0</v>
      </c>
      <c r="D888" s="187" t="str">
        <f>'Preenchimento Consolidado'!B911</f>
        <v>1.1.3.7.1.35.1.</v>
      </c>
      <c r="E888" s="86">
        <f>'Preenchimento Consolidado'!D911</f>
        <v>0</v>
      </c>
      <c r="F888" s="2">
        <f t="shared" ca="1" si="13"/>
        <v>43901.734739930558</v>
      </c>
    </row>
    <row r="889" spans="1:6">
      <c r="A889" s="83">
        <f>'Preenchimento Consolidado'!$E$12</f>
        <v>0</v>
      </c>
      <c r="B889" s="1">
        <f>'Preenchimento Consolidado'!$E$17</f>
        <v>0</v>
      </c>
      <c r="C889" s="1">
        <f>'Preenchimento Consolidado'!$E$18</f>
        <v>0</v>
      </c>
      <c r="D889" s="187" t="str">
        <f>'Preenchimento Consolidado'!B912</f>
        <v>1.1.3.7.1.35.2.</v>
      </c>
      <c r="E889" s="86">
        <f>'Preenchimento Consolidado'!D912</f>
        <v>0</v>
      </c>
      <c r="F889" s="2">
        <f t="shared" ca="1" si="13"/>
        <v>43901.734739930558</v>
      </c>
    </row>
    <row r="890" spans="1:6">
      <c r="A890" s="83">
        <f>'Preenchimento Consolidado'!$E$12</f>
        <v>0</v>
      </c>
      <c r="B890" s="1">
        <f>'Preenchimento Consolidado'!$E$17</f>
        <v>0</v>
      </c>
      <c r="C890" s="1">
        <f>'Preenchimento Consolidado'!$E$18</f>
        <v>0</v>
      </c>
      <c r="D890" s="187" t="str">
        <f>'Preenchimento Consolidado'!B913</f>
        <v>1.1.3.7.1.41.</v>
      </c>
      <c r="E890" s="86">
        <f>'Preenchimento Consolidado'!D913</f>
        <v>0</v>
      </c>
      <c r="F890" s="2">
        <f t="shared" ca="1" si="13"/>
        <v>43901.734739930558</v>
      </c>
    </row>
    <row r="891" spans="1:6">
      <c r="A891" s="83">
        <f>'Preenchimento Consolidado'!$E$12</f>
        <v>0</v>
      </c>
      <c r="B891" s="1">
        <f>'Preenchimento Consolidado'!$E$17</f>
        <v>0</v>
      </c>
      <c r="C891" s="1">
        <f>'Preenchimento Consolidado'!$E$18</f>
        <v>0</v>
      </c>
      <c r="D891" s="187" t="str">
        <f>'Preenchimento Consolidado'!B914</f>
        <v>1.1.3.7.1.42.</v>
      </c>
      <c r="E891" s="86">
        <f>'Preenchimento Consolidado'!D914</f>
        <v>0</v>
      </c>
      <c r="F891" s="2">
        <f t="shared" ca="1" si="13"/>
        <v>43901.734739930558</v>
      </c>
    </row>
    <row r="892" spans="1:6">
      <c r="A892" s="83">
        <f>'Preenchimento Consolidado'!$E$12</f>
        <v>0</v>
      </c>
      <c r="B892" s="1">
        <f>'Preenchimento Consolidado'!$E$17</f>
        <v>0</v>
      </c>
      <c r="C892" s="1">
        <f>'Preenchimento Consolidado'!$E$18</f>
        <v>0</v>
      </c>
      <c r="D892" s="187" t="str">
        <f>'Preenchimento Consolidado'!B915</f>
        <v>1.1.3.7.1.43.</v>
      </c>
      <c r="E892" s="86">
        <f>'Preenchimento Consolidado'!D915</f>
        <v>0</v>
      </c>
      <c r="F892" s="2">
        <f t="shared" ca="1" si="13"/>
        <v>43901.734739930558</v>
      </c>
    </row>
    <row r="893" spans="1:6">
      <c r="A893" s="83">
        <f>'Preenchimento Consolidado'!$E$12</f>
        <v>0</v>
      </c>
      <c r="B893" s="1">
        <f>'Preenchimento Consolidado'!$E$17</f>
        <v>0</v>
      </c>
      <c r="C893" s="1">
        <f>'Preenchimento Consolidado'!$E$18</f>
        <v>0</v>
      </c>
      <c r="D893" s="187" t="str">
        <f>'Preenchimento Consolidado'!B916</f>
        <v>1.1.3.7.1.50.</v>
      </c>
      <c r="E893" s="86">
        <f>'Preenchimento Consolidado'!D916</f>
        <v>0</v>
      </c>
      <c r="F893" s="2">
        <f t="shared" ca="1" si="13"/>
        <v>43901.734739930558</v>
      </c>
    </row>
    <row r="894" spans="1:6">
      <c r="A894" s="83">
        <f>'Preenchimento Consolidado'!$E$12</f>
        <v>0</v>
      </c>
      <c r="B894" s="1">
        <f>'Preenchimento Consolidado'!$E$17</f>
        <v>0</v>
      </c>
      <c r="C894" s="1">
        <f>'Preenchimento Consolidado'!$E$18</f>
        <v>0</v>
      </c>
      <c r="D894" s="187" t="str">
        <f>'Preenchimento Consolidado'!B917</f>
        <v>1.1.3.7.1.51.</v>
      </c>
      <c r="E894" s="86">
        <f>'Preenchimento Consolidado'!D917</f>
        <v>0</v>
      </c>
      <c r="F894" s="2">
        <f t="shared" ca="1" si="13"/>
        <v>43901.734739930558</v>
      </c>
    </row>
    <row r="895" spans="1:6">
      <c r="A895" s="83">
        <f>'Preenchimento Consolidado'!$E$12</f>
        <v>0</v>
      </c>
      <c r="B895" s="1">
        <f>'Preenchimento Consolidado'!$E$17</f>
        <v>0</v>
      </c>
      <c r="C895" s="1">
        <f>'Preenchimento Consolidado'!$E$18</f>
        <v>0</v>
      </c>
      <c r="D895" s="187" t="str">
        <f>'Preenchimento Consolidado'!B918</f>
        <v>1.1.3.7.1.52.</v>
      </c>
      <c r="E895" s="86">
        <f>'Preenchimento Consolidado'!D918</f>
        <v>0</v>
      </c>
      <c r="F895" s="2">
        <f t="shared" ca="1" si="13"/>
        <v>43901.734739930558</v>
      </c>
    </row>
    <row r="896" spans="1:6">
      <c r="A896" s="83">
        <f>'Preenchimento Consolidado'!$E$12</f>
        <v>0</v>
      </c>
      <c r="B896" s="1">
        <f>'Preenchimento Consolidado'!$E$17</f>
        <v>0</v>
      </c>
      <c r="C896" s="1">
        <f>'Preenchimento Consolidado'!$E$18</f>
        <v>0</v>
      </c>
      <c r="D896" s="187" t="str">
        <f>'Preenchimento Consolidado'!B919</f>
        <v>1.1.3.7.1.53.</v>
      </c>
      <c r="E896" s="86">
        <f>'Preenchimento Consolidado'!D919</f>
        <v>0</v>
      </c>
      <c r="F896" s="2">
        <f t="shared" ca="1" si="13"/>
        <v>43901.734739930558</v>
      </c>
    </row>
    <row r="897" spans="1:6">
      <c r="A897" s="83">
        <f>'Preenchimento Consolidado'!$E$12</f>
        <v>0</v>
      </c>
      <c r="B897" s="1">
        <f>'Preenchimento Consolidado'!$E$17</f>
        <v>0</v>
      </c>
      <c r="C897" s="1">
        <f>'Preenchimento Consolidado'!$E$18</f>
        <v>0</v>
      </c>
      <c r="D897" s="187" t="str">
        <f>'Preenchimento Consolidado'!B920</f>
        <v>1.1.3.8.</v>
      </c>
      <c r="E897" s="86">
        <f>'Preenchimento Consolidado'!D920</f>
        <v>0</v>
      </c>
      <c r="F897" s="2">
        <f t="shared" ca="1" si="13"/>
        <v>43901.734739930558</v>
      </c>
    </row>
    <row r="898" spans="1:6">
      <c r="A898" s="83">
        <f>'Preenchimento Consolidado'!$E$12</f>
        <v>0</v>
      </c>
      <c r="B898" s="1">
        <f>'Preenchimento Consolidado'!$E$17</f>
        <v>0</v>
      </c>
      <c r="C898" s="1">
        <f>'Preenchimento Consolidado'!$E$18</f>
        <v>0</v>
      </c>
      <c r="D898" s="187" t="str">
        <f>'Preenchimento Consolidado'!B921</f>
        <v>1.1.3.8.1.</v>
      </c>
      <c r="E898" s="86">
        <f>'Preenchimento Consolidado'!D921</f>
        <v>0</v>
      </c>
      <c r="F898" s="2">
        <f t="shared" ref="F898:F961" ca="1" si="14">NOW()</f>
        <v>43901.734739930558</v>
      </c>
    </row>
    <row r="899" spans="1:6">
      <c r="A899" s="83">
        <f>'Preenchimento Consolidado'!$E$12</f>
        <v>0</v>
      </c>
      <c r="B899" s="1">
        <f>'Preenchimento Consolidado'!$E$17</f>
        <v>0</v>
      </c>
      <c r="C899" s="1">
        <f>'Preenchimento Consolidado'!$E$18</f>
        <v>0</v>
      </c>
      <c r="D899" s="187" t="str">
        <f>'Preenchimento Consolidado'!B922</f>
        <v>1.1.3.8.1.11.</v>
      </c>
      <c r="E899" s="86">
        <f>'Preenchimento Consolidado'!D922</f>
        <v>0</v>
      </c>
      <c r="F899" s="2">
        <f t="shared" ca="1" si="14"/>
        <v>43901.734739930558</v>
      </c>
    </row>
    <row r="900" spans="1:6">
      <c r="A900" s="83">
        <f>'Preenchimento Consolidado'!$E$12</f>
        <v>0</v>
      </c>
      <c r="B900" s="1">
        <f>'Preenchimento Consolidado'!$E$17</f>
        <v>0</v>
      </c>
      <c r="C900" s="1">
        <f>'Preenchimento Consolidado'!$E$18</f>
        <v>0</v>
      </c>
      <c r="D900" s="187" t="str">
        <f>'Preenchimento Consolidado'!B923</f>
        <v>1.1.3.8.1.12.</v>
      </c>
      <c r="E900" s="86">
        <f>'Preenchimento Consolidado'!D923</f>
        <v>0</v>
      </c>
      <c r="F900" s="2">
        <f t="shared" ca="1" si="14"/>
        <v>43901.734739930558</v>
      </c>
    </row>
    <row r="901" spans="1:6">
      <c r="A901" s="83">
        <f>'Preenchimento Consolidado'!$E$12</f>
        <v>0</v>
      </c>
      <c r="B901" s="1">
        <f>'Preenchimento Consolidado'!$E$17</f>
        <v>0</v>
      </c>
      <c r="C901" s="1">
        <f>'Preenchimento Consolidado'!$E$18</f>
        <v>0</v>
      </c>
      <c r="D901" s="187" t="str">
        <f>'Preenchimento Consolidado'!B924</f>
        <v>1.1.3.8.1.13.</v>
      </c>
      <c r="E901" s="86">
        <f>'Preenchimento Consolidado'!D924</f>
        <v>0</v>
      </c>
      <c r="F901" s="2">
        <f t="shared" ca="1" si="14"/>
        <v>43901.734739930558</v>
      </c>
    </row>
    <row r="902" spans="1:6">
      <c r="A902" s="83">
        <f>'Preenchimento Consolidado'!$E$12</f>
        <v>0</v>
      </c>
      <c r="B902" s="1">
        <f>'Preenchimento Consolidado'!$E$17</f>
        <v>0</v>
      </c>
      <c r="C902" s="1">
        <f>'Preenchimento Consolidado'!$E$18</f>
        <v>0</v>
      </c>
      <c r="D902" s="187" t="str">
        <f>'Preenchimento Consolidado'!B925</f>
        <v>1.1.3.8.1.14.</v>
      </c>
      <c r="E902" s="86">
        <f>'Preenchimento Consolidado'!D925</f>
        <v>0</v>
      </c>
      <c r="F902" s="2">
        <f t="shared" ca="1" si="14"/>
        <v>43901.734739930558</v>
      </c>
    </row>
    <row r="903" spans="1:6">
      <c r="A903" s="83">
        <f>'Preenchimento Consolidado'!$E$12</f>
        <v>0</v>
      </c>
      <c r="B903" s="1">
        <f>'Preenchimento Consolidado'!$E$17</f>
        <v>0</v>
      </c>
      <c r="C903" s="1">
        <f>'Preenchimento Consolidado'!$E$18</f>
        <v>0</v>
      </c>
      <c r="D903" s="187" t="str">
        <f>'Preenchimento Consolidado'!B926</f>
        <v>1.1.3.8.1.15.</v>
      </c>
      <c r="E903" s="86">
        <f>'Preenchimento Consolidado'!D926</f>
        <v>0</v>
      </c>
      <c r="F903" s="2">
        <f t="shared" ca="1" si="14"/>
        <v>43901.734739930558</v>
      </c>
    </row>
    <row r="904" spans="1:6">
      <c r="A904" s="83">
        <f>'Preenchimento Consolidado'!$E$12</f>
        <v>0</v>
      </c>
      <c r="B904" s="1">
        <f>'Preenchimento Consolidado'!$E$17</f>
        <v>0</v>
      </c>
      <c r="C904" s="1">
        <f>'Preenchimento Consolidado'!$E$18</f>
        <v>0</v>
      </c>
      <c r="D904" s="187" t="str">
        <f>'Preenchimento Consolidado'!B927</f>
        <v>1.1.3.8.1.16.</v>
      </c>
      <c r="E904" s="86">
        <f>'Preenchimento Consolidado'!D927</f>
        <v>0</v>
      </c>
      <c r="F904" s="2">
        <f t="shared" ca="1" si="14"/>
        <v>43901.734739930558</v>
      </c>
    </row>
    <row r="905" spans="1:6">
      <c r="A905" s="83">
        <f>'Preenchimento Consolidado'!$E$12</f>
        <v>0</v>
      </c>
      <c r="B905" s="1">
        <f>'Preenchimento Consolidado'!$E$17</f>
        <v>0</v>
      </c>
      <c r="C905" s="1">
        <f>'Preenchimento Consolidado'!$E$18</f>
        <v>0</v>
      </c>
      <c r="D905" s="187" t="str">
        <f>'Preenchimento Consolidado'!B928</f>
        <v>1.1.3.8.1.17.</v>
      </c>
      <c r="E905" s="86">
        <f>'Preenchimento Consolidado'!D928</f>
        <v>0</v>
      </c>
      <c r="F905" s="2">
        <f t="shared" ca="1" si="14"/>
        <v>43901.734739930558</v>
      </c>
    </row>
    <row r="906" spans="1:6">
      <c r="A906" s="83">
        <f>'Preenchimento Consolidado'!$E$12</f>
        <v>0</v>
      </c>
      <c r="B906" s="1">
        <f>'Preenchimento Consolidado'!$E$17</f>
        <v>0</v>
      </c>
      <c r="C906" s="1">
        <f>'Preenchimento Consolidado'!$E$18</f>
        <v>0</v>
      </c>
      <c r="D906" s="187" t="str">
        <f>'Preenchimento Consolidado'!B929</f>
        <v>1.1.3.8.1.21.</v>
      </c>
      <c r="E906" s="86">
        <f>'Preenchimento Consolidado'!D929</f>
        <v>0</v>
      </c>
      <c r="F906" s="2">
        <f t="shared" ca="1" si="14"/>
        <v>43901.734739930558</v>
      </c>
    </row>
    <row r="907" spans="1:6">
      <c r="A907" s="83">
        <f>'Preenchimento Consolidado'!$E$12</f>
        <v>0</v>
      </c>
      <c r="B907" s="1">
        <f>'Preenchimento Consolidado'!$E$17</f>
        <v>0</v>
      </c>
      <c r="C907" s="1">
        <f>'Preenchimento Consolidado'!$E$18</f>
        <v>0</v>
      </c>
      <c r="D907" s="187" t="str">
        <f>'Preenchimento Consolidado'!B930</f>
        <v>1.1.3.8.1.22.</v>
      </c>
      <c r="E907" s="86">
        <f>'Preenchimento Consolidado'!D930</f>
        <v>0</v>
      </c>
      <c r="F907" s="2">
        <f t="shared" ca="1" si="14"/>
        <v>43901.734739930558</v>
      </c>
    </row>
    <row r="908" spans="1:6">
      <c r="A908" s="83">
        <f>'Preenchimento Consolidado'!$E$12</f>
        <v>0</v>
      </c>
      <c r="B908" s="1">
        <f>'Preenchimento Consolidado'!$E$17</f>
        <v>0</v>
      </c>
      <c r="C908" s="1">
        <f>'Preenchimento Consolidado'!$E$18</f>
        <v>0</v>
      </c>
      <c r="D908" s="187" t="str">
        <f>'Preenchimento Consolidado'!B931</f>
        <v>1.1.3.8.1.23.</v>
      </c>
      <c r="E908" s="86">
        <f>'Preenchimento Consolidado'!D931</f>
        <v>0</v>
      </c>
      <c r="F908" s="2">
        <f t="shared" ca="1" si="14"/>
        <v>43901.734739930558</v>
      </c>
    </row>
    <row r="909" spans="1:6">
      <c r="A909" s="83">
        <f>'Preenchimento Consolidado'!$E$12</f>
        <v>0</v>
      </c>
      <c r="B909" s="1">
        <f>'Preenchimento Consolidado'!$E$17</f>
        <v>0</v>
      </c>
      <c r="C909" s="1">
        <f>'Preenchimento Consolidado'!$E$18</f>
        <v>0</v>
      </c>
      <c r="D909" s="187" t="str">
        <f>'Preenchimento Consolidado'!B932</f>
        <v>1.1.3.8.1.24.</v>
      </c>
      <c r="E909" s="86">
        <f>'Preenchimento Consolidado'!D932</f>
        <v>0</v>
      </c>
      <c r="F909" s="2">
        <f t="shared" ca="1" si="14"/>
        <v>43901.734739930558</v>
      </c>
    </row>
    <row r="910" spans="1:6">
      <c r="A910" s="83">
        <f>'Preenchimento Consolidado'!$E$12</f>
        <v>0</v>
      </c>
      <c r="B910" s="1">
        <f>'Preenchimento Consolidado'!$E$17</f>
        <v>0</v>
      </c>
      <c r="C910" s="1">
        <f>'Preenchimento Consolidado'!$E$18</f>
        <v>0</v>
      </c>
      <c r="D910" s="187" t="str">
        <f>'Preenchimento Consolidado'!B933</f>
        <v>1.1.3.8.1.25.</v>
      </c>
      <c r="E910" s="86">
        <f>'Preenchimento Consolidado'!D933</f>
        <v>0</v>
      </c>
      <c r="F910" s="2">
        <f t="shared" ca="1" si="14"/>
        <v>43901.734739930558</v>
      </c>
    </row>
    <row r="911" spans="1:6">
      <c r="A911" s="83">
        <f>'Preenchimento Consolidado'!$E$12</f>
        <v>0</v>
      </c>
      <c r="B911" s="1">
        <f>'Preenchimento Consolidado'!$E$17</f>
        <v>0</v>
      </c>
      <c r="C911" s="1">
        <f>'Preenchimento Consolidado'!$E$18</f>
        <v>0</v>
      </c>
      <c r="D911" s="187" t="str">
        <f>'Preenchimento Consolidado'!B934</f>
        <v>1.1.3.8.1.26.</v>
      </c>
      <c r="E911" s="86">
        <f>'Preenchimento Consolidado'!D934</f>
        <v>0</v>
      </c>
      <c r="F911" s="2">
        <f t="shared" ca="1" si="14"/>
        <v>43901.734739930558</v>
      </c>
    </row>
    <row r="912" spans="1:6">
      <c r="A912" s="83">
        <f>'Preenchimento Consolidado'!$E$12</f>
        <v>0</v>
      </c>
      <c r="B912" s="1">
        <f>'Preenchimento Consolidado'!$E$17</f>
        <v>0</v>
      </c>
      <c r="C912" s="1">
        <f>'Preenchimento Consolidado'!$E$18</f>
        <v>0</v>
      </c>
      <c r="D912" s="187" t="str">
        <f>'Preenchimento Consolidado'!B935</f>
        <v>1.1.3.8.1.27.</v>
      </c>
      <c r="E912" s="86">
        <f>'Preenchimento Consolidado'!D935</f>
        <v>0</v>
      </c>
      <c r="F912" s="2">
        <f t="shared" ca="1" si="14"/>
        <v>43901.734739930558</v>
      </c>
    </row>
    <row r="913" spans="1:6">
      <c r="A913" s="83">
        <f>'Preenchimento Consolidado'!$E$12</f>
        <v>0</v>
      </c>
      <c r="B913" s="1">
        <f>'Preenchimento Consolidado'!$E$17</f>
        <v>0</v>
      </c>
      <c r="C913" s="1">
        <f>'Preenchimento Consolidado'!$E$18</f>
        <v>0</v>
      </c>
      <c r="D913" s="187" t="str">
        <f>'Preenchimento Consolidado'!B936</f>
        <v>1.1.3.8.1.28.</v>
      </c>
      <c r="E913" s="86">
        <f>'Preenchimento Consolidado'!D936</f>
        <v>0</v>
      </c>
      <c r="F913" s="2">
        <f t="shared" ca="1" si="14"/>
        <v>43901.734739930558</v>
      </c>
    </row>
    <row r="914" spans="1:6">
      <c r="A914" s="83">
        <f>'Preenchimento Consolidado'!$E$12</f>
        <v>0</v>
      </c>
      <c r="B914" s="1">
        <f>'Preenchimento Consolidado'!$E$17</f>
        <v>0</v>
      </c>
      <c r="C914" s="1">
        <f>'Preenchimento Consolidado'!$E$18</f>
        <v>0</v>
      </c>
      <c r="D914" s="187" t="str">
        <f>'Preenchimento Consolidado'!B937</f>
        <v>1.1.3.8.1.29.</v>
      </c>
      <c r="E914" s="86">
        <f>'Preenchimento Consolidado'!D937</f>
        <v>0</v>
      </c>
      <c r="F914" s="2">
        <f t="shared" ca="1" si="14"/>
        <v>43901.734739930558</v>
      </c>
    </row>
    <row r="915" spans="1:6">
      <c r="A915" s="83">
        <f>'Preenchimento Consolidado'!$E$12</f>
        <v>0</v>
      </c>
      <c r="B915" s="1">
        <f>'Preenchimento Consolidado'!$E$17</f>
        <v>0</v>
      </c>
      <c r="C915" s="1">
        <f>'Preenchimento Consolidado'!$E$18</f>
        <v>0</v>
      </c>
      <c r="D915" s="187" t="str">
        <f>'Preenchimento Consolidado'!B938</f>
        <v>1.1.3.8.1.31.</v>
      </c>
      <c r="E915" s="86">
        <f>'Preenchimento Consolidado'!D938</f>
        <v>0</v>
      </c>
      <c r="F915" s="2">
        <f t="shared" ca="1" si="14"/>
        <v>43901.734739930558</v>
      </c>
    </row>
    <row r="916" spans="1:6">
      <c r="A916" s="83">
        <f>'Preenchimento Consolidado'!$E$12</f>
        <v>0</v>
      </c>
      <c r="B916" s="1">
        <f>'Preenchimento Consolidado'!$E$17</f>
        <v>0</v>
      </c>
      <c r="C916" s="1">
        <f>'Preenchimento Consolidado'!$E$18</f>
        <v>0</v>
      </c>
      <c r="D916" s="187" t="str">
        <f>'Preenchimento Consolidado'!B939</f>
        <v>1.1.3.8.1.32.</v>
      </c>
      <c r="E916" s="86">
        <f>'Preenchimento Consolidado'!D939</f>
        <v>0</v>
      </c>
      <c r="F916" s="2">
        <f t="shared" ca="1" si="14"/>
        <v>43901.734739930558</v>
      </c>
    </row>
    <row r="917" spans="1:6">
      <c r="A917" s="83">
        <f>'Preenchimento Consolidado'!$E$12</f>
        <v>0</v>
      </c>
      <c r="B917" s="1">
        <f>'Preenchimento Consolidado'!$E$17</f>
        <v>0</v>
      </c>
      <c r="C917" s="1">
        <f>'Preenchimento Consolidado'!$E$18</f>
        <v>0</v>
      </c>
      <c r="D917" s="187" t="str">
        <f>'Preenchimento Consolidado'!B940</f>
        <v>1.1.3.8.1.33.</v>
      </c>
      <c r="E917" s="86">
        <f>'Preenchimento Consolidado'!D940</f>
        <v>0</v>
      </c>
      <c r="F917" s="2">
        <f t="shared" ca="1" si="14"/>
        <v>43901.734739930558</v>
      </c>
    </row>
    <row r="918" spans="1:6">
      <c r="A918" s="83">
        <f>'Preenchimento Consolidado'!$E$12</f>
        <v>0</v>
      </c>
      <c r="B918" s="1">
        <f>'Preenchimento Consolidado'!$E$17</f>
        <v>0</v>
      </c>
      <c r="C918" s="1">
        <f>'Preenchimento Consolidado'!$E$18</f>
        <v>0</v>
      </c>
      <c r="D918" s="187" t="str">
        <f>'Preenchimento Consolidado'!B941</f>
        <v>1.1.3.8.1.35.</v>
      </c>
      <c r="E918" s="86">
        <f>'Preenchimento Consolidado'!D941</f>
        <v>0</v>
      </c>
      <c r="F918" s="2">
        <f t="shared" ca="1" si="14"/>
        <v>43901.734739930558</v>
      </c>
    </row>
    <row r="919" spans="1:6">
      <c r="A919" s="83">
        <f>'Preenchimento Consolidado'!$E$12</f>
        <v>0</v>
      </c>
      <c r="B919" s="1">
        <f>'Preenchimento Consolidado'!$E$17</f>
        <v>0</v>
      </c>
      <c r="C919" s="1">
        <f>'Preenchimento Consolidado'!$E$18</f>
        <v>0</v>
      </c>
      <c r="D919" s="187" t="str">
        <f>'Preenchimento Consolidado'!B942</f>
        <v>1.1.3.8.1.35.1.</v>
      </c>
      <c r="E919" s="86">
        <f>'Preenchimento Consolidado'!D942</f>
        <v>0</v>
      </c>
      <c r="F919" s="2">
        <f t="shared" ca="1" si="14"/>
        <v>43901.734739930558</v>
      </c>
    </row>
    <row r="920" spans="1:6">
      <c r="A920" s="83">
        <f>'Preenchimento Consolidado'!$E$12</f>
        <v>0</v>
      </c>
      <c r="B920" s="1">
        <f>'Preenchimento Consolidado'!$E$17</f>
        <v>0</v>
      </c>
      <c r="C920" s="1">
        <f>'Preenchimento Consolidado'!$E$18</f>
        <v>0</v>
      </c>
      <c r="D920" s="187" t="str">
        <f>'Preenchimento Consolidado'!B943</f>
        <v>1.1.3.8.1.35.2.</v>
      </c>
      <c r="E920" s="86">
        <f>'Preenchimento Consolidado'!D943</f>
        <v>0</v>
      </c>
      <c r="F920" s="2">
        <f t="shared" ca="1" si="14"/>
        <v>43901.734739930558</v>
      </c>
    </row>
    <row r="921" spans="1:6">
      <c r="A921" s="83">
        <f>'Preenchimento Consolidado'!$E$12</f>
        <v>0</v>
      </c>
      <c r="B921" s="1">
        <f>'Preenchimento Consolidado'!$E$17</f>
        <v>0</v>
      </c>
      <c r="C921" s="1">
        <f>'Preenchimento Consolidado'!$E$18</f>
        <v>0</v>
      </c>
      <c r="D921" s="187" t="str">
        <f>'Preenchimento Consolidado'!B944</f>
        <v>1.1.3.8.1.41.</v>
      </c>
      <c r="E921" s="86">
        <f>'Preenchimento Consolidado'!D944</f>
        <v>0</v>
      </c>
      <c r="F921" s="2">
        <f t="shared" ca="1" si="14"/>
        <v>43901.734739930558</v>
      </c>
    </row>
    <row r="922" spans="1:6">
      <c r="A922" s="83">
        <f>'Preenchimento Consolidado'!$E$12</f>
        <v>0</v>
      </c>
      <c r="B922" s="1">
        <f>'Preenchimento Consolidado'!$E$17</f>
        <v>0</v>
      </c>
      <c r="C922" s="1">
        <f>'Preenchimento Consolidado'!$E$18</f>
        <v>0</v>
      </c>
      <c r="D922" s="187" t="str">
        <f>'Preenchimento Consolidado'!B945</f>
        <v>1.1.3.8.1.42.</v>
      </c>
      <c r="E922" s="86">
        <f>'Preenchimento Consolidado'!D945</f>
        <v>0</v>
      </c>
      <c r="F922" s="2">
        <f t="shared" ca="1" si="14"/>
        <v>43901.734739930558</v>
      </c>
    </row>
    <row r="923" spans="1:6">
      <c r="A923" s="83">
        <f>'Preenchimento Consolidado'!$E$12</f>
        <v>0</v>
      </c>
      <c r="B923" s="1">
        <f>'Preenchimento Consolidado'!$E$17</f>
        <v>0</v>
      </c>
      <c r="C923" s="1">
        <f>'Preenchimento Consolidado'!$E$18</f>
        <v>0</v>
      </c>
      <c r="D923" s="187" t="str">
        <f>'Preenchimento Consolidado'!B946</f>
        <v>1.1.3.8.1.43.</v>
      </c>
      <c r="E923" s="86">
        <f>'Preenchimento Consolidado'!D946</f>
        <v>0</v>
      </c>
      <c r="F923" s="2">
        <f t="shared" ca="1" si="14"/>
        <v>43901.734739930558</v>
      </c>
    </row>
    <row r="924" spans="1:6">
      <c r="A924" s="83">
        <f>'Preenchimento Consolidado'!$E$12</f>
        <v>0</v>
      </c>
      <c r="B924" s="1">
        <f>'Preenchimento Consolidado'!$E$17</f>
        <v>0</v>
      </c>
      <c r="C924" s="1">
        <f>'Preenchimento Consolidado'!$E$18</f>
        <v>0</v>
      </c>
      <c r="D924" s="187" t="str">
        <f>'Preenchimento Consolidado'!B947</f>
        <v>1.1.3.8.1.50.</v>
      </c>
      <c r="E924" s="86">
        <f>'Preenchimento Consolidado'!D947</f>
        <v>0</v>
      </c>
      <c r="F924" s="2">
        <f t="shared" ca="1" si="14"/>
        <v>43901.734739930558</v>
      </c>
    </row>
    <row r="925" spans="1:6">
      <c r="A925" s="83">
        <f>'Preenchimento Consolidado'!$E$12</f>
        <v>0</v>
      </c>
      <c r="B925" s="1">
        <f>'Preenchimento Consolidado'!$E$17</f>
        <v>0</v>
      </c>
      <c r="C925" s="1">
        <f>'Preenchimento Consolidado'!$E$18</f>
        <v>0</v>
      </c>
      <c r="D925" s="187" t="str">
        <f>'Preenchimento Consolidado'!B948</f>
        <v>1.1.3.8.1.51.</v>
      </c>
      <c r="E925" s="86">
        <f>'Preenchimento Consolidado'!D948</f>
        <v>0</v>
      </c>
      <c r="F925" s="2">
        <f t="shared" ca="1" si="14"/>
        <v>43901.734739930558</v>
      </c>
    </row>
    <row r="926" spans="1:6">
      <c r="A926" s="83">
        <f>'Preenchimento Consolidado'!$E$12</f>
        <v>0</v>
      </c>
      <c r="B926" s="1">
        <f>'Preenchimento Consolidado'!$E$17</f>
        <v>0</v>
      </c>
      <c r="C926" s="1">
        <f>'Preenchimento Consolidado'!$E$18</f>
        <v>0</v>
      </c>
      <c r="D926" s="187" t="str">
        <f>'Preenchimento Consolidado'!B949</f>
        <v>1.1.3.8.1.52.</v>
      </c>
      <c r="E926" s="86">
        <f>'Preenchimento Consolidado'!D949</f>
        <v>0</v>
      </c>
      <c r="F926" s="2">
        <f t="shared" ca="1" si="14"/>
        <v>43901.734739930558</v>
      </c>
    </row>
    <row r="927" spans="1:6">
      <c r="A927" s="83">
        <f>'Preenchimento Consolidado'!$E$12</f>
        <v>0</v>
      </c>
      <c r="B927" s="1">
        <f>'Preenchimento Consolidado'!$E$17</f>
        <v>0</v>
      </c>
      <c r="C927" s="1">
        <f>'Preenchimento Consolidado'!$E$18</f>
        <v>0</v>
      </c>
      <c r="D927" s="187" t="str">
        <f>'Preenchimento Consolidado'!B950</f>
        <v>1.1.3.8.1.53.</v>
      </c>
      <c r="E927" s="86">
        <f>'Preenchimento Consolidado'!D950</f>
        <v>0</v>
      </c>
      <c r="F927" s="2">
        <f t="shared" ca="1" si="14"/>
        <v>43901.734739930558</v>
      </c>
    </row>
    <row r="928" spans="1:6">
      <c r="A928" s="83">
        <f>'Preenchimento Consolidado'!$E$12</f>
        <v>0</v>
      </c>
      <c r="B928" s="1">
        <f>'Preenchimento Consolidado'!$E$17</f>
        <v>0</v>
      </c>
      <c r="C928" s="1">
        <f>'Preenchimento Consolidado'!$E$18</f>
        <v>0</v>
      </c>
      <c r="D928" s="187" t="str">
        <f>'Preenchimento Consolidado'!B951</f>
        <v>1.1.4.</v>
      </c>
      <c r="E928" s="86">
        <f>'Preenchimento Consolidado'!D951</f>
        <v>0</v>
      </c>
      <c r="F928" s="2">
        <f t="shared" ca="1" si="14"/>
        <v>43901.734739930558</v>
      </c>
    </row>
    <row r="929" spans="1:6">
      <c r="A929" s="83">
        <f>'Preenchimento Consolidado'!$E$12</f>
        <v>0</v>
      </c>
      <c r="B929" s="1">
        <f>'Preenchimento Consolidado'!$E$17</f>
        <v>0</v>
      </c>
      <c r="C929" s="1">
        <f>'Preenchimento Consolidado'!$E$18</f>
        <v>0</v>
      </c>
      <c r="D929" s="187" t="str">
        <f>'Preenchimento Consolidado'!B952</f>
        <v>1.1.4.1.</v>
      </c>
      <c r="E929" s="86">
        <f>'Preenchimento Consolidado'!D952</f>
        <v>0</v>
      </c>
      <c r="F929" s="2">
        <f t="shared" ca="1" si="14"/>
        <v>43901.734739930558</v>
      </c>
    </row>
    <row r="930" spans="1:6">
      <c r="A930" s="83">
        <f>'Preenchimento Consolidado'!$E$12</f>
        <v>0</v>
      </c>
      <c r="B930" s="1">
        <f>'Preenchimento Consolidado'!$E$17</f>
        <v>0</v>
      </c>
      <c r="C930" s="1">
        <f>'Preenchimento Consolidado'!$E$18</f>
        <v>0</v>
      </c>
      <c r="D930" s="187" t="str">
        <f>'Preenchimento Consolidado'!B953</f>
        <v>1.1.4.1.11.</v>
      </c>
      <c r="E930" s="86">
        <f>'Preenchimento Consolidado'!D953</f>
        <v>0</v>
      </c>
      <c r="F930" s="2">
        <f t="shared" ca="1" si="14"/>
        <v>43901.734739930558</v>
      </c>
    </row>
    <row r="931" spans="1:6">
      <c r="A931" s="83">
        <f>'Preenchimento Consolidado'!$E$12</f>
        <v>0</v>
      </c>
      <c r="B931" s="1">
        <f>'Preenchimento Consolidado'!$E$17</f>
        <v>0</v>
      </c>
      <c r="C931" s="1">
        <f>'Preenchimento Consolidado'!$E$18</f>
        <v>0</v>
      </c>
      <c r="D931" s="187" t="str">
        <f>'Preenchimento Consolidado'!B954</f>
        <v>1.1.4.1.12.</v>
      </c>
      <c r="E931" s="86">
        <f>'Preenchimento Consolidado'!D954</f>
        <v>0</v>
      </c>
      <c r="F931" s="2">
        <f t="shared" ca="1" si="14"/>
        <v>43901.734739930558</v>
      </c>
    </row>
    <row r="932" spans="1:6">
      <c r="A932" s="83">
        <f>'Preenchimento Consolidado'!$E$12</f>
        <v>0</v>
      </c>
      <c r="B932" s="1">
        <f>'Preenchimento Consolidado'!$E$17</f>
        <v>0</v>
      </c>
      <c r="C932" s="1">
        <f>'Preenchimento Consolidado'!$E$18</f>
        <v>0</v>
      </c>
      <c r="D932" s="187" t="str">
        <f>'Preenchimento Consolidado'!B955</f>
        <v>1.1.4.1.13.</v>
      </c>
      <c r="E932" s="86">
        <f>'Preenchimento Consolidado'!D955</f>
        <v>0</v>
      </c>
      <c r="F932" s="2">
        <f t="shared" ca="1" si="14"/>
        <v>43901.734739930558</v>
      </c>
    </row>
    <row r="933" spans="1:6">
      <c r="A933" s="83">
        <f>'Preenchimento Consolidado'!$E$12</f>
        <v>0</v>
      </c>
      <c r="B933" s="1">
        <f>'Preenchimento Consolidado'!$E$17</f>
        <v>0</v>
      </c>
      <c r="C933" s="1">
        <f>'Preenchimento Consolidado'!$E$18</f>
        <v>0</v>
      </c>
      <c r="D933" s="187" t="str">
        <f>'Preenchimento Consolidado'!B956</f>
        <v>1.1.4.1.14.</v>
      </c>
      <c r="E933" s="86">
        <f>'Preenchimento Consolidado'!D956</f>
        <v>0</v>
      </c>
      <c r="F933" s="2">
        <f t="shared" ca="1" si="14"/>
        <v>43901.734739930558</v>
      </c>
    </row>
    <row r="934" spans="1:6">
      <c r="A934" s="83">
        <f>'Preenchimento Consolidado'!$E$12</f>
        <v>0</v>
      </c>
      <c r="B934" s="1">
        <f>'Preenchimento Consolidado'!$E$17</f>
        <v>0</v>
      </c>
      <c r="C934" s="1">
        <f>'Preenchimento Consolidado'!$E$18</f>
        <v>0</v>
      </c>
      <c r="D934" s="187" t="str">
        <f>'Preenchimento Consolidado'!B957</f>
        <v>1.1.4.1.15.</v>
      </c>
      <c r="E934" s="86">
        <f>'Preenchimento Consolidado'!D957</f>
        <v>0</v>
      </c>
      <c r="F934" s="2">
        <f t="shared" ca="1" si="14"/>
        <v>43901.734739930558</v>
      </c>
    </row>
    <row r="935" spans="1:6">
      <c r="A935" s="83">
        <f>'Preenchimento Consolidado'!$E$12</f>
        <v>0</v>
      </c>
      <c r="B935" s="1">
        <f>'Preenchimento Consolidado'!$E$17</f>
        <v>0</v>
      </c>
      <c r="C935" s="1">
        <f>'Preenchimento Consolidado'!$E$18</f>
        <v>0</v>
      </c>
      <c r="D935" s="187" t="str">
        <f>'Preenchimento Consolidado'!B958</f>
        <v>1.1.4.1.16.</v>
      </c>
      <c r="E935" s="86">
        <f>'Preenchimento Consolidado'!D958</f>
        <v>0</v>
      </c>
      <c r="F935" s="2">
        <f t="shared" ca="1" si="14"/>
        <v>43901.734739930558</v>
      </c>
    </row>
    <row r="936" spans="1:6">
      <c r="A936" s="83">
        <f>'Preenchimento Consolidado'!$E$12</f>
        <v>0</v>
      </c>
      <c r="B936" s="1">
        <f>'Preenchimento Consolidado'!$E$17</f>
        <v>0</v>
      </c>
      <c r="C936" s="1">
        <f>'Preenchimento Consolidado'!$E$18</f>
        <v>0</v>
      </c>
      <c r="D936" s="187" t="str">
        <f>'Preenchimento Consolidado'!B959</f>
        <v>1.1.4.1.17.</v>
      </c>
      <c r="E936" s="86">
        <f>'Preenchimento Consolidado'!D959</f>
        <v>0</v>
      </c>
      <c r="F936" s="2">
        <f t="shared" ca="1" si="14"/>
        <v>43901.734739930558</v>
      </c>
    </row>
    <row r="937" spans="1:6">
      <c r="A937" s="83">
        <f>'Preenchimento Consolidado'!$E$12</f>
        <v>0</v>
      </c>
      <c r="B937" s="1">
        <f>'Preenchimento Consolidado'!$E$17</f>
        <v>0</v>
      </c>
      <c r="C937" s="1">
        <f>'Preenchimento Consolidado'!$E$18</f>
        <v>0</v>
      </c>
      <c r="D937" s="187" t="str">
        <f>'Preenchimento Consolidado'!B960</f>
        <v>1.1.4.1.21.</v>
      </c>
      <c r="E937" s="86">
        <f>'Preenchimento Consolidado'!D960</f>
        <v>0</v>
      </c>
      <c r="F937" s="2">
        <f t="shared" ca="1" si="14"/>
        <v>43901.734739930558</v>
      </c>
    </row>
    <row r="938" spans="1:6">
      <c r="A938" s="83">
        <f>'Preenchimento Consolidado'!$E$12</f>
        <v>0</v>
      </c>
      <c r="B938" s="1">
        <f>'Preenchimento Consolidado'!$E$17</f>
        <v>0</v>
      </c>
      <c r="C938" s="1">
        <f>'Preenchimento Consolidado'!$E$18</f>
        <v>0</v>
      </c>
      <c r="D938" s="187" t="str">
        <f>'Preenchimento Consolidado'!B961</f>
        <v>1.1.4.1.22.</v>
      </c>
      <c r="E938" s="86">
        <f>'Preenchimento Consolidado'!D961</f>
        <v>0</v>
      </c>
      <c r="F938" s="2">
        <f t="shared" ca="1" si="14"/>
        <v>43901.734739930558</v>
      </c>
    </row>
    <row r="939" spans="1:6">
      <c r="A939" s="83">
        <f>'Preenchimento Consolidado'!$E$12</f>
        <v>0</v>
      </c>
      <c r="B939" s="1">
        <f>'Preenchimento Consolidado'!$E$17</f>
        <v>0</v>
      </c>
      <c r="C939" s="1">
        <f>'Preenchimento Consolidado'!$E$18</f>
        <v>0</v>
      </c>
      <c r="D939" s="187" t="str">
        <f>'Preenchimento Consolidado'!B962</f>
        <v>1.1.4.1.23.</v>
      </c>
      <c r="E939" s="86">
        <f>'Preenchimento Consolidado'!D962</f>
        <v>0</v>
      </c>
      <c r="F939" s="2">
        <f t="shared" ca="1" si="14"/>
        <v>43901.734739930558</v>
      </c>
    </row>
    <row r="940" spans="1:6">
      <c r="A940" s="83">
        <f>'Preenchimento Consolidado'!$E$12</f>
        <v>0</v>
      </c>
      <c r="B940" s="1">
        <f>'Preenchimento Consolidado'!$E$17</f>
        <v>0</v>
      </c>
      <c r="C940" s="1">
        <f>'Preenchimento Consolidado'!$E$18</f>
        <v>0</v>
      </c>
      <c r="D940" s="187" t="str">
        <f>'Preenchimento Consolidado'!B963</f>
        <v>1.1.4.1.24.</v>
      </c>
      <c r="E940" s="86">
        <f>'Preenchimento Consolidado'!D963</f>
        <v>0</v>
      </c>
      <c r="F940" s="2">
        <f t="shared" ca="1" si="14"/>
        <v>43901.734739930558</v>
      </c>
    </row>
    <row r="941" spans="1:6">
      <c r="A941" s="83">
        <f>'Preenchimento Consolidado'!$E$12</f>
        <v>0</v>
      </c>
      <c r="B941" s="1">
        <f>'Preenchimento Consolidado'!$E$17</f>
        <v>0</v>
      </c>
      <c r="C941" s="1">
        <f>'Preenchimento Consolidado'!$E$18</f>
        <v>0</v>
      </c>
      <c r="D941" s="187" t="str">
        <f>'Preenchimento Consolidado'!B964</f>
        <v>1.1.4.1.25.</v>
      </c>
      <c r="E941" s="86">
        <f>'Preenchimento Consolidado'!D964</f>
        <v>0</v>
      </c>
      <c r="F941" s="2">
        <f t="shared" ca="1" si="14"/>
        <v>43901.734739930558</v>
      </c>
    </row>
    <row r="942" spans="1:6">
      <c r="A942" s="83">
        <f>'Preenchimento Consolidado'!$E$12</f>
        <v>0</v>
      </c>
      <c r="B942" s="1">
        <f>'Preenchimento Consolidado'!$E$17</f>
        <v>0</v>
      </c>
      <c r="C942" s="1">
        <f>'Preenchimento Consolidado'!$E$18</f>
        <v>0</v>
      </c>
      <c r="D942" s="187" t="str">
        <f>'Preenchimento Consolidado'!B965</f>
        <v>1.1.4.1.26.</v>
      </c>
      <c r="E942" s="86">
        <f>'Preenchimento Consolidado'!D965</f>
        <v>0</v>
      </c>
      <c r="F942" s="2">
        <f t="shared" ca="1" si="14"/>
        <v>43901.734739930558</v>
      </c>
    </row>
    <row r="943" spans="1:6">
      <c r="A943" s="83">
        <f>'Preenchimento Consolidado'!$E$12</f>
        <v>0</v>
      </c>
      <c r="B943" s="1">
        <f>'Preenchimento Consolidado'!$E$17</f>
        <v>0</v>
      </c>
      <c r="C943" s="1">
        <f>'Preenchimento Consolidado'!$E$18</f>
        <v>0</v>
      </c>
      <c r="D943" s="187" t="str">
        <f>'Preenchimento Consolidado'!B966</f>
        <v>1.1.4.1.27.</v>
      </c>
      <c r="E943" s="86">
        <f>'Preenchimento Consolidado'!D966</f>
        <v>0</v>
      </c>
      <c r="F943" s="2">
        <f t="shared" ca="1" si="14"/>
        <v>43901.734739930558</v>
      </c>
    </row>
    <row r="944" spans="1:6">
      <c r="A944" s="83">
        <f>'Preenchimento Consolidado'!$E$12</f>
        <v>0</v>
      </c>
      <c r="B944" s="1">
        <f>'Preenchimento Consolidado'!$E$17</f>
        <v>0</v>
      </c>
      <c r="C944" s="1">
        <f>'Preenchimento Consolidado'!$E$18</f>
        <v>0</v>
      </c>
      <c r="D944" s="187" t="str">
        <f>'Preenchimento Consolidado'!B967</f>
        <v>1.1.4.1.28.</v>
      </c>
      <c r="E944" s="86">
        <f>'Preenchimento Consolidado'!D967</f>
        <v>0</v>
      </c>
      <c r="F944" s="2">
        <f t="shared" ca="1" si="14"/>
        <v>43901.734739930558</v>
      </c>
    </row>
    <row r="945" spans="1:6">
      <c r="A945" s="83">
        <f>'Preenchimento Consolidado'!$E$12</f>
        <v>0</v>
      </c>
      <c r="B945" s="1">
        <f>'Preenchimento Consolidado'!$E$17</f>
        <v>0</v>
      </c>
      <c r="C945" s="1">
        <f>'Preenchimento Consolidado'!$E$18</f>
        <v>0</v>
      </c>
      <c r="D945" s="187" t="str">
        <f>'Preenchimento Consolidado'!B968</f>
        <v>1.1.4.1.29.</v>
      </c>
      <c r="E945" s="86">
        <f>'Preenchimento Consolidado'!D968</f>
        <v>0</v>
      </c>
      <c r="F945" s="2">
        <f t="shared" ca="1" si="14"/>
        <v>43901.734739930558</v>
      </c>
    </row>
    <row r="946" spans="1:6">
      <c r="A946" s="83">
        <f>'Preenchimento Consolidado'!$E$12</f>
        <v>0</v>
      </c>
      <c r="B946" s="1">
        <f>'Preenchimento Consolidado'!$E$17</f>
        <v>0</v>
      </c>
      <c r="C946" s="1">
        <f>'Preenchimento Consolidado'!$E$18</f>
        <v>0</v>
      </c>
      <c r="D946" s="187" t="str">
        <f>'Preenchimento Consolidado'!B969</f>
        <v>1.1.4.1.31.</v>
      </c>
      <c r="E946" s="86">
        <f>'Preenchimento Consolidado'!D969</f>
        <v>0</v>
      </c>
      <c r="F946" s="2">
        <f t="shared" ca="1" si="14"/>
        <v>43901.734739930558</v>
      </c>
    </row>
    <row r="947" spans="1:6">
      <c r="A947" s="83">
        <f>'Preenchimento Consolidado'!$E$12</f>
        <v>0</v>
      </c>
      <c r="B947" s="1">
        <f>'Preenchimento Consolidado'!$E$17</f>
        <v>0</v>
      </c>
      <c r="C947" s="1">
        <f>'Preenchimento Consolidado'!$E$18</f>
        <v>0</v>
      </c>
      <c r="D947" s="187" t="str">
        <f>'Preenchimento Consolidado'!B970</f>
        <v>1.1.4.1.32.</v>
      </c>
      <c r="E947" s="86">
        <f>'Preenchimento Consolidado'!D970</f>
        <v>0</v>
      </c>
      <c r="F947" s="2">
        <f t="shared" ca="1" si="14"/>
        <v>43901.734739930558</v>
      </c>
    </row>
    <row r="948" spans="1:6">
      <c r="A948" s="83">
        <f>'Preenchimento Consolidado'!$E$12</f>
        <v>0</v>
      </c>
      <c r="B948" s="1">
        <f>'Preenchimento Consolidado'!$E$17</f>
        <v>0</v>
      </c>
      <c r="C948" s="1">
        <f>'Preenchimento Consolidado'!$E$18</f>
        <v>0</v>
      </c>
      <c r="D948" s="187" t="str">
        <f>'Preenchimento Consolidado'!B971</f>
        <v>1.1.4.1.33.</v>
      </c>
      <c r="E948" s="86">
        <f>'Preenchimento Consolidado'!D971</f>
        <v>0</v>
      </c>
      <c r="F948" s="2">
        <f t="shared" ca="1" si="14"/>
        <v>43901.734739930558</v>
      </c>
    </row>
    <row r="949" spans="1:6">
      <c r="A949" s="83">
        <f>'Preenchimento Consolidado'!$E$12</f>
        <v>0</v>
      </c>
      <c r="B949" s="1">
        <f>'Preenchimento Consolidado'!$E$17</f>
        <v>0</v>
      </c>
      <c r="C949" s="1">
        <f>'Preenchimento Consolidado'!$E$18</f>
        <v>0</v>
      </c>
      <c r="D949" s="187" t="str">
        <f>'Preenchimento Consolidado'!B972</f>
        <v>1.1.4.1.35.</v>
      </c>
      <c r="E949" s="86">
        <f>'Preenchimento Consolidado'!D972</f>
        <v>0</v>
      </c>
      <c r="F949" s="2">
        <f t="shared" ca="1" si="14"/>
        <v>43901.734739930558</v>
      </c>
    </row>
    <row r="950" spans="1:6">
      <c r="A950" s="83">
        <f>'Preenchimento Consolidado'!$E$12</f>
        <v>0</v>
      </c>
      <c r="B950" s="1">
        <f>'Preenchimento Consolidado'!$E$17</f>
        <v>0</v>
      </c>
      <c r="C950" s="1">
        <f>'Preenchimento Consolidado'!$E$18</f>
        <v>0</v>
      </c>
      <c r="D950" s="187" t="str">
        <f>'Preenchimento Consolidado'!B973</f>
        <v>1.1.4.1.35.1.</v>
      </c>
      <c r="E950" s="86">
        <f>'Preenchimento Consolidado'!D973</f>
        <v>0</v>
      </c>
      <c r="F950" s="2">
        <f t="shared" ca="1" si="14"/>
        <v>43901.734739930558</v>
      </c>
    </row>
    <row r="951" spans="1:6">
      <c r="A951" s="83">
        <f>'Preenchimento Consolidado'!$E$12</f>
        <v>0</v>
      </c>
      <c r="B951" s="1">
        <f>'Preenchimento Consolidado'!$E$17</f>
        <v>0</v>
      </c>
      <c r="C951" s="1">
        <f>'Preenchimento Consolidado'!$E$18</f>
        <v>0</v>
      </c>
      <c r="D951" s="187" t="str">
        <f>'Preenchimento Consolidado'!B974</f>
        <v>1.1.4.1.35.2.</v>
      </c>
      <c r="E951" s="86">
        <f>'Preenchimento Consolidado'!D974</f>
        <v>0</v>
      </c>
      <c r="F951" s="2">
        <f t="shared" ca="1" si="14"/>
        <v>43901.734739930558</v>
      </c>
    </row>
    <row r="952" spans="1:6">
      <c r="A952" s="83">
        <f>'Preenchimento Consolidado'!$E$12</f>
        <v>0</v>
      </c>
      <c r="B952" s="1">
        <f>'Preenchimento Consolidado'!$E$17</f>
        <v>0</v>
      </c>
      <c r="C952" s="1">
        <f>'Preenchimento Consolidado'!$E$18</f>
        <v>0</v>
      </c>
      <c r="D952" s="187" t="str">
        <f>'Preenchimento Consolidado'!B975</f>
        <v>1.1.4.1.41.</v>
      </c>
      <c r="E952" s="86">
        <f>'Preenchimento Consolidado'!D975</f>
        <v>0</v>
      </c>
      <c r="F952" s="2">
        <f t="shared" ca="1" si="14"/>
        <v>43901.734739930558</v>
      </c>
    </row>
    <row r="953" spans="1:6">
      <c r="A953" s="83">
        <f>'Preenchimento Consolidado'!$E$12</f>
        <v>0</v>
      </c>
      <c r="B953" s="1">
        <f>'Preenchimento Consolidado'!$E$17</f>
        <v>0</v>
      </c>
      <c r="C953" s="1">
        <f>'Preenchimento Consolidado'!$E$18</f>
        <v>0</v>
      </c>
      <c r="D953" s="187" t="str">
        <f>'Preenchimento Consolidado'!B976</f>
        <v>1.1.4.1.42.</v>
      </c>
      <c r="E953" s="86">
        <f>'Preenchimento Consolidado'!D976</f>
        <v>0</v>
      </c>
      <c r="F953" s="2">
        <f t="shared" ca="1" si="14"/>
        <v>43901.734739930558</v>
      </c>
    </row>
    <row r="954" spans="1:6">
      <c r="A954" s="83">
        <f>'Preenchimento Consolidado'!$E$12</f>
        <v>0</v>
      </c>
      <c r="B954" s="1">
        <f>'Preenchimento Consolidado'!$E$17</f>
        <v>0</v>
      </c>
      <c r="C954" s="1">
        <f>'Preenchimento Consolidado'!$E$18</f>
        <v>0</v>
      </c>
      <c r="D954" s="187" t="str">
        <f>'Preenchimento Consolidado'!B977</f>
        <v>1.1.4.1.43.</v>
      </c>
      <c r="E954" s="86">
        <f>'Preenchimento Consolidado'!D977</f>
        <v>0</v>
      </c>
      <c r="F954" s="2">
        <f t="shared" ca="1" si="14"/>
        <v>43901.734739930558</v>
      </c>
    </row>
    <row r="955" spans="1:6">
      <c r="A955" s="83">
        <f>'Preenchimento Consolidado'!$E$12</f>
        <v>0</v>
      </c>
      <c r="B955" s="1">
        <f>'Preenchimento Consolidado'!$E$17</f>
        <v>0</v>
      </c>
      <c r="C955" s="1">
        <f>'Preenchimento Consolidado'!$E$18</f>
        <v>0</v>
      </c>
      <c r="D955" s="187" t="str">
        <f>'Preenchimento Consolidado'!B978</f>
        <v>1.1.4.1.50.</v>
      </c>
      <c r="E955" s="86">
        <f>'Preenchimento Consolidado'!D978</f>
        <v>0</v>
      </c>
      <c r="F955" s="2">
        <f t="shared" ca="1" si="14"/>
        <v>43901.734739930558</v>
      </c>
    </row>
    <row r="956" spans="1:6">
      <c r="A956" s="83">
        <f>'Preenchimento Consolidado'!$E$12</f>
        <v>0</v>
      </c>
      <c r="B956" s="1">
        <f>'Preenchimento Consolidado'!$E$17</f>
        <v>0</v>
      </c>
      <c r="C956" s="1">
        <f>'Preenchimento Consolidado'!$E$18</f>
        <v>0</v>
      </c>
      <c r="D956" s="187" t="str">
        <f>'Preenchimento Consolidado'!B979</f>
        <v>1.1.4.1.51.</v>
      </c>
      <c r="E956" s="86">
        <f>'Preenchimento Consolidado'!D979</f>
        <v>0</v>
      </c>
      <c r="F956" s="2">
        <f t="shared" ca="1" si="14"/>
        <v>43901.734739930558</v>
      </c>
    </row>
    <row r="957" spans="1:6">
      <c r="A957" s="83">
        <f>'Preenchimento Consolidado'!$E$12</f>
        <v>0</v>
      </c>
      <c r="B957" s="1">
        <f>'Preenchimento Consolidado'!$E$17</f>
        <v>0</v>
      </c>
      <c r="C957" s="1">
        <f>'Preenchimento Consolidado'!$E$18</f>
        <v>0</v>
      </c>
      <c r="D957" s="187" t="str">
        <f>'Preenchimento Consolidado'!B980</f>
        <v>1.1.4.1.52.</v>
      </c>
      <c r="E957" s="86">
        <f>'Preenchimento Consolidado'!D980</f>
        <v>0</v>
      </c>
      <c r="F957" s="2">
        <f t="shared" ca="1" si="14"/>
        <v>43901.734739930558</v>
      </c>
    </row>
    <row r="958" spans="1:6">
      <c r="A958" s="83">
        <f>'Preenchimento Consolidado'!$E$12</f>
        <v>0</v>
      </c>
      <c r="B958" s="1">
        <f>'Preenchimento Consolidado'!$E$17</f>
        <v>0</v>
      </c>
      <c r="C958" s="1">
        <f>'Preenchimento Consolidado'!$E$18</f>
        <v>0</v>
      </c>
      <c r="D958" s="187" t="str">
        <f>'Preenchimento Consolidado'!B981</f>
        <v>1.1.4.1.53.</v>
      </c>
      <c r="E958" s="86">
        <f>'Preenchimento Consolidado'!D981</f>
        <v>0</v>
      </c>
      <c r="F958" s="2">
        <f t="shared" ca="1" si="14"/>
        <v>43901.734739930558</v>
      </c>
    </row>
    <row r="959" spans="1:6">
      <c r="A959" s="83">
        <f>'Preenchimento Consolidado'!$E$12</f>
        <v>0</v>
      </c>
      <c r="B959" s="1">
        <f>'Preenchimento Consolidado'!$E$17</f>
        <v>0</v>
      </c>
      <c r="C959" s="1">
        <f>'Preenchimento Consolidado'!$E$18</f>
        <v>0</v>
      </c>
      <c r="D959" s="187" t="str">
        <f>'Preenchimento Consolidado'!B982</f>
        <v>1.1.4.2.</v>
      </c>
      <c r="E959" s="86">
        <f>'Preenchimento Consolidado'!D982</f>
        <v>0</v>
      </c>
      <c r="F959" s="2">
        <f t="shared" ca="1" si="14"/>
        <v>43901.734739930558</v>
      </c>
    </row>
    <row r="960" spans="1:6">
      <c r="A960" s="83">
        <f>'Preenchimento Consolidado'!$E$12</f>
        <v>0</v>
      </c>
      <c r="B960" s="1">
        <f>'Preenchimento Consolidado'!$E$17</f>
        <v>0</v>
      </c>
      <c r="C960" s="1">
        <f>'Preenchimento Consolidado'!$E$18</f>
        <v>0</v>
      </c>
      <c r="D960" s="187" t="str">
        <f>'Preenchimento Consolidado'!B983</f>
        <v>1.1.5.</v>
      </c>
      <c r="E960" s="86">
        <f>'Preenchimento Consolidado'!D983</f>
        <v>0</v>
      </c>
      <c r="F960" s="2">
        <f t="shared" ca="1" si="14"/>
        <v>43901.734739930558</v>
      </c>
    </row>
    <row r="961" spans="1:6">
      <c r="A961" s="83">
        <f>'Preenchimento Consolidado'!$E$12</f>
        <v>0</v>
      </c>
      <c r="B961" s="1">
        <f>'Preenchimento Consolidado'!$E$17</f>
        <v>0</v>
      </c>
      <c r="C961" s="1">
        <f>'Preenchimento Consolidado'!$E$18</f>
        <v>0</v>
      </c>
      <c r="D961" s="187" t="str">
        <f>'Preenchimento Consolidado'!B984</f>
        <v>1.1.5.1.</v>
      </c>
      <c r="E961" s="86">
        <f>'Preenchimento Consolidado'!D984</f>
        <v>0</v>
      </c>
      <c r="F961" s="2">
        <f t="shared" ca="1" si="14"/>
        <v>43901.734739930558</v>
      </c>
    </row>
    <row r="962" spans="1:6">
      <c r="A962" s="83">
        <f>'Preenchimento Consolidado'!$E$12</f>
        <v>0</v>
      </c>
      <c r="B962" s="1">
        <f>'Preenchimento Consolidado'!$E$17</f>
        <v>0</v>
      </c>
      <c r="C962" s="1">
        <f>'Preenchimento Consolidado'!$E$18</f>
        <v>0</v>
      </c>
      <c r="D962" s="187" t="str">
        <f>'Preenchimento Consolidado'!B985</f>
        <v>1.1.5.1.11.</v>
      </c>
      <c r="E962" s="86">
        <f>'Preenchimento Consolidado'!D985</f>
        <v>0</v>
      </c>
      <c r="F962" s="2">
        <f t="shared" ref="F962:F1025" ca="1" si="15">NOW()</f>
        <v>43901.734739930558</v>
      </c>
    </row>
    <row r="963" spans="1:6">
      <c r="A963" s="83">
        <f>'Preenchimento Consolidado'!$E$12</f>
        <v>0</v>
      </c>
      <c r="B963" s="1">
        <f>'Preenchimento Consolidado'!$E$17</f>
        <v>0</v>
      </c>
      <c r="C963" s="1">
        <f>'Preenchimento Consolidado'!$E$18</f>
        <v>0</v>
      </c>
      <c r="D963" s="187" t="str">
        <f>'Preenchimento Consolidado'!B986</f>
        <v>1.1.5.1.12.</v>
      </c>
      <c r="E963" s="86">
        <f>'Preenchimento Consolidado'!D986</f>
        <v>0</v>
      </c>
      <c r="F963" s="2">
        <f t="shared" ca="1" si="15"/>
        <v>43901.734739930558</v>
      </c>
    </row>
    <row r="964" spans="1:6">
      <c r="A964" s="83">
        <f>'Preenchimento Consolidado'!$E$12</f>
        <v>0</v>
      </c>
      <c r="B964" s="1">
        <f>'Preenchimento Consolidado'!$E$17</f>
        <v>0</v>
      </c>
      <c r="C964" s="1">
        <f>'Preenchimento Consolidado'!$E$18</f>
        <v>0</v>
      </c>
      <c r="D964" s="187" t="str">
        <f>'Preenchimento Consolidado'!B987</f>
        <v>1.1.5.1.13.</v>
      </c>
      <c r="E964" s="86">
        <f>'Preenchimento Consolidado'!D987</f>
        <v>0</v>
      </c>
      <c r="F964" s="2">
        <f t="shared" ca="1" si="15"/>
        <v>43901.734739930558</v>
      </c>
    </row>
    <row r="965" spans="1:6">
      <c r="A965" s="83">
        <f>'Preenchimento Consolidado'!$E$12</f>
        <v>0</v>
      </c>
      <c r="B965" s="1">
        <f>'Preenchimento Consolidado'!$E$17</f>
        <v>0</v>
      </c>
      <c r="C965" s="1">
        <f>'Preenchimento Consolidado'!$E$18</f>
        <v>0</v>
      </c>
      <c r="D965" s="187" t="str">
        <f>'Preenchimento Consolidado'!B988</f>
        <v>1.1.5.1.14.</v>
      </c>
      <c r="E965" s="86">
        <f>'Preenchimento Consolidado'!D988</f>
        <v>0</v>
      </c>
      <c r="F965" s="2">
        <f t="shared" ca="1" si="15"/>
        <v>43901.734739930558</v>
      </c>
    </row>
    <row r="966" spans="1:6">
      <c r="A966" s="83">
        <f>'Preenchimento Consolidado'!$E$12</f>
        <v>0</v>
      </c>
      <c r="B966" s="1">
        <f>'Preenchimento Consolidado'!$E$17</f>
        <v>0</v>
      </c>
      <c r="C966" s="1">
        <f>'Preenchimento Consolidado'!$E$18</f>
        <v>0</v>
      </c>
      <c r="D966" s="187" t="str">
        <f>'Preenchimento Consolidado'!B989</f>
        <v>1.1.5.1.15.</v>
      </c>
      <c r="E966" s="86">
        <f>'Preenchimento Consolidado'!D989</f>
        <v>0</v>
      </c>
      <c r="F966" s="2">
        <f t="shared" ca="1" si="15"/>
        <v>43901.734739930558</v>
      </c>
    </row>
    <row r="967" spans="1:6">
      <c r="A967" s="83">
        <f>'Preenchimento Consolidado'!$E$12</f>
        <v>0</v>
      </c>
      <c r="B967" s="1">
        <f>'Preenchimento Consolidado'!$E$17</f>
        <v>0</v>
      </c>
      <c r="C967" s="1">
        <f>'Preenchimento Consolidado'!$E$18</f>
        <v>0</v>
      </c>
      <c r="D967" s="187" t="str">
        <f>'Preenchimento Consolidado'!B990</f>
        <v>1.1.5.1.16.</v>
      </c>
      <c r="E967" s="86">
        <f>'Preenchimento Consolidado'!D990</f>
        <v>0</v>
      </c>
      <c r="F967" s="2">
        <f t="shared" ca="1" si="15"/>
        <v>43901.734739930558</v>
      </c>
    </row>
    <row r="968" spans="1:6">
      <c r="A968" s="83">
        <f>'Preenchimento Consolidado'!$E$12</f>
        <v>0</v>
      </c>
      <c r="B968" s="1">
        <f>'Preenchimento Consolidado'!$E$17</f>
        <v>0</v>
      </c>
      <c r="C968" s="1">
        <f>'Preenchimento Consolidado'!$E$18</f>
        <v>0</v>
      </c>
      <c r="D968" s="187" t="str">
        <f>'Preenchimento Consolidado'!B991</f>
        <v>1.1.5.1.17.</v>
      </c>
      <c r="E968" s="86">
        <f>'Preenchimento Consolidado'!D991</f>
        <v>0</v>
      </c>
      <c r="F968" s="2">
        <f t="shared" ca="1" si="15"/>
        <v>43901.734739930558</v>
      </c>
    </row>
    <row r="969" spans="1:6">
      <c r="A969" s="83">
        <f>'Preenchimento Consolidado'!$E$12</f>
        <v>0</v>
      </c>
      <c r="B969" s="1">
        <f>'Preenchimento Consolidado'!$E$17</f>
        <v>0</v>
      </c>
      <c r="C969" s="1">
        <f>'Preenchimento Consolidado'!$E$18</f>
        <v>0</v>
      </c>
      <c r="D969" s="187" t="str">
        <f>'Preenchimento Consolidado'!B992</f>
        <v>1.1.5.1.21.</v>
      </c>
      <c r="E969" s="86">
        <f>'Preenchimento Consolidado'!D992</f>
        <v>0</v>
      </c>
      <c r="F969" s="2">
        <f t="shared" ca="1" si="15"/>
        <v>43901.734739930558</v>
      </c>
    </row>
    <row r="970" spans="1:6">
      <c r="A970" s="83">
        <f>'Preenchimento Consolidado'!$E$12</f>
        <v>0</v>
      </c>
      <c r="B970" s="1">
        <f>'Preenchimento Consolidado'!$E$17</f>
        <v>0</v>
      </c>
      <c r="C970" s="1">
        <f>'Preenchimento Consolidado'!$E$18</f>
        <v>0</v>
      </c>
      <c r="D970" s="187" t="str">
        <f>'Preenchimento Consolidado'!B993</f>
        <v>1.1.5.1.22.</v>
      </c>
      <c r="E970" s="86">
        <f>'Preenchimento Consolidado'!D993</f>
        <v>0</v>
      </c>
      <c r="F970" s="2">
        <f t="shared" ca="1" si="15"/>
        <v>43901.734739930558</v>
      </c>
    </row>
    <row r="971" spans="1:6">
      <c r="A971" s="83">
        <f>'Preenchimento Consolidado'!$E$12</f>
        <v>0</v>
      </c>
      <c r="B971" s="1">
        <f>'Preenchimento Consolidado'!$E$17</f>
        <v>0</v>
      </c>
      <c r="C971" s="1">
        <f>'Preenchimento Consolidado'!$E$18</f>
        <v>0</v>
      </c>
      <c r="D971" s="187" t="str">
        <f>'Preenchimento Consolidado'!B994</f>
        <v>1.1.5.1.23.</v>
      </c>
      <c r="E971" s="86">
        <f>'Preenchimento Consolidado'!D994</f>
        <v>0</v>
      </c>
      <c r="F971" s="2">
        <f t="shared" ca="1" si="15"/>
        <v>43901.734739930558</v>
      </c>
    </row>
    <row r="972" spans="1:6">
      <c r="A972" s="83">
        <f>'Preenchimento Consolidado'!$E$12</f>
        <v>0</v>
      </c>
      <c r="B972" s="1">
        <f>'Preenchimento Consolidado'!$E$17</f>
        <v>0</v>
      </c>
      <c r="C972" s="1">
        <f>'Preenchimento Consolidado'!$E$18</f>
        <v>0</v>
      </c>
      <c r="D972" s="187" t="str">
        <f>'Preenchimento Consolidado'!B995</f>
        <v>1.1.5.1.24.</v>
      </c>
      <c r="E972" s="86">
        <f>'Preenchimento Consolidado'!D995</f>
        <v>0</v>
      </c>
      <c r="F972" s="2">
        <f t="shared" ca="1" si="15"/>
        <v>43901.734739930558</v>
      </c>
    </row>
    <row r="973" spans="1:6">
      <c r="A973" s="83">
        <f>'Preenchimento Consolidado'!$E$12</f>
        <v>0</v>
      </c>
      <c r="B973" s="1">
        <f>'Preenchimento Consolidado'!$E$17</f>
        <v>0</v>
      </c>
      <c r="C973" s="1">
        <f>'Preenchimento Consolidado'!$E$18</f>
        <v>0</v>
      </c>
      <c r="D973" s="187" t="str">
        <f>'Preenchimento Consolidado'!B996</f>
        <v>1.1.5.1.25.</v>
      </c>
      <c r="E973" s="86">
        <f>'Preenchimento Consolidado'!D996</f>
        <v>0</v>
      </c>
      <c r="F973" s="2">
        <f t="shared" ca="1" si="15"/>
        <v>43901.734739930558</v>
      </c>
    </row>
    <row r="974" spans="1:6">
      <c r="A974" s="83">
        <f>'Preenchimento Consolidado'!$E$12</f>
        <v>0</v>
      </c>
      <c r="B974" s="1">
        <f>'Preenchimento Consolidado'!$E$17</f>
        <v>0</v>
      </c>
      <c r="C974" s="1">
        <f>'Preenchimento Consolidado'!$E$18</f>
        <v>0</v>
      </c>
      <c r="D974" s="187" t="str">
        <f>'Preenchimento Consolidado'!B997</f>
        <v>1.1.5.1.26.</v>
      </c>
      <c r="E974" s="86">
        <f>'Preenchimento Consolidado'!D997</f>
        <v>0</v>
      </c>
      <c r="F974" s="2">
        <f t="shared" ca="1" si="15"/>
        <v>43901.734739930558</v>
      </c>
    </row>
    <row r="975" spans="1:6">
      <c r="A975" s="83">
        <f>'Preenchimento Consolidado'!$E$12</f>
        <v>0</v>
      </c>
      <c r="B975" s="1">
        <f>'Preenchimento Consolidado'!$E$17</f>
        <v>0</v>
      </c>
      <c r="C975" s="1">
        <f>'Preenchimento Consolidado'!$E$18</f>
        <v>0</v>
      </c>
      <c r="D975" s="187" t="str">
        <f>'Preenchimento Consolidado'!B998</f>
        <v>1.1.5.1.27.</v>
      </c>
      <c r="E975" s="86">
        <f>'Preenchimento Consolidado'!D998</f>
        <v>0</v>
      </c>
      <c r="F975" s="2">
        <f t="shared" ca="1" si="15"/>
        <v>43901.734739930558</v>
      </c>
    </row>
    <row r="976" spans="1:6">
      <c r="A976" s="83">
        <f>'Preenchimento Consolidado'!$E$12</f>
        <v>0</v>
      </c>
      <c r="B976" s="1">
        <f>'Preenchimento Consolidado'!$E$17</f>
        <v>0</v>
      </c>
      <c r="C976" s="1">
        <f>'Preenchimento Consolidado'!$E$18</f>
        <v>0</v>
      </c>
      <c r="D976" s="187" t="str">
        <f>'Preenchimento Consolidado'!B999</f>
        <v>1.1.5.1.28.</v>
      </c>
      <c r="E976" s="86">
        <f>'Preenchimento Consolidado'!D999</f>
        <v>0</v>
      </c>
      <c r="F976" s="2">
        <f t="shared" ca="1" si="15"/>
        <v>43901.734739930558</v>
      </c>
    </row>
    <row r="977" spans="1:6">
      <c r="A977" s="83">
        <f>'Preenchimento Consolidado'!$E$12</f>
        <v>0</v>
      </c>
      <c r="B977" s="1">
        <f>'Preenchimento Consolidado'!$E$17</f>
        <v>0</v>
      </c>
      <c r="C977" s="1">
        <f>'Preenchimento Consolidado'!$E$18</f>
        <v>0</v>
      </c>
      <c r="D977" s="187" t="str">
        <f>'Preenchimento Consolidado'!B1000</f>
        <v>1.1.5.1.29.</v>
      </c>
      <c r="E977" s="86">
        <f>'Preenchimento Consolidado'!D1000</f>
        <v>0</v>
      </c>
      <c r="F977" s="2">
        <f t="shared" ca="1" si="15"/>
        <v>43901.734739930558</v>
      </c>
    </row>
    <row r="978" spans="1:6">
      <c r="A978" s="83">
        <f>'Preenchimento Consolidado'!$E$12</f>
        <v>0</v>
      </c>
      <c r="B978" s="1">
        <f>'Preenchimento Consolidado'!$E$17</f>
        <v>0</v>
      </c>
      <c r="C978" s="1">
        <f>'Preenchimento Consolidado'!$E$18</f>
        <v>0</v>
      </c>
      <c r="D978" s="187" t="str">
        <f>'Preenchimento Consolidado'!B1001</f>
        <v>1.1.5.1.31.</v>
      </c>
      <c r="E978" s="86">
        <f>'Preenchimento Consolidado'!D1001</f>
        <v>0</v>
      </c>
      <c r="F978" s="2">
        <f t="shared" ca="1" si="15"/>
        <v>43901.734739930558</v>
      </c>
    </row>
    <row r="979" spans="1:6">
      <c r="A979" s="83">
        <f>'Preenchimento Consolidado'!$E$12</f>
        <v>0</v>
      </c>
      <c r="B979" s="1">
        <f>'Preenchimento Consolidado'!$E$17</f>
        <v>0</v>
      </c>
      <c r="C979" s="1">
        <f>'Preenchimento Consolidado'!$E$18</f>
        <v>0</v>
      </c>
      <c r="D979" s="187" t="str">
        <f>'Preenchimento Consolidado'!B1002</f>
        <v>1.1.5.1.32.</v>
      </c>
      <c r="E979" s="86">
        <f>'Preenchimento Consolidado'!D1002</f>
        <v>0</v>
      </c>
      <c r="F979" s="2">
        <f t="shared" ca="1" si="15"/>
        <v>43901.734739930558</v>
      </c>
    </row>
    <row r="980" spans="1:6">
      <c r="A980" s="83">
        <f>'Preenchimento Consolidado'!$E$12</f>
        <v>0</v>
      </c>
      <c r="B980" s="1">
        <f>'Preenchimento Consolidado'!$E$17</f>
        <v>0</v>
      </c>
      <c r="C980" s="1">
        <f>'Preenchimento Consolidado'!$E$18</f>
        <v>0</v>
      </c>
      <c r="D980" s="187" t="str">
        <f>'Preenchimento Consolidado'!B1003</f>
        <v>1.1.5.1.33.</v>
      </c>
      <c r="E980" s="86">
        <f>'Preenchimento Consolidado'!D1003</f>
        <v>0</v>
      </c>
      <c r="F980" s="2">
        <f t="shared" ca="1" si="15"/>
        <v>43901.734739930558</v>
      </c>
    </row>
    <row r="981" spans="1:6">
      <c r="A981" s="83">
        <f>'Preenchimento Consolidado'!$E$12</f>
        <v>0</v>
      </c>
      <c r="B981" s="1">
        <f>'Preenchimento Consolidado'!$E$17</f>
        <v>0</v>
      </c>
      <c r="C981" s="1">
        <f>'Preenchimento Consolidado'!$E$18</f>
        <v>0</v>
      </c>
      <c r="D981" s="187" t="str">
        <f>'Preenchimento Consolidado'!B1004</f>
        <v>1.1.5.1.35.</v>
      </c>
      <c r="E981" s="86">
        <f>'Preenchimento Consolidado'!D1004</f>
        <v>0</v>
      </c>
      <c r="F981" s="2">
        <f t="shared" ca="1" si="15"/>
        <v>43901.734739930558</v>
      </c>
    </row>
    <row r="982" spans="1:6">
      <c r="A982" s="83">
        <f>'Preenchimento Consolidado'!$E$12</f>
        <v>0</v>
      </c>
      <c r="B982" s="1">
        <f>'Preenchimento Consolidado'!$E$17</f>
        <v>0</v>
      </c>
      <c r="C982" s="1">
        <f>'Preenchimento Consolidado'!$E$18</f>
        <v>0</v>
      </c>
      <c r="D982" s="187" t="str">
        <f>'Preenchimento Consolidado'!B1005</f>
        <v>1.1.5.1.35.1.</v>
      </c>
      <c r="E982" s="86">
        <f>'Preenchimento Consolidado'!D1005</f>
        <v>0</v>
      </c>
      <c r="F982" s="2">
        <f t="shared" ca="1" si="15"/>
        <v>43901.734739930558</v>
      </c>
    </row>
    <row r="983" spans="1:6">
      <c r="A983" s="83">
        <f>'Preenchimento Consolidado'!$E$12</f>
        <v>0</v>
      </c>
      <c r="B983" s="1">
        <f>'Preenchimento Consolidado'!$E$17</f>
        <v>0</v>
      </c>
      <c r="C983" s="1">
        <f>'Preenchimento Consolidado'!$E$18</f>
        <v>0</v>
      </c>
      <c r="D983" s="187" t="str">
        <f>'Preenchimento Consolidado'!B1006</f>
        <v>1.1.5.1.35.2.</v>
      </c>
      <c r="E983" s="86">
        <f>'Preenchimento Consolidado'!D1006</f>
        <v>0</v>
      </c>
      <c r="F983" s="2">
        <f t="shared" ca="1" si="15"/>
        <v>43901.734739930558</v>
      </c>
    </row>
    <row r="984" spans="1:6">
      <c r="A984" s="83">
        <f>'Preenchimento Consolidado'!$E$12</f>
        <v>0</v>
      </c>
      <c r="B984" s="1">
        <f>'Preenchimento Consolidado'!$E$17</f>
        <v>0</v>
      </c>
      <c r="C984" s="1">
        <f>'Preenchimento Consolidado'!$E$18</f>
        <v>0</v>
      </c>
      <c r="D984" s="187" t="str">
        <f>'Preenchimento Consolidado'!B1007</f>
        <v>1.1.5.1.41.</v>
      </c>
      <c r="E984" s="86">
        <f>'Preenchimento Consolidado'!D1007</f>
        <v>0</v>
      </c>
      <c r="F984" s="2">
        <f t="shared" ca="1" si="15"/>
        <v>43901.734739930558</v>
      </c>
    </row>
    <row r="985" spans="1:6">
      <c r="A985" s="83">
        <f>'Preenchimento Consolidado'!$E$12</f>
        <v>0</v>
      </c>
      <c r="B985" s="1">
        <f>'Preenchimento Consolidado'!$E$17</f>
        <v>0</v>
      </c>
      <c r="C985" s="1">
        <f>'Preenchimento Consolidado'!$E$18</f>
        <v>0</v>
      </c>
      <c r="D985" s="187" t="str">
        <f>'Preenchimento Consolidado'!B1008</f>
        <v>1.1.5.1.42.</v>
      </c>
      <c r="E985" s="86">
        <f>'Preenchimento Consolidado'!D1008</f>
        <v>0</v>
      </c>
      <c r="F985" s="2">
        <f t="shared" ca="1" si="15"/>
        <v>43901.734739930558</v>
      </c>
    </row>
    <row r="986" spans="1:6">
      <c r="A986" s="83">
        <f>'Preenchimento Consolidado'!$E$12</f>
        <v>0</v>
      </c>
      <c r="B986" s="1">
        <f>'Preenchimento Consolidado'!$E$17</f>
        <v>0</v>
      </c>
      <c r="C986" s="1">
        <f>'Preenchimento Consolidado'!$E$18</f>
        <v>0</v>
      </c>
      <c r="D986" s="187" t="str">
        <f>'Preenchimento Consolidado'!B1009</f>
        <v>1.1.5.1.43.</v>
      </c>
      <c r="E986" s="86">
        <f>'Preenchimento Consolidado'!D1009</f>
        <v>0</v>
      </c>
      <c r="F986" s="2">
        <f t="shared" ca="1" si="15"/>
        <v>43901.734739930558</v>
      </c>
    </row>
    <row r="987" spans="1:6">
      <c r="A987" s="83">
        <f>'Preenchimento Consolidado'!$E$12</f>
        <v>0</v>
      </c>
      <c r="B987" s="1">
        <f>'Preenchimento Consolidado'!$E$17</f>
        <v>0</v>
      </c>
      <c r="C987" s="1">
        <f>'Preenchimento Consolidado'!$E$18</f>
        <v>0</v>
      </c>
      <c r="D987" s="187" t="str">
        <f>'Preenchimento Consolidado'!B1010</f>
        <v>1.1.5.1.50.</v>
      </c>
      <c r="E987" s="86">
        <f>'Preenchimento Consolidado'!D1010</f>
        <v>0</v>
      </c>
      <c r="F987" s="2">
        <f t="shared" ca="1" si="15"/>
        <v>43901.734739930558</v>
      </c>
    </row>
    <row r="988" spans="1:6">
      <c r="A988" s="83">
        <f>'Preenchimento Consolidado'!$E$12</f>
        <v>0</v>
      </c>
      <c r="B988" s="1">
        <f>'Preenchimento Consolidado'!$E$17</f>
        <v>0</v>
      </c>
      <c r="C988" s="1">
        <f>'Preenchimento Consolidado'!$E$18</f>
        <v>0</v>
      </c>
      <c r="D988" s="187" t="str">
        <f>'Preenchimento Consolidado'!B1011</f>
        <v>1.1.5.1.51.</v>
      </c>
      <c r="E988" s="86">
        <f>'Preenchimento Consolidado'!D1011</f>
        <v>0</v>
      </c>
      <c r="F988" s="2">
        <f t="shared" ca="1" si="15"/>
        <v>43901.734739930558</v>
      </c>
    </row>
    <row r="989" spans="1:6">
      <c r="A989" s="83">
        <f>'Preenchimento Consolidado'!$E$12</f>
        <v>0</v>
      </c>
      <c r="B989" s="1">
        <f>'Preenchimento Consolidado'!$E$17</f>
        <v>0</v>
      </c>
      <c r="C989" s="1">
        <f>'Preenchimento Consolidado'!$E$18</f>
        <v>0</v>
      </c>
      <c r="D989" s="187" t="str">
        <f>'Preenchimento Consolidado'!B1012</f>
        <v>1.1.5.1.52.</v>
      </c>
      <c r="E989" s="86">
        <f>'Preenchimento Consolidado'!D1012</f>
        <v>0</v>
      </c>
      <c r="F989" s="2">
        <f t="shared" ca="1" si="15"/>
        <v>43901.734739930558</v>
      </c>
    </row>
    <row r="990" spans="1:6">
      <c r="A990" s="83">
        <f>'Preenchimento Consolidado'!$E$12</f>
        <v>0</v>
      </c>
      <c r="B990" s="1">
        <f>'Preenchimento Consolidado'!$E$17</f>
        <v>0</v>
      </c>
      <c r="C990" s="1">
        <f>'Preenchimento Consolidado'!$E$18</f>
        <v>0</v>
      </c>
      <c r="D990" s="187" t="str">
        <f>'Preenchimento Consolidado'!B1013</f>
        <v>1.1.5.1.53.</v>
      </c>
      <c r="E990" s="86">
        <f>'Preenchimento Consolidado'!D1013</f>
        <v>0</v>
      </c>
      <c r="F990" s="2">
        <f t="shared" ca="1" si="15"/>
        <v>43901.734739930558</v>
      </c>
    </row>
    <row r="991" spans="1:6">
      <c r="A991" s="83">
        <f>'Preenchimento Consolidado'!$E$12</f>
        <v>0</v>
      </c>
      <c r="B991" s="1">
        <f>'Preenchimento Consolidado'!$E$17</f>
        <v>0</v>
      </c>
      <c r="C991" s="1">
        <f>'Preenchimento Consolidado'!$E$18</f>
        <v>0</v>
      </c>
      <c r="D991" s="187" t="str">
        <f>'Preenchimento Consolidado'!B1014</f>
        <v>1.1.6.</v>
      </c>
      <c r="E991" s="86">
        <f>'Preenchimento Consolidado'!D1014</f>
        <v>0</v>
      </c>
      <c r="F991" s="2">
        <f t="shared" ca="1" si="15"/>
        <v>43901.734739930558</v>
      </c>
    </row>
    <row r="992" spans="1:6">
      <c r="A992" s="83">
        <f>'Preenchimento Consolidado'!$E$12</f>
        <v>0</v>
      </c>
      <c r="B992" s="1">
        <f>'Preenchimento Consolidado'!$E$17</f>
        <v>0</v>
      </c>
      <c r="C992" s="1">
        <f>'Preenchimento Consolidado'!$E$18</f>
        <v>0</v>
      </c>
      <c r="D992" s="187" t="str">
        <f>'Preenchimento Consolidado'!B1015</f>
        <v>1.1.6.1.</v>
      </c>
      <c r="E992" s="86">
        <f>'Preenchimento Consolidado'!D1015</f>
        <v>0</v>
      </c>
      <c r="F992" s="2">
        <f t="shared" ca="1" si="15"/>
        <v>43901.734739930558</v>
      </c>
    </row>
    <row r="993" spans="1:6">
      <c r="A993" s="83">
        <f>'Preenchimento Consolidado'!$E$12</f>
        <v>0</v>
      </c>
      <c r="B993" s="1">
        <f>'Preenchimento Consolidado'!$E$17</f>
        <v>0</v>
      </c>
      <c r="C993" s="1">
        <f>'Preenchimento Consolidado'!$E$18</f>
        <v>0</v>
      </c>
      <c r="D993" s="187" t="str">
        <f>'Preenchimento Consolidado'!B1016</f>
        <v>1.1.6.1.11.</v>
      </c>
      <c r="E993" s="86">
        <f>'Preenchimento Consolidado'!D1016</f>
        <v>0</v>
      </c>
      <c r="F993" s="2">
        <f t="shared" ca="1" si="15"/>
        <v>43901.734739930558</v>
      </c>
    </row>
    <row r="994" spans="1:6">
      <c r="A994" s="83">
        <f>'Preenchimento Consolidado'!$E$12</f>
        <v>0</v>
      </c>
      <c r="B994" s="1">
        <f>'Preenchimento Consolidado'!$E$17</f>
        <v>0</v>
      </c>
      <c r="C994" s="1">
        <f>'Preenchimento Consolidado'!$E$18</f>
        <v>0</v>
      </c>
      <c r="D994" s="187" t="str">
        <f>'Preenchimento Consolidado'!B1017</f>
        <v>1.1.6.1.12.</v>
      </c>
      <c r="E994" s="86">
        <f>'Preenchimento Consolidado'!D1017</f>
        <v>0</v>
      </c>
      <c r="F994" s="2">
        <f t="shared" ca="1" si="15"/>
        <v>43901.734739930558</v>
      </c>
    </row>
    <row r="995" spans="1:6">
      <c r="A995" s="83">
        <f>'Preenchimento Consolidado'!$E$12</f>
        <v>0</v>
      </c>
      <c r="B995" s="1">
        <f>'Preenchimento Consolidado'!$E$17</f>
        <v>0</v>
      </c>
      <c r="C995" s="1">
        <f>'Preenchimento Consolidado'!$E$18</f>
        <v>0</v>
      </c>
      <c r="D995" s="187" t="str">
        <f>'Preenchimento Consolidado'!B1018</f>
        <v>1.1.6.1.13.</v>
      </c>
      <c r="E995" s="86">
        <f>'Preenchimento Consolidado'!D1018</f>
        <v>0</v>
      </c>
      <c r="F995" s="2">
        <f t="shared" ca="1" si="15"/>
        <v>43901.734739930558</v>
      </c>
    </row>
    <row r="996" spans="1:6">
      <c r="A996" s="83">
        <f>'Preenchimento Consolidado'!$E$12</f>
        <v>0</v>
      </c>
      <c r="B996" s="1">
        <f>'Preenchimento Consolidado'!$E$17</f>
        <v>0</v>
      </c>
      <c r="C996" s="1">
        <f>'Preenchimento Consolidado'!$E$18</f>
        <v>0</v>
      </c>
      <c r="D996" s="187" t="str">
        <f>'Preenchimento Consolidado'!B1019</f>
        <v>1.1.6.1.14.</v>
      </c>
      <c r="E996" s="86">
        <f>'Preenchimento Consolidado'!D1019</f>
        <v>0</v>
      </c>
      <c r="F996" s="2">
        <f t="shared" ca="1" si="15"/>
        <v>43901.734739930558</v>
      </c>
    </row>
    <row r="997" spans="1:6">
      <c r="A997" s="83">
        <f>'Preenchimento Consolidado'!$E$12</f>
        <v>0</v>
      </c>
      <c r="B997" s="1">
        <f>'Preenchimento Consolidado'!$E$17</f>
        <v>0</v>
      </c>
      <c r="C997" s="1">
        <f>'Preenchimento Consolidado'!$E$18</f>
        <v>0</v>
      </c>
      <c r="D997" s="187" t="str">
        <f>'Preenchimento Consolidado'!B1020</f>
        <v>1.1.5.1.15.</v>
      </c>
      <c r="E997" s="86">
        <f>'Preenchimento Consolidado'!D1020</f>
        <v>0</v>
      </c>
      <c r="F997" s="2">
        <f t="shared" ca="1" si="15"/>
        <v>43901.734739930558</v>
      </c>
    </row>
    <row r="998" spans="1:6">
      <c r="A998" s="83">
        <f>'Preenchimento Consolidado'!$E$12</f>
        <v>0</v>
      </c>
      <c r="B998" s="1">
        <f>'Preenchimento Consolidado'!$E$17</f>
        <v>0</v>
      </c>
      <c r="C998" s="1">
        <f>'Preenchimento Consolidado'!$E$18</f>
        <v>0</v>
      </c>
      <c r="D998" s="187" t="str">
        <f>'Preenchimento Consolidado'!B1021</f>
        <v>1.1.6.1.16.</v>
      </c>
      <c r="E998" s="86">
        <f>'Preenchimento Consolidado'!D1021</f>
        <v>0</v>
      </c>
      <c r="F998" s="2">
        <f t="shared" ca="1" si="15"/>
        <v>43901.734739930558</v>
      </c>
    </row>
    <row r="999" spans="1:6">
      <c r="A999" s="83">
        <f>'Preenchimento Consolidado'!$E$12</f>
        <v>0</v>
      </c>
      <c r="B999" s="1">
        <f>'Preenchimento Consolidado'!$E$17</f>
        <v>0</v>
      </c>
      <c r="C999" s="1">
        <f>'Preenchimento Consolidado'!$E$18</f>
        <v>0</v>
      </c>
      <c r="D999" s="187" t="str">
        <f>'Preenchimento Consolidado'!B1022</f>
        <v>1.1.6.1.17.</v>
      </c>
      <c r="E999" s="86">
        <f>'Preenchimento Consolidado'!D1022</f>
        <v>0</v>
      </c>
      <c r="F999" s="2">
        <f t="shared" ca="1" si="15"/>
        <v>43901.734739930558</v>
      </c>
    </row>
    <row r="1000" spans="1:6">
      <c r="A1000" s="83">
        <f>'Preenchimento Consolidado'!$E$12</f>
        <v>0</v>
      </c>
      <c r="B1000" s="1">
        <f>'Preenchimento Consolidado'!$E$17</f>
        <v>0</v>
      </c>
      <c r="C1000" s="1">
        <f>'Preenchimento Consolidado'!$E$18</f>
        <v>0</v>
      </c>
      <c r="D1000" s="187" t="str">
        <f>'Preenchimento Consolidado'!B1023</f>
        <v>1.1.6.1.21.</v>
      </c>
      <c r="E1000" s="86">
        <f>'Preenchimento Consolidado'!D1023</f>
        <v>0</v>
      </c>
      <c r="F1000" s="2">
        <f t="shared" ca="1" si="15"/>
        <v>43901.734739930558</v>
      </c>
    </row>
    <row r="1001" spans="1:6">
      <c r="A1001" s="83">
        <f>'Preenchimento Consolidado'!$E$12</f>
        <v>0</v>
      </c>
      <c r="B1001" s="1">
        <f>'Preenchimento Consolidado'!$E$17</f>
        <v>0</v>
      </c>
      <c r="C1001" s="1">
        <f>'Preenchimento Consolidado'!$E$18</f>
        <v>0</v>
      </c>
      <c r="D1001" s="187" t="str">
        <f>'Preenchimento Consolidado'!B1024</f>
        <v>1.1.6.1.22.</v>
      </c>
      <c r="E1001" s="86">
        <f>'Preenchimento Consolidado'!D1024</f>
        <v>0</v>
      </c>
      <c r="F1001" s="2">
        <f t="shared" ca="1" si="15"/>
        <v>43901.734739930558</v>
      </c>
    </row>
    <row r="1002" spans="1:6">
      <c r="A1002" s="83">
        <f>'Preenchimento Consolidado'!$E$12</f>
        <v>0</v>
      </c>
      <c r="B1002" s="1">
        <f>'Preenchimento Consolidado'!$E$17</f>
        <v>0</v>
      </c>
      <c r="C1002" s="1">
        <f>'Preenchimento Consolidado'!$E$18</f>
        <v>0</v>
      </c>
      <c r="D1002" s="187" t="str">
        <f>'Preenchimento Consolidado'!B1025</f>
        <v>1.1.6.1.23.</v>
      </c>
      <c r="E1002" s="86">
        <f>'Preenchimento Consolidado'!D1025</f>
        <v>0</v>
      </c>
      <c r="F1002" s="2">
        <f t="shared" ca="1" si="15"/>
        <v>43901.734739930558</v>
      </c>
    </row>
    <row r="1003" spans="1:6">
      <c r="A1003" s="83">
        <f>'Preenchimento Consolidado'!$E$12</f>
        <v>0</v>
      </c>
      <c r="B1003" s="1">
        <f>'Preenchimento Consolidado'!$E$17</f>
        <v>0</v>
      </c>
      <c r="C1003" s="1">
        <f>'Preenchimento Consolidado'!$E$18</f>
        <v>0</v>
      </c>
      <c r="D1003" s="187" t="str">
        <f>'Preenchimento Consolidado'!B1026</f>
        <v>1.1.6.1.24.</v>
      </c>
      <c r="E1003" s="86">
        <f>'Preenchimento Consolidado'!D1026</f>
        <v>0</v>
      </c>
      <c r="F1003" s="2">
        <f t="shared" ca="1" si="15"/>
        <v>43901.734739930558</v>
      </c>
    </row>
    <row r="1004" spans="1:6">
      <c r="A1004" s="83">
        <f>'Preenchimento Consolidado'!$E$12</f>
        <v>0</v>
      </c>
      <c r="B1004" s="1">
        <f>'Preenchimento Consolidado'!$E$17</f>
        <v>0</v>
      </c>
      <c r="C1004" s="1">
        <f>'Preenchimento Consolidado'!$E$18</f>
        <v>0</v>
      </c>
      <c r="D1004" s="187" t="str">
        <f>'Preenchimento Consolidado'!B1027</f>
        <v>1.1.6.1.25.</v>
      </c>
      <c r="E1004" s="86">
        <f>'Preenchimento Consolidado'!D1027</f>
        <v>0</v>
      </c>
      <c r="F1004" s="2">
        <f t="shared" ca="1" si="15"/>
        <v>43901.734739930558</v>
      </c>
    </row>
    <row r="1005" spans="1:6">
      <c r="A1005" s="83">
        <f>'Preenchimento Consolidado'!$E$12</f>
        <v>0</v>
      </c>
      <c r="B1005" s="1">
        <f>'Preenchimento Consolidado'!$E$17</f>
        <v>0</v>
      </c>
      <c r="C1005" s="1">
        <f>'Preenchimento Consolidado'!$E$18</f>
        <v>0</v>
      </c>
      <c r="D1005" s="187" t="str">
        <f>'Preenchimento Consolidado'!B1028</f>
        <v>1.1.6.1.26.</v>
      </c>
      <c r="E1005" s="86">
        <f>'Preenchimento Consolidado'!D1028</f>
        <v>0</v>
      </c>
      <c r="F1005" s="2">
        <f t="shared" ca="1" si="15"/>
        <v>43901.734739930558</v>
      </c>
    </row>
    <row r="1006" spans="1:6">
      <c r="A1006" s="83">
        <f>'Preenchimento Consolidado'!$E$12</f>
        <v>0</v>
      </c>
      <c r="B1006" s="1">
        <f>'Preenchimento Consolidado'!$E$17</f>
        <v>0</v>
      </c>
      <c r="C1006" s="1">
        <f>'Preenchimento Consolidado'!$E$18</f>
        <v>0</v>
      </c>
      <c r="D1006" s="187" t="str">
        <f>'Preenchimento Consolidado'!B1029</f>
        <v>1.1.6.1.27.</v>
      </c>
      <c r="E1006" s="86">
        <f>'Preenchimento Consolidado'!D1029</f>
        <v>0</v>
      </c>
      <c r="F1006" s="2">
        <f t="shared" ca="1" si="15"/>
        <v>43901.734739930558</v>
      </c>
    </row>
    <row r="1007" spans="1:6">
      <c r="A1007" s="83">
        <f>'Preenchimento Consolidado'!$E$12</f>
        <v>0</v>
      </c>
      <c r="B1007" s="1">
        <f>'Preenchimento Consolidado'!$E$17</f>
        <v>0</v>
      </c>
      <c r="C1007" s="1">
        <f>'Preenchimento Consolidado'!$E$18</f>
        <v>0</v>
      </c>
      <c r="D1007" s="187" t="str">
        <f>'Preenchimento Consolidado'!B1030</f>
        <v>1.1.6.1.28.</v>
      </c>
      <c r="E1007" s="86">
        <f>'Preenchimento Consolidado'!D1030</f>
        <v>0</v>
      </c>
      <c r="F1007" s="2">
        <f t="shared" ca="1" si="15"/>
        <v>43901.734739930558</v>
      </c>
    </row>
    <row r="1008" spans="1:6">
      <c r="A1008" s="83">
        <f>'Preenchimento Consolidado'!$E$12</f>
        <v>0</v>
      </c>
      <c r="B1008" s="1">
        <f>'Preenchimento Consolidado'!$E$17</f>
        <v>0</v>
      </c>
      <c r="C1008" s="1">
        <f>'Preenchimento Consolidado'!$E$18</f>
        <v>0</v>
      </c>
      <c r="D1008" s="187" t="str">
        <f>'Preenchimento Consolidado'!B1031</f>
        <v>1.1.6.1.29.</v>
      </c>
      <c r="E1008" s="86">
        <f>'Preenchimento Consolidado'!D1031</f>
        <v>0</v>
      </c>
      <c r="F1008" s="2">
        <f t="shared" ca="1" si="15"/>
        <v>43901.734739930558</v>
      </c>
    </row>
    <row r="1009" spans="1:6">
      <c r="A1009" s="83">
        <f>'Preenchimento Consolidado'!$E$12</f>
        <v>0</v>
      </c>
      <c r="B1009" s="1">
        <f>'Preenchimento Consolidado'!$E$17</f>
        <v>0</v>
      </c>
      <c r="C1009" s="1">
        <f>'Preenchimento Consolidado'!$E$18</f>
        <v>0</v>
      </c>
      <c r="D1009" s="187" t="str">
        <f>'Preenchimento Consolidado'!B1032</f>
        <v>1.1.6.1.31.</v>
      </c>
      <c r="E1009" s="86">
        <f>'Preenchimento Consolidado'!D1032</f>
        <v>0</v>
      </c>
      <c r="F1009" s="2">
        <f t="shared" ca="1" si="15"/>
        <v>43901.734739930558</v>
      </c>
    </row>
    <row r="1010" spans="1:6">
      <c r="A1010" s="83">
        <f>'Preenchimento Consolidado'!$E$12</f>
        <v>0</v>
      </c>
      <c r="B1010" s="1">
        <f>'Preenchimento Consolidado'!$E$17</f>
        <v>0</v>
      </c>
      <c r="C1010" s="1">
        <f>'Preenchimento Consolidado'!$E$18</f>
        <v>0</v>
      </c>
      <c r="D1010" s="187" t="str">
        <f>'Preenchimento Consolidado'!B1033</f>
        <v>1.1.6.1.32.</v>
      </c>
      <c r="E1010" s="86">
        <f>'Preenchimento Consolidado'!D1033</f>
        <v>0</v>
      </c>
      <c r="F1010" s="2">
        <f t="shared" ca="1" si="15"/>
        <v>43901.734739930558</v>
      </c>
    </row>
    <row r="1011" spans="1:6">
      <c r="A1011" s="83">
        <f>'Preenchimento Consolidado'!$E$12</f>
        <v>0</v>
      </c>
      <c r="B1011" s="1">
        <f>'Preenchimento Consolidado'!$E$17</f>
        <v>0</v>
      </c>
      <c r="C1011" s="1">
        <f>'Preenchimento Consolidado'!$E$18</f>
        <v>0</v>
      </c>
      <c r="D1011" s="187" t="str">
        <f>'Preenchimento Consolidado'!B1034</f>
        <v>1.1.6.1.33.</v>
      </c>
      <c r="E1011" s="86">
        <f>'Preenchimento Consolidado'!D1034</f>
        <v>0</v>
      </c>
      <c r="F1011" s="2">
        <f t="shared" ca="1" si="15"/>
        <v>43901.734739930558</v>
      </c>
    </row>
    <row r="1012" spans="1:6">
      <c r="A1012" s="83">
        <f>'Preenchimento Consolidado'!$E$12</f>
        <v>0</v>
      </c>
      <c r="B1012" s="1">
        <f>'Preenchimento Consolidado'!$E$17</f>
        <v>0</v>
      </c>
      <c r="C1012" s="1">
        <f>'Preenchimento Consolidado'!$E$18</f>
        <v>0</v>
      </c>
      <c r="D1012" s="187" t="str">
        <f>'Preenchimento Consolidado'!B1035</f>
        <v>1.1.6.1.35.</v>
      </c>
      <c r="E1012" s="86">
        <f>'Preenchimento Consolidado'!D1035</f>
        <v>0</v>
      </c>
      <c r="F1012" s="2">
        <f t="shared" ca="1" si="15"/>
        <v>43901.734739930558</v>
      </c>
    </row>
    <row r="1013" spans="1:6">
      <c r="A1013" s="83">
        <f>'Preenchimento Consolidado'!$E$12</f>
        <v>0</v>
      </c>
      <c r="B1013" s="1">
        <f>'Preenchimento Consolidado'!$E$17</f>
        <v>0</v>
      </c>
      <c r="C1013" s="1">
        <f>'Preenchimento Consolidado'!$E$18</f>
        <v>0</v>
      </c>
      <c r="D1013" s="187" t="str">
        <f>'Preenchimento Consolidado'!B1036</f>
        <v>1.1.6.1.35.1.</v>
      </c>
      <c r="E1013" s="86">
        <f>'Preenchimento Consolidado'!D1036</f>
        <v>0</v>
      </c>
      <c r="F1013" s="2">
        <f t="shared" ca="1" si="15"/>
        <v>43901.734739930558</v>
      </c>
    </row>
    <row r="1014" spans="1:6">
      <c r="A1014" s="83">
        <f>'Preenchimento Consolidado'!$E$12</f>
        <v>0</v>
      </c>
      <c r="B1014" s="1">
        <f>'Preenchimento Consolidado'!$E$17</f>
        <v>0</v>
      </c>
      <c r="C1014" s="1">
        <f>'Preenchimento Consolidado'!$E$18</f>
        <v>0</v>
      </c>
      <c r="D1014" s="187" t="str">
        <f>'Preenchimento Consolidado'!B1037</f>
        <v>1.1.6.1.35.2.</v>
      </c>
      <c r="E1014" s="86">
        <f>'Preenchimento Consolidado'!D1037</f>
        <v>0</v>
      </c>
      <c r="F1014" s="2">
        <f t="shared" ca="1" si="15"/>
        <v>43901.734739930558</v>
      </c>
    </row>
    <row r="1015" spans="1:6">
      <c r="A1015" s="83">
        <f>'Preenchimento Consolidado'!$E$12</f>
        <v>0</v>
      </c>
      <c r="B1015" s="1">
        <f>'Preenchimento Consolidado'!$E$17</f>
        <v>0</v>
      </c>
      <c r="C1015" s="1">
        <f>'Preenchimento Consolidado'!$E$18</f>
        <v>0</v>
      </c>
      <c r="D1015" s="187" t="str">
        <f>'Preenchimento Consolidado'!B1038</f>
        <v>1.1.6.1.41.</v>
      </c>
      <c r="E1015" s="86">
        <f>'Preenchimento Consolidado'!D1038</f>
        <v>0</v>
      </c>
      <c r="F1015" s="2">
        <f t="shared" ca="1" si="15"/>
        <v>43901.734739930558</v>
      </c>
    </row>
    <row r="1016" spans="1:6">
      <c r="A1016" s="83">
        <f>'Preenchimento Consolidado'!$E$12</f>
        <v>0</v>
      </c>
      <c r="B1016" s="1">
        <f>'Preenchimento Consolidado'!$E$17</f>
        <v>0</v>
      </c>
      <c r="C1016" s="1">
        <f>'Preenchimento Consolidado'!$E$18</f>
        <v>0</v>
      </c>
      <c r="D1016" s="187" t="str">
        <f>'Preenchimento Consolidado'!B1039</f>
        <v>1.1.6.1.42.</v>
      </c>
      <c r="E1016" s="86">
        <f>'Preenchimento Consolidado'!D1039</f>
        <v>0</v>
      </c>
      <c r="F1016" s="2">
        <f t="shared" ca="1" si="15"/>
        <v>43901.734739930558</v>
      </c>
    </row>
    <row r="1017" spans="1:6">
      <c r="A1017" s="83">
        <f>'Preenchimento Consolidado'!$E$12</f>
        <v>0</v>
      </c>
      <c r="B1017" s="1">
        <f>'Preenchimento Consolidado'!$E$17</f>
        <v>0</v>
      </c>
      <c r="C1017" s="1">
        <f>'Preenchimento Consolidado'!$E$18</f>
        <v>0</v>
      </c>
      <c r="D1017" s="187" t="str">
        <f>'Preenchimento Consolidado'!B1040</f>
        <v>1.1.6.1.43.</v>
      </c>
      <c r="E1017" s="86">
        <f>'Preenchimento Consolidado'!D1040</f>
        <v>0</v>
      </c>
      <c r="F1017" s="2">
        <f t="shared" ca="1" si="15"/>
        <v>43901.734739930558</v>
      </c>
    </row>
    <row r="1018" spans="1:6">
      <c r="A1018" s="83">
        <f>'Preenchimento Consolidado'!$E$12</f>
        <v>0</v>
      </c>
      <c r="B1018" s="1">
        <f>'Preenchimento Consolidado'!$E$17</f>
        <v>0</v>
      </c>
      <c r="C1018" s="1">
        <f>'Preenchimento Consolidado'!$E$18</f>
        <v>0</v>
      </c>
      <c r="D1018" s="187" t="str">
        <f>'Preenchimento Consolidado'!B1041</f>
        <v>1.1.6.1.50.</v>
      </c>
      <c r="E1018" s="86">
        <f>'Preenchimento Consolidado'!D1041</f>
        <v>0</v>
      </c>
      <c r="F1018" s="2">
        <f t="shared" ca="1" si="15"/>
        <v>43901.734739930558</v>
      </c>
    </row>
    <row r="1019" spans="1:6">
      <c r="A1019" s="83">
        <f>'Preenchimento Consolidado'!$E$12</f>
        <v>0</v>
      </c>
      <c r="B1019" s="1">
        <f>'Preenchimento Consolidado'!$E$17</f>
        <v>0</v>
      </c>
      <c r="C1019" s="1">
        <f>'Preenchimento Consolidado'!$E$18</f>
        <v>0</v>
      </c>
      <c r="D1019" s="187" t="str">
        <f>'Preenchimento Consolidado'!B1042</f>
        <v>1.1.6.1.51.</v>
      </c>
      <c r="E1019" s="86">
        <f>'Preenchimento Consolidado'!D1042</f>
        <v>0</v>
      </c>
      <c r="F1019" s="2">
        <f t="shared" ca="1" si="15"/>
        <v>43901.734739930558</v>
      </c>
    </row>
    <row r="1020" spans="1:6">
      <c r="A1020" s="83">
        <f>'Preenchimento Consolidado'!$E$12</f>
        <v>0</v>
      </c>
      <c r="B1020" s="1">
        <f>'Preenchimento Consolidado'!$E$17</f>
        <v>0</v>
      </c>
      <c r="C1020" s="1">
        <f>'Preenchimento Consolidado'!$E$18</f>
        <v>0</v>
      </c>
      <c r="D1020" s="187" t="str">
        <f>'Preenchimento Consolidado'!B1043</f>
        <v>1.1.6.1.52.</v>
      </c>
      <c r="E1020" s="86">
        <f>'Preenchimento Consolidado'!D1043</f>
        <v>0</v>
      </c>
      <c r="F1020" s="2">
        <f t="shared" ca="1" si="15"/>
        <v>43901.734739930558</v>
      </c>
    </row>
    <row r="1021" spans="1:6">
      <c r="A1021" s="83">
        <f>'Preenchimento Consolidado'!$E$12</f>
        <v>0</v>
      </c>
      <c r="B1021" s="1">
        <f>'Preenchimento Consolidado'!$E$17</f>
        <v>0</v>
      </c>
      <c r="C1021" s="1">
        <f>'Preenchimento Consolidado'!$E$18</f>
        <v>0</v>
      </c>
      <c r="D1021" s="187" t="str">
        <f>'Preenchimento Consolidado'!B1044</f>
        <v>1.1.6.1.53.</v>
      </c>
      <c r="E1021" s="86">
        <f>'Preenchimento Consolidado'!D1044</f>
        <v>0</v>
      </c>
      <c r="F1021" s="2">
        <f t="shared" ca="1" si="15"/>
        <v>43901.734739930558</v>
      </c>
    </row>
    <row r="1022" spans="1:6">
      <c r="A1022" s="83">
        <f>'Preenchimento Consolidado'!$E$12</f>
        <v>0</v>
      </c>
      <c r="B1022" s="1">
        <f>'Preenchimento Consolidado'!$E$17</f>
        <v>0</v>
      </c>
      <c r="C1022" s="1">
        <f>'Preenchimento Consolidado'!$E$18</f>
        <v>0</v>
      </c>
      <c r="D1022" s="187" t="str">
        <f>'Preenchimento Consolidado'!B1045</f>
        <v>1.1.7.</v>
      </c>
      <c r="E1022" s="86">
        <f>'Preenchimento Consolidado'!D1045</f>
        <v>0</v>
      </c>
      <c r="F1022" s="2">
        <f t="shared" ca="1" si="15"/>
        <v>43901.734739930558</v>
      </c>
    </row>
    <row r="1023" spans="1:6">
      <c r="A1023" s="83">
        <f>'Preenchimento Consolidado'!$E$12</f>
        <v>0</v>
      </c>
      <c r="B1023" s="1">
        <f>'Preenchimento Consolidado'!$E$17</f>
        <v>0</v>
      </c>
      <c r="C1023" s="1">
        <f>'Preenchimento Consolidado'!$E$18</f>
        <v>0</v>
      </c>
      <c r="D1023" s="187" t="str">
        <f>'Preenchimento Consolidado'!B1046</f>
        <v>1.1.7.1.</v>
      </c>
      <c r="E1023" s="86">
        <f>'Preenchimento Consolidado'!D1046</f>
        <v>0</v>
      </c>
      <c r="F1023" s="2">
        <f t="shared" ca="1" si="15"/>
        <v>43901.734739930558</v>
      </c>
    </row>
    <row r="1024" spans="1:6">
      <c r="A1024" s="83">
        <f>'Preenchimento Consolidado'!$E$12</f>
        <v>0</v>
      </c>
      <c r="B1024" s="1">
        <f>'Preenchimento Consolidado'!$E$17</f>
        <v>0</v>
      </c>
      <c r="C1024" s="1">
        <f>'Preenchimento Consolidado'!$E$18</f>
        <v>0</v>
      </c>
      <c r="D1024" s="187" t="str">
        <f>'Preenchimento Consolidado'!B1047</f>
        <v>1.1.7.1.11.</v>
      </c>
      <c r="E1024" s="86">
        <f>'Preenchimento Consolidado'!D1047</f>
        <v>0</v>
      </c>
      <c r="F1024" s="2">
        <f t="shared" ca="1" si="15"/>
        <v>43901.734739930558</v>
      </c>
    </row>
    <row r="1025" spans="1:6">
      <c r="A1025" s="83">
        <f>'Preenchimento Consolidado'!$E$12</f>
        <v>0</v>
      </c>
      <c r="B1025" s="1">
        <f>'Preenchimento Consolidado'!$E$17</f>
        <v>0</v>
      </c>
      <c r="C1025" s="1">
        <f>'Preenchimento Consolidado'!$E$18</f>
        <v>0</v>
      </c>
      <c r="D1025" s="187" t="str">
        <f>'Preenchimento Consolidado'!B1048</f>
        <v>1.1.7.1.12.</v>
      </c>
      <c r="E1025" s="86">
        <f>'Preenchimento Consolidado'!D1048</f>
        <v>0</v>
      </c>
      <c r="F1025" s="2">
        <f t="shared" ca="1" si="15"/>
        <v>43901.734739930558</v>
      </c>
    </row>
    <row r="1026" spans="1:6">
      <c r="A1026" s="83">
        <f>'Preenchimento Consolidado'!$E$12</f>
        <v>0</v>
      </c>
      <c r="B1026" s="1">
        <f>'Preenchimento Consolidado'!$E$17</f>
        <v>0</v>
      </c>
      <c r="C1026" s="1">
        <f>'Preenchimento Consolidado'!$E$18</f>
        <v>0</v>
      </c>
      <c r="D1026" s="187" t="str">
        <f>'Preenchimento Consolidado'!B1049</f>
        <v>1.1.7.1.13.</v>
      </c>
      <c r="E1026" s="86">
        <f>'Preenchimento Consolidado'!D1049</f>
        <v>0</v>
      </c>
      <c r="F1026" s="2">
        <f t="shared" ref="F1026:F1089" ca="1" si="16">NOW()</f>
        <v>43901.734739930558</v>
      </c>
    </row>
    <row r="1027" spans="1:6">
      <c r="A1027" s="83">
        <f>'Preenchimento Consolidado'!$E$12</f>
        <v>0</v>
      </c>
      <c r="B1027" s="1">
        <f>'Preenchimento Consolidado'!$E$17</f>
        <v>0</v>
      </c>
      <c r="C1027" s="1">
        <f>'Preenchimento Consolidado'!$E$18</f>
        <v>0</v>
      </c>
      <c r="D1027" s="187" t="str">
        <f>'Preenchimento Consolidado'!B1050</f>
        <v>1.1.7.1.14.</v>
      </c>
      <c r="E1027" s="86">
        <f>'Preenchimento Consolidado'!D1050</f>
        <v>0</v>
      </c>
      <c r="F1027" s="2">
        <f t="shared" ca="1" si="16"/>
        <v>43901.734739930558</v>
      </c>
    </row>
    <row r="1028" spans="1:6">
      <c r="A1028" s="83">
        <f>'Preenchimento Consolidado'!$E$12</f>
        <v>0</v>
      </c>
      <c r="B1028" s="1">
        <f>'Preenchimento Consolidado'!$E$17</f>
        <v>0</v>
      </c>
      <c r="C1028" s="1">
        <f>'Preenchimento Consolidado'!$E$18</f>
        <v>0</v>
      </c>
      <c r="D1028" s="187" t="str">
        <f>'Preenchimento Consolidado'!B1051</f>
        <v>1.1.7.1.15.</v>
      </c>
      <c r="E1028" s="86">
        <f>'Preenchimento Consolidado'!D1051</f>
        <v>0</v>
      </c>
      <c r="F1028" s="2">
        <f t="shared" ca="1" si="16"/>
        <v>43901.734739930558</v>
      </c>
    </row>
    <row r="1029" spans="1:6">
      <c r="A1029" s="83">
        <f>'Preenchimento Consolidado'!$E$12</f>
        <v>0</v>
      </c>
      <c r="B1029" s="1">
        <f>'Preenchimento Consolidado'!$E$17</f>
        <v>0</v>
      </c>
      <c r="C1029" s="1">
        <f>'Preenchimento Consolidado'!$E$18</f>
        <v>0</v>
      </c>
      <c r="D1029" s="187" t="str">
        <f>'Preenchimento Consolidado'!B1052</f>
        <v>1.1.7.1.16.</v>
      </c>
      <c r="E1029" s="86">
        <f>'Preenchimento Consolidado'!D1052</f>
        <v>0</v>
      </c>
      <c r="F1029" s="2">
        <f t="shared" ca="1" si="16"/>
        <v>43901.734739930558</v>
      </c>
    </row>
    <row r="1030" spans="1:6">
      <c r="A1030" s="83">
        <f>'Preenchimento Consolidado'!$E$12</f>
        <v>0</v>
      </c>
      <c r="B1030" s="1">
        <f>'Preenchimento Consolidado'!$E$17</f>
        <v>0</v>
      </c>
      <c r="C1030" s="1">
        <f>'Preenchimento Consolidado'!$E$18</f>
        <v>0</v>
      </c>
      <c r="D1030" s="187" t="str">
        <f>'Preenchimento Consolidado'!B1053</f>
        <v>1.1.7.1.17.</v>
      </c>
      <c r="E1030" s="86">
        <f>'Preenchimento Consolidado'!D1053</f>
        <v>0</v>
      </c>
      <c r="F1030" s="2">
        <f t="shared" ca="1" si="16"/>
        <v>43901.734739930558</v>
      </c>
    </row>
    <row r="1031" spans="1:6">
      <c r="A1031" s="83">
        <f>'Preenchimento Consolidado'!$E$12</f>
        <v>0</v>
      </c>
      <c r="B1031" s="1">
        <f>'Preenchimento Consolidado'!$E$17</f>
        <v>0</v>
      </c>
      <c r="C1031" s="1">
        <f>'Preenchimento Consolidado'!$E$18</f>
        <v>0</v>
      </c>
      <c r="D1031" s="187" t="str">
        <f>'Preenchimento Consolidado'!B1054</f>
        <v>1.1.7.1.21.</v>
      </c>
      <c r="E1031" s="86">
        <f>'Preenchimento Consolidado'!D1054</f>
        <v>0</v>
      </c>
      <c r="F1031" s="2">
        <f t="shared" ca="1" si="16"/>
        <v>43901.734739930558</v>
      </c>
    </row>
    <row r="1032" spans="1:6">
      <c r="A1032" s="83">
        <f>'Preenchimento Consolidado'!$E$12</f>
        <v>0</v>
      </c>
      <c r="B1032" s="1">
        <f>'Preenchimento Consolidado'!$E$17</f>
        <v>0</v>
      </c>
      <c r="C1032" s="1">
        <f>'Preenchimento Consolidado'!$E$18</f>
        <v>0</v>
      </c>
      <c r="D1032" s="187" t="str">
        <f>'Preenchimento Consolidado'!B1055</f>
        <v>1.1.7.1.22.</v>
      </c>
      <c r="E1032" s="86">
        <f>'Preenchimento Consolidado'!D1055</f>
        <v>0</v>
      </c>
      <c r="F1032" s="2">
        <f t="shared" ca="1" si="16"/>
        <v>43901.734739930558</v>
      </c>
    </row>
    <row r="1033" spans="1:6">
      <c r="A1033" s="83">
        <f>'Preenchimento Consolidado'!$E$12</f>
        <v>0</v>
      </c>
      <c r="B1033" s="1">
        <f>'Preenchimento Consolidado'!$E$17</f>
        <v>0</v>
      </c>
      <c r="C1033" s="1">
        <f>'Preenchimento Consolidado'!$E$18</f>
        <v>0</v>
      </c>
      <c r="D1033" s="187" t="str">
        <f>'Preenchimento Consolidado'!B1056</f>
        <v>1.1.7.1.23.</v>
      </c>
      <c r="E1033" s="86">
        <f>'Preenchimento Consolidado'!D1056</f>
        <v>0</v>
      </c>
      <c r="F1033" s="2">
        <f t="shared" ca="1" si="16"/>
        <v>43901.734739930558</v>
      </c>
    </row>
    <row r="1034" spans="1:6">
      <c r="A1034" s="83">
        <f>'Preenchimento Consolidado'!$E$12</f>
        <v>0</v>
      </c>
      <c r="B1034" s="1">
        <f>'Preenchimento Consolidado'!$E$17</f>
        <v>0</v>
      </c>
      <c r="C1034" s="1">
        <f>'Preenchimento Consolidado'!$E$18</f>
        <v>0</v>
      </c>
      <c r="D1034" s="187" t="str">
        <f>'Preenchimento Consolidado'!B1057</f>
        <v>1.1.7.1.24.</v>
      </c>
      <c r="E1034" s="86">
        <f>'Preenchimento Consolidado'!D1057</f>
        <v>0</v>
      </c>
      <c r="F1034" s="2">
        <f t="shared" ca="1" si="16"/>
        <v>43901.734739930558</v>
      </c>
    </row>
    <row r="1035" spans="1:6">
      <c r="A1035" s="83">
        <f>'Preenchimento Consolidado'!$E$12</f>
        <v>0</v>
      </c>
      <c r="B1035" s="1">
        <f>'Preenchimento Consolidado'!$E$17</f>
        <v>0</v>
      </c>
      <c r="C1035" s="1">
        <f>'Preenchimento Consolidado'!$E$18</f>
        <v>0</v>
      </c>
      <c r="D1035" s="187" t="str">
        <f>'Preenchimento Consolidado'!B1058</f>
        <v>1.1.7.1.25.</v>
      </c>
      <c r="E1035" s="86">
        <f>'Preenchimento Consolidado'!D1058</f>
        <v>0</v>
      </c>
      <c r="F1035" s="2">
        <f t="shared" ca="1" si="16"/>
        <v>43901.734739930558</v>
      </c>
    </row>
    <row r="1036" spans="1:6">
      <c r="A1036" s="83">
        <f>'Preenchimento Consolidado'!$E$12</f>
        <v>0</v>
      </c>
      <c r="B1036" s="1">
        <f>'Preenchimento Consolidado'!$E$17</f>
        <v>0</v>
      </c>
      <c r="C1036" s="1">
        <f>'Preenchimento Consolidado'!$E$18</f>
        <v>0</v>
      </c>
      <c r="D1036" s="187" t="str">
        <f>'Preenchimento Consolidado'!B1059</f>
        <v>1.1.7.1.26.</v>
      </c>
      <c r="E1036" s="86">
        <f>'Preenchimento Consolidado'!D1059</f>
        <v>0</v>
      </c>
      <c r="F1036" s="2">
        <f t="shared" ca="1" si="16"/>
        <v>43901.734739930558</v>
      </c>
    </row>
    <row r="1037" spans="1:6">
      <c r="A1037" s="83">
        <f>'Preenchimento Consolidado'!$E$12</f>
        <v>0</v>
      </c>
      <c r="B1037" s="1">
        <f>'Preenchimento Consolidado'!$E$17</f>
        <v>0</v>
      </c>
      <c r="C1037" s="1">
        <f>'Preenchimento Consolidado'!$E$18</f>
        <v>0</v>
      </c>
      <c r="D1037" s="187" t="str">
        <f>'Preenchimento Consolidado'!B1060</f>
        <v>1.1.7.1.27.</v>
      </c>
      <c r="E1037" s="86">
        <f>'Preenchimento Consolidado'!D1060</f>
        <v>0</v>
      </c>
      <c r="F1037" s="2">
        <f t="shared" ca="1" si="16"/>
        <v>43901.734739930558</v>
      </c>
    </row>
    <row r="1038" spans="1:6">
      <c r="A1038" s="83">
        <f>'Preenchimento Consolidado'!$E$12</f>
        <v>0</v>
      </c>
      <c r="B1038" s="1">
        <f>'Preenchimento Consolidado'!$E$17</f>
        <v>0</v>
      </c>
      <c r="C1038" s="1">
        <f>'Preenchimento Consolidado'!$E$18</f>
        <v>0</v>
      </c>
      <c r="D1038" s="187" t="str">
        <f>'Preenchimento Consolidado'!B1061</f>
        <v>1.1.7.1.28.</v>
      </c>
      <c r="E1038" s="86">
        <f>'Preenchimento Consolidado'!D1061</f>
        <v>0</v>
      </c>
      <c r="F1038" s="2">
        <f t="shared" ca="1" si="16"/>
        <v>43901.734739930558</v>
      </c>
    </row>
    <row r="1039" spans="1:6">
      <c r="A1039" s="83">
        <f>'Preenchimento Consolidado'!$E$12</f>
        <v>0</v>
      </c>
      <c r="B1039" s="1">
        <f>'Preenchimento Consolidado'!$E$17</f>
        <v>0</v>
      </c>
      <c r="C1039" s="1">
        <f>'Preenchimento Consolidado'!$E$18</f>
        <v>0</v>
      </c>
      <c r="D1039" s="187" t="str">
        <f>'Preenchimento Consolidado'!B1062</f>
        <v>1.1.7.1.29.</v>
      </c>
      <c r="E1039" s="86">
        <f>'Preenchimento Consolidado'!D1062</f>
        <v>0</v>
      </c>
      <c r="F1039" s="2">
        <f t="shared" ca="1" si="16"/>
        <v>43901.734739930558</v>
      </c>
    </row>
    <row r="1040" spans="1:6">
      <c r="A1040" s="83">
        <f>'Preenchimento Consolidado'!$E$12</f>
        <v>0</v>
      </c>
      <c r="B1040" s="1">
        <f>'Preenchimento Consolidado'!$E$17</f>
        <v>0</v>
      </c>
      <c r="C1040" s="1">
        <f>'Preenchimento Consolidado'!$E$18</f>
        <v>0</v>
      </c>
      <c r="D1040" s="187" t="str">
        <f>'Preenchimento Consolidado'!B1063</f>
        <v>1.1.7.1.31.</v>
      </c>
      <c r="E1040" s="86">
        <f>'Preenchimento Consolidado'!D1063</f>
        <v>0</v>
      </c>
      <c r="F1040" s="2">
        <f t="shared" ca="1" si="16"/>
        <v>43901.734739930558</v>
      </c>
    </row>
    <row r="1041" spans="1:6">
      <c r="A1041" s="83">
        <f>'Preenchimento Consolidado'!$E$12</f>
        <v>0</v>
      </c>
      <c r="B1041" s="1">
        <f>'Preenchimento Consolidado'!$E$17</f>
        <v>0</v>
      </c>
      <c r="C1041" s="1">
        <f>'Preenchimento Consolidado'!$E$18</f>
        <v>0</v>
      </c>
      <c r="D1041" s="187" t="str">
        <f>'Preenchimento Consolidado'!B1064</f>
        <v>1.1.7.1.32.</v>
      </c>
      <c r="E1041" s="86">
        <f>'Preenchimento Consolidado'!D1064</f>
        <v>0</v>
      </c>
      <c r="F1041" s="2">
        <f t="shared" ca="1" si="16"/>
        <v>43901.734739930558</v>
      </c>
    </row>
    <row r="1042" spans="1:6">
      <c r="A1042" s="83">
        <f>'Preenchimento Consolidado'!$E$12</f>
        <v>0</v>
      </c>
      <c r="B1042" s="1">
        <f>'Preenchimento Consolidado'!$E$17</f>
        <v>0</v>
      </c>
      <c r="C1042" s="1">
        <f>'Preenchimento Consolidado'!$E$18</f>
        <v>0</v>
      </c>
      <c r="D1042" s="187" t="str">
        <f>'Preenchimento Consolidado'!B1065</f>
        <v>1.1.7.1.33.</v>
      </c>
      <c r="E1042" s="86">
        <f>'Preenchimento Consolidado'!D1065</f>
        <v>0</v>
      </c>
      <c r="F1042" s="2">
        <f t="shared" ca="1" si="16"/>
        <v>43901.734739930558</v>
      </c>
    </row>
    <row r="1043" spans="1:6">
      <c r="A1043" s="83">
        <f>'Preenchimento Consolidado'!$E$12</f>
        <v>0</v>
      </c>
      <c r="B1043" s="1">
        <f>'Preenchimento Consolidado'!$E$17</f>
        <v>0</v>
      </c>
      <c r="C1043" s="1">
        <f>'Preenchimento Consolidado'!$E$18</f>
        <v>0</v>
      </c>
      <c r="D1043" s="187" t="str">
        <f>'Preenchimento Consolidado'!B1066</f>
        <v>1.1.7.1.35.</v>
      </c>
      <c r="E1043" s="86">
        <f>'Preenchimento Consolidado'!D1066</f>
        <v>0</v>
      </c>
      <c r="F1043" s="2">
        <f t="shared" ca="1" si="16"/>
        <v>43901.734739930558</v>
      </c>
    </row>
    <row r="1044" spans="1:6">
      <c r="A1044" s="83">
        <f>'Preenchimento Consolidado'!$E$12</f>
        <v>0</v>
      </c>
      <c r="B1044" s="1">
        <f>'Preenchimento Consolidado'!$E$17</f>
        <v>0</v>
      </c>
      <c r="C1044" s="1">
        <f>'Preenchimento Consolidado'!$E$18</f>
        <v>0</v>
      </c>
      <c r="D1044" s="187" t="str">
        <f>'Preenchimento Consolidado'!B1067</f>
        <v>1.1.7.1.35.1.</v>
      </c>
      <c r="E1044" s="86">
        <f>'Preenchimento Consolidado'!D1067</f>
        <v>0</v>
      </c>
      <c r="F1044" s="2">
        <f t="shared" ca="1" si="16"/>
        <v>43901.734739930558</v>
      </c>
    </row>
    <row r="1045" spans="1:6">
      <c r="A1045" s="83">
        <f>'Preenchimento Consolidado'!$E$12</f>
        <v>0</v>
      </c>
      <c r="B1045" s="1">
        <f>'Preenchimento Consolidado'!$E$17</f>
        <v>0</v>
      </c>
      <c r="C1045" s="1">
        <f>'Preenchimento Consolidado'!$E$18</f>
        <v>0</v>
      </c>
      <c r="D1045" s="187" t="str">
        <f>'Preenchimento Consolidado'!B1068</f>
        <v>1.1.7.1.35.2.</v>
      </c>
      <c r="E1045" s="86">
        <f>'Preenchimento Consolidado'!D1068</f>
        <v>0</v>
      </c>
      <c r="F1045" s="2">
        <f t="shared" ca="1" si="16"/>
        <v>43901.734739930558</v>
      </c>
    </row>
    <row r="1046" spans="1:6">
      <c r="A1046" s="83">
        <f>'Preenchimento Consolidado'!$E$12</f>
        <v>0</v>
      </c>
      <c r="B1046" s="1">
        <f>'Preenchimento Consolidado'!$E$17</f>
        <v>0</v>
      </c>
      <c r="C1046" s="1">
        <f>'Preenchimento Consolidado'!$E$18</f>
        <v>0</v>
      </c>
      <c r="D1046" s="187" t="str">
        <f>'Preenchimento Consolidado'!B1069</f>
        <v>1.1.7.1.41.</v>
      </c>
      <c r="E1046" s="86">
        <f>'Preenchimento Consolidado'!D1069</f>
        <v>0</v>
      </c>
      <c r="F1046" s="2">
        <f t="shared" ca="1" si="16"/>
        <v>43901.734739930558</v>
      </c>
    </row>
    <row r="1047" spans="1:6">
      <c r="A1047" s="83">
        <f>'Preenchimento Consolidado'!$E$12</f>
        <v>0</v>
      </c>
      <c r="B1047" s="1">
        <f>'Preenchimento Consolidado'!$E$17</f>
        <v>0</v>
      </c>
      <c r="C1047" s="1">
        <f>'Preenchimento Consolidado'!$E$18</f>
        <v>0</v>
      </c>
      <c r="D1047" s="187" t="str">
        <f>'Preenchimento Consolidado'!B1070</f>
        <v>1.1.7.1.42.</v>
      </c>
      <c r="E1047" s="86">
        <f>'Preenchimento Consolidado'!D1070</f>
        <v>0</v>
      </c>
      <c r="F1047" s="2">
        <f t="shared" ca="1" si="16"/>
        <v>43901.734739930558</v>
      </c>
    </row>
    <row r="1048" spans="1:6">
      <c r="A1048" s="83">
        <f>'Preenchimento Consolidado'!$E$12</f>
        <v>0</v>
      </c>
      <c r="B1048" s="1">
        <f>'Preenchimento Consolidado'!$E$17</f>
        <v>0</v>
      </c>
      <c r="C1048" s="1">
        <f>'Preenchimento Consolidado'!$E$18</f>
        <v>0</v>
      </c>
      <c r="D1048" s="187" t="str">
        <f>'Preenchimento Consolidado'!B1071</f>
        <v>1.1.7.1.43.</v>
      </c>
      <c r="E1048" s="86">
        <f>'Preenchimento Consolidado'!D1071</f>
        <v>0</v>
      </c>
      <c r="F1048" s="2">
        <f t="shared" ca="1" si="16"/>
        <v>43901.734739930558</v>
      </c>
    </row>
    <row r="1049" spans="1:6">
      <c r="A1049" s="83">
        <f>'Preenchimento Consolidado'!$E$12</f>
        <v>0</v>
      </c>
      <c r="B1049" s="1">
        <f>'Preenchimento Consolidado'!$E$17</f>
        <v>0</v>
      </c>
      <c r="C1049" s="1">
        <f>'Preenchimento Consolidado'!$E$18</f>
        <v>0</v>
      </c>
      <c r="D1049" s="187" t="str">
        <f>'Preenchimento Consolidado'!B1072</f>
        <v>1.1.7.1.50.</v>
      </c>
      <c r="E1049" s="86">
        <f>'Preenchimento Consolidado'!D1072</f>
        <v>0</v>
      </c>
      <c r="F1049" s="2">
        <f t="shared" ca="1" si="16"/>
        <v>43901.734739930558</v>
      </c>
    </row>
    <row r="1050" spans="1:6">
      <c r="A1050" s="83">
        <f>'Preenchimento Consolidado'!$E$12</f>
        <v>0</v>
      </c>
      <c r="B1050" s="1">
        <f>'Preenchimento Consolidado'!$E$17</f>
        <v>0</v>
      </c>
      <c r="C1050" s="1">
        <f>'Preenchimento Consolidado'!$E$18</f>
        <v>0</v>
      </c>
      <c r="D1050" s="187" t="str">
        <f>'Preenchimento Consolidado'!B1073</f>
        <v>1.1.7.1.51.</v>
      </c>
      <c r="E1050" s="86">
        <f>'Preenchimento Consolidado'!D1073</f>
        <v>0</v>
      </c>
      <c r="F1050" s="2">
        <f t="shared" ca="1" si="16"/>
        <v>43901.734739930558</v>
      </c>
    </row>
    <row r="1051" spans="1:6">
      <c r="A1051" s="83">
        <f>'Preenchimento Consolidado'!$E$12</f>
        <v>0</v>
      </c>
      <c r="B1051" s="1">
        <f>'Preenchimento Consolidado'!$E$17</f>
        <v>0</v>
      </c>
      <c r="C1051" s="1">
        <f>'Preenchimento Consolidado'!$E$18</f>
        <v>0</v>
      </c>
      <c r="D1051" s="187" t="str">
        <f>'Preenchimento Consolidado'!B1074</f>
        <v>1.1.7.1.52.</v>
      </c>
      <c r="E1051" s="86">
        <f>'Preenchimento Consolidado'!D1074</f>
        <v>0</v>
      </c>
      <c r="F1051" s="2">
        <f t="shared" ca="1" si="16"/>
        <v>43901.734739930558</v>
      </c>
    </row>
    <row r="1052" spans="1:6">
      <c r="A1052" s="83">
        <f>'Preenchimento Consolidado'!$E$12</f>
        <v>0</v>
      </c>
      <c r="B1052" s="1">
        <f>'Preenchimento Consolidado'!$E$17</f>
        <v>0</v>
      </c>
      <c r="C1052" s="1">
        <f>'Preenchimento Consolidado'!$E$18</f>
        <v>0</v>
      </c>
      <c r="D1052" s="187" t="str">
        <f>'Preenchimento Consolidado'!B1075</f>
        <v>1.1.7.1.53.</v>
      </c>
      <c r="E1052" s="86">
        <f>'Preenchimento Consolidado'!D1075</f>
        <v>0</v>
      </c>
      <c r="F1052" s="2">
        <f t="shared" ca="1" si="16"/>
        <v>43901.734739930558</v>
      </c>
    </row>
    <row r="1053" spans="1:6">
      <c r="A1053" s="83">
        <f>'Preenchimento Consolidado'!$E$12</f>
        <v>0</v>
      </c>
      <c r="B1053" s="1">
        <f>'Preenchimento Consolidado'!$E$17</f>
        <v>0</v>
      </c>
      <c r="C1053" s="1">
        <f>'Preenchimento Consolidado'!$E$18</f>
        <v>0</v>
      </c>
      <c r="D1053" s="187" t="str">
        <f>'Preenchimento Consolidado'!B1076</f>
        <v>1.2.</v>
      </c>
      <c r="E1053" s="86">
        <f>'Preenchimento Consolidado'!D1076</f>
        <v>0</v>
      </c>
      <c r="F1053" s="2">
        <f t="shared" ca="1" si="16"/>
        <v>43901.734739930558</v>
      </c>
    </row>
    <row r="1054" spans="1:6">
      <c r="A1054" s="83">
        <f>'Preenchimento Consolidado'!$E$12</f>
        <v>0</v>
      </c>
      <c r="B1054" s="1">
        <f>'Preenchimento Consolidado'!$E$17</f>
        <v>0</v>
      </c>
      <c r="C1054" s="1">
        <f>'Preenchimento Consolidado'!$E$18</f>
        <v>0</v>
      </c>
      <c r="D1054" s="187" t="str">
        <f>'Preenchimento Consolidado'!B1077</f>
        <v>1.2.1.</v>
      </c>
      <c r="E1054" s="86">
        <f>'Preenchimento Consolidado'!D1077</f>
        <v>0</v>
      </c>
      <c r="F1054" s="2">
        <f t="shared" ca="1" si="16"/>
        <v>43901.734739930558</v>
      </c>
    </row>
    <row r="1055" spans="1:6">
      <c r="A1055" s="83">
        <f>'Preenchimento Consolidado'!$E$12</f>
        <v>0</v>
      </c>
      <c r="B1055" s="1">
        <f>'Preenchimento Consolidado'!$E$17</f>
        <v>0</v>
      </c>
      <c r="C1055" s="1">
        <f>'Preenchimento Consolidado'!$E$18</f>
        <v>0</v>
      </c>
      <c r="D1055" s="187" t="str">
        <f>'Preenchimento Consolidado'!B1078</f>
        <v>1.2.1.8.</v>
      </c>
      <c r="E1055" s="86">
        <f>'Preenchimento Consolidado'!D1078</f>
        <v>0</v>
      </c>
      <c r="F1055" s="2">
        <f t="shared" ca="1" si="16"/>
        <v>43901.734739930558</v>
      </c>
    </row>
    <row r="1056" spans="1:6">
      <c r="A1056" s="83">
        <f>'Preenchimento Consolidado'!$E$12</f>
        <v>0</v>
      </c>
      <c r="B1056" s="1">
        <f>'Preenchimento Consolidado'!$E$17</f>
        <v>0</v>
      </c>
      <c r="C1056" s="1">
        <f>'Preenchimento Consolidado'!$E$18</f>
        <v>0</v>
      </c>
      <c r="D1056" s="187" t="str">
        <f>'Preenchimento Consolidado'!B1079</f>
        <v>1.2.1.8.1.</v>
      </c>
      <c r="E1056" s="86">
        <f>'Preenchimento Consolidado'!D1079</f>
        <v>0</v>
      </c>
      <c r="F1056" s="2">
        <f t="shared" ca="1" si="16"/>
        <v>43901.734739930558</v>
      </c>
    </row>
    <row r="1057" spans="1:6">
      <c r="A1057" s="83">
        <f>'Preenchimento Consolidado'!$E$12</f>
        <v>0</v>
      </c>
      <c r="B1057" s="1">
        <f>'Preenchimento Consolidado'!$E$17</f>
        <v>0</v>
      </c>
      <c r="C1057" s="1">
        <f>'Preenchimento Consolidado'!$E$18</f>
        <v>0</v>
      </c>
      <c r="D1057" s="187" t="str">
        <f>'Preenchimento Consolidado'!B1080</f>
        <v>1.2.1.8.1.11.</v>
      </c>
      <c r="E1057" s="86">
        <f>'Preenchimento Consolidado'!D1080</f>
        <v>0</v>
      </c>
      <c r="F1057" s="2">
        <f t="shared" ca="1" si="16"/>
        <v>43901.734739930558</v>
      </c>
    </row>
    <row r="1058" spans="1:6">
      <c r="A1058" s="83">
        <f>'Preenchimento Consolidado'!$E$12</f>
        <v>0</v>
      </c>
      <c r="B1058" s="1">
        <f>'Preenchimento Consolidado'!$E$17</f>
        <v>0</v>
      </c>
      <c r="C1058" s="1">
        <f>'Preenchimento Consolidado'!$E$18</f>
        <v>0</v>
      </c>
      <c r="D1058" s="187" t="str">
        <f>'Preenchimento Consolidado'!B1081</f>
        <v>1.2.1.8.1.12.</v>
      </c>
      <c r="E1058" s="86">
        <f>'Preenchimento Consolidado'!D1081</f>
        <v>0</v>
      </c>
      <c r="F1058" s="2">
        <f t="shared" ca="1" si="16"/>
        <v>43901.734739930558</v>
      </c>
    </row>
    <row r="1059" spans="1:6">
      <c r="A1059" s="83">
        <f>'Preenchimento Consolidado'!$E$12</f>
        <v>0</v>
      </c>
      <c r="B1059" s="1">
        <f>'Preenchimento Consolidado'!$E$17</f>
        <v>0</v>
      </c>
      <c r="C1059" s="1">
        <f>'Preenchimento Consolidado'!$E$18</f>
        <v>0</v>
      </c>
      <c r="D1059" s="187" t="str">
        <f>'Preenchimento Consolidado'!B1082</f>
        <v>1.2.1.8.1.13.</v>
      </c>
      <c r="E1059" s="86">
        <f>'Preenchimento Consolidado'!D1082</f>
        <v>0</v>
      </c>
      <c r="F1059" s="2">
        <f t="shared" ca="1" si="16"/>
        <v>43901.734739930558</v>
      </c>
    </row>
    <row r="1060" spans="1:6">
      <c r="A1060" s="83">
        <f>'Preenchimento Consolidado'!$E$12</f>
        <v>0</v>
      </c>
      <c r="B1060" s="1">
        <f>'Preenchimento Consolidado'!$E$17</f>
        <v>0</v>
      </c>
      <c r="C1060" s="1">
        <f>'Preenchimento Consolidado'!$E$18</f>
        <v>0</v>
      </c>
      <c r="D1060" s="187" t="str">
        <f>'Preenchimento Consolidado'!B1083</f>
        <v>1.2.1.8.1.14.</v>
      </c>
      <c r="E1060" s="86">
        <f>'Preenchimento Consolidado'!D1083</f>
        <v>0</v>
      </c>
      <c r="F1060" s="2">
        <f t="shared" ca="1" si="16"/>
        <v>43901.734739930558</v>
      </c>
    </row>
    <row r="1061" spans="1:6">
      <c r="A1061" s="83">
        <f>'Preenchimento Consolidado'!$E$12</f>
        <v>0</v>
      </c>
      <c r="B1061" s="1">
        <f>'Preenchimento Consolidado'!$E$17</f>
        <v>0</v>
      </c>
      <c r="C1061" s="1">
        <f>'Preenchimento Consolidado'!$E$18</f>
        <v>0</v>
      </c>
      <c r="D1061" s="187" t="str">
        <f>'Preenchimento Consolidado'!B1084</f>
        <v>1.2.1.8.1.15.</v>
      </c>
      <c r="E1061" s="86">
        <f>'Preenchimento Consolidado'!D1084</f>
        <v>0</v>
      </c>
      <c r="F1061" s="2">
        <f t="shared" ca="1" si="16"/>
        <v>43901.734739930558</v>
      </c>
    </row>
    <row r="1062" spans="1:6">
      <c r="A1062" s="83">
        <f>'Preenchimento Consolidado'!$E$12</f>
        <v>0</v>
      </c>
      <c r="B1062" s="1">
        <f>'Preenchimento Consolidado'!$E$17</f>
        <v>0</v>
      </c>
      <c r="C1062" s="1">
        <f>'Preenchimento Consolidado'!$E$18</f>
        <v>0</v>
      </c>
      <c r="D1062" s="187" t="str">
        <f>'Preenchimento Consolidado'!B1085</f>
        <v>1.2.1.8.1.16.</v>
      </c>
      <c r="E1062" s="86">
        <f>'Preenchimento Consolidado'!D1085</f>
        <v>0</v>
      </c>
      <c r="F1062" s="2">
        <f t="shared" ca="1" si="16"/>
        <v>43901.734739930558</v>
      </c>
    </row>
    <row r="1063" spans="1:6">
      <c r="A1063" s="83">
        <f>'Preenchimento Consolidado'!$E$12</f>
        <v>0</v>
      </c>
      <c r="B1063" s="1">
        <f>'Preenchimento Consolidado'!$E$17</f>
        <v>0</v>
      </c>
      <c r="C1063" s="1">
        <f>'Preenchimento Consolidado'!$E$18</f>
        <v>0</v>
      </c>
      <c r="D1063" s="187" t="str">
        <f>'Preenchimento Consolidado'!B1086</f>
        <v>1.2.1.8.1.17.</v>
      </c>
      <c r="E1063" s="86">
        <f>'Preenchimento Consolidado'!D1086</f>
        <v>0</v>
      </c>
      <c r="F1063" s="2">
        <f t="shared" ca="1" si="16"/>
        <v>43901.734739930558</v>
      </c>
    </row>
    <row r="1064" spans="1:6">
      <c r="A1064" s="83">
        <f>'Preenchimento Consolidado'!$E$12</f>
        <v>0</v>
      </c>
      <c r="B1064" s="1">
        <f>'Preenchimento Consolidado'!$E$17</f>
        <v>0</v>
      </c>
      <c r="C1064" s="1">
        <f>'Preenchimento Consolidado'!$E$18</f>
        <v>0</v>
      </c>
      <c r="D1064" s="187" t="str">
        <f>'Preenchimento Consolidado'!B1087</f>
        <v>1.2.1.8.1.21.</v>
      </c>
      <c r="E1064" s="86">
        <f>'Preenchimento Consolidado'!D1087</f>
        <v>0</v>
      </c>
      <c r="F1064" s="2">
        <f t="shared" ca="1" si="16"/>
        <v>43901.734739930558</v>
      </c>
    </row>
    <row r="1065" spans="1:6">
      <c r="A1065" s="83">
        <f>'Preenchimento Consolidado'!$E$12</f>
        <v>0</v>
      </c>
      <c r="B1065" s="1">
        <f>'Preenchimento Consolidado'!$E$17</f>
        <v>0</v>
      </c>
      <c r="C1065" s="1">
        <f>'Preenchimento Consolidado'!$E$18</f>
        <v>0</v>
      </c>
      <c r="D1065" s="187" t="str">
        <f>'Preenchimento Consolidado'!B1088</f>
        <v>1.2.1.8.1.22.</v>
      </c>
      <c r="E1065" s="86">
        <f>'Preenchimento Consolidado'!D1088</f>
        <v>0</v>
      </c>
      <c r="F1065" s="2">
        <f t="shared" ca="1" si="16"/>
        <v>43901.734739930558</v>
      </c>
    </row>
    <row r="1066" spans="1:6">
      <c r="A1066" s="83">
        <f>'Preenchimento Consolidado'!$E$12</f>
        <v>0</v>
      </c>
      <c r="B1066" s="1">
        <f>'Preenchimento Consolidado'!$E$17</f>
        <v>0</v>
      </c>
      <c r="C1066" s="1">
        <f>'Preenchimento Consolidado'!$E$18</f>
        <v>0</v>
      </c>
      <c r="D1066" s="187" t="str">
        <f>'Preenchimento Consolidado'!B1089</f>
        <v>1.2.1.8.1.23.</v>
      </c>
      <c r="E1066" s="86">
        <f>'Preenchimento Consolidado'!D1089</f>
        <v>0</v>
      </c>
      <c r="F1066" s="2">
        <f t="shared" ca="1" si="16"/>
        <v>43901.734739930558</v>
      </c>
    </row>
    <row r="1067" spans="1:6">
      <c r="A1067" s="83">
        <f>'Preenchimento Consolidado'!$E$12</f>
        <v>0</v>
      </c>
      <c r="B1067" s="1">
        <f>'Preenchimento Consolidado'!$E$17</f>
        <v>0</v>
      </c>
      <c r="C1067" s="1">
        <f>'Preenchimento Consolidado'!$E$18</f>
        <v>0</v>
      </c>
      <c r="D1067" s="187" t="str">
        <f>'Preenchimento Consolidado'!B1090</f>
        <v>1.2.1.8.1.24.</v>
      </c>
      <c r="E1067" s="86">
        <f>'Preenchimento Consolidado'!D1090</f>
        <v>0</v>
      </c>
      <c r="F1067" s="2">
        <f t="shared" ca="1" si="16"/>
        <v>43901.734739930558</v>
      </c>
    </row>
    <row r="1068" spans="1:6">
      <c r="A1068" s="83">
        <f>'Preenchimento Consolidado'!$E$12</f>
        <v>0</v>
      </c>
      <c r="B1068" s="1">
        <f>'Preenchimento Consolidado'!$E$17</f>
        <v>0</v>
      </c>
      <c r="C1068" s="1">
        <f>'Preenchimento Consolidado'!$E$18</f>
        <v>0</v>
      </c>
      <c r="D1068" s="187" t="str">
        <f>'Preenchimento Consolidado'!B1091</f>
        <v>1.2.1.8.1.25.</v>
      </c>
      <c r="E1068" s="86">
        <f>'Preenchimento Consolidado'!D1091</f>
        <v>0</v>
      </c>
      <c r="F1068" s="2">
        <f t="shared" ca="1" si="16"/>
        <v>43901.734739930558</v>
      </c>
    </row>
    <row r="1069" spans="1:6">
      <c r="A1069" s="83">
        <f>'Preenchimento Consolidado'!$E$12</f>
        <v>0</v>
      </c>
      <c r="B1069" s="1">
        <f>'Preenchimento Consolidado'!$E$17</f>
        <v>0</v>
      </c>
      <c r="C1069" s="1">
        <f>'Preenchimento Consolidado'!$E$18</f>
        <v>0</v>
      </c>
      <c r="D1069" s="187" t="str">
        <f>'Preenchimento Consolidado'!B1092</f>
        <v>1.2.1.8.1.26.</v>
      </c>
      <c r="E1069" s="86">
        <f>'Preenchimento Consolidado'!D1092</f>
        <v>0</v>
      </c>
      <c r="F1069" s="2">
        <f t="shared" ca="1" si="16"/>
        <v>43901.734739930558</v>
      </c>
    </row>
    <row r="1070" spans="1:6">
      <c r="A1070" s="83">
        <f>'Preenchimento Consolidado'!$E$12</f>
        <v>0</v>
      </c>
      <c r="B1070" s="1">
        <f>'Preenchimento Consolidado'!$E$17</f>
        <v>0</v>
      </c>
      <c r="C1070" s="1">
        <f>'Preenchimento Consolidado'!$E$18</f>
        <v>0</v>
      </c>
      <c r="D1070" s="187" t="str">
        <f>'Preenchimento Consolidado'!B1093</f>
        <v>1.2.1.8.1.27.</v>
      </c>
      <c r="E1070" s="86">
        <f>'Preenchimento Consolidado'!D1093</f>
        <v>0</v>
      </c>
      <c r="F1070" s="2">
        <f t="shared" ca="1" si="16"/>
        <v>43901.734739930558</v>
      </c>
    </row>
    <row r="1071" spans="1:6">
      <c r="A1071" s="83">
        <f>'Preenchimento Consolidado'!$E$12</f>
        <v>0</v>
      </c>
      <c r="B1071" s="1">
        <f>'Preenchimento Consolidado'!$E$17</f>
        <v>0</v>
      </c>
      <c r="C1071" s="1">
        <f>'Preenchimento Consolidado'!$E$18</f>
        <v>0</v>
      </c>
      <c r="D1071" s="187" t="str">
        <f>'Preenchimento Consolidado'!B1094</f>
        <v>1.2.1.8.1.28.</v>
      </c>
      <c r="E1071" s="86">
        <f>'Preenchimento Consolidado'!D1094</f>
        <v>0</v>
      </c>
      <c r="F1071" s="2">
        <f t="shared" ca="1" si="16"/>
        <v>43901.734739930558</v>
      </c>
    </row>
    <row r="1072" spans="1:6">
      <c r="A1072" s="83">
        <f>'Preenchimento Consolidado'!$E$12</f>
        <v>0</v>
      </c>
      <c r="B1072" s="1">
        <f>'Preenchimento Consolidado'!$E$17</f>
        <v>0</v>
      </c>
      <c r="C1072" s="1">
        <f>'Preenchimento Consolidado'!$E$18</f>
        <v>0</v>
      </c>
      <c r="D1072" s="187" t="str">
        <f>'Preenchimento Consolidado'!B1095</f>
        <v>1.2.1.8.1.29.</v>
      </c>
      <c r="E1072" s="86">
        <f>'Preenchimento Consolidado'!D1095</f>
        <v>0</v>
      </c>
      <c r="F1072" s="2">
        <f t="shared" ca="1" si="16"/>
        <v>43901.734739930558</v>
      </c>
    </row>
    <row r="1073" spans="1:6">
      <c r="A1073" s="83">
        <f>'Preenchimento Consolidado'!$E$12</f>
        <v>0</v>
      </c>
      <c r="B1073" s="1">
        <f>'Preenchimento Consolidado'!$E$17</f>
        <v>0</v>
      </c>
      <c r="C1073" s="1">
        <f>'Preenchimento Consolidado'!$E$18</f>
        <v>0</v>
      </c>
      <c r="D1073" s="187" t="str">
        <f>'Preenchimento Consolidado'!B1096</f>
        <v>1.2.1.8.1.31.</v>
      </c>
      <c r="E1073" s="86">
        <f>'Preenchimento Consolidado'!D1096</f>
        <v>0</v>
      </c>
      <c r="F1073" s="2">
        <f t="shared" ca="1" si="16"/>
        <v>43901.734739930558</v>
      </c>
    </row>
    <row r="1074" spans="1:6">
      <c r="A1074" s="83">
        <f>'Preenchimento Consolidado'!$E$12</f>
        <v>0</v>
      </c>
      <c r="B1074" s="1">
        <f>'Preenchimento Consolidado'!$E$17</f>
        <v>0</v>
      </c>
      <c r="C1074" s="1">
        <f>'Preenchimento Consolidado'!$E$18</f>
        <v>0</v>
      </c>
      <c r="D1074" s="187" t="str">
        <f>'Preenchimento Consolidado'!B1097</f>
        <v>1.2.1.8.1.32.</v>
      </c>
      <c r="E1074" s="86">
        <f>'Preenchimento Consolidado'!D1097</f>
        <v>0</v>
      </c>
      <c r="F1074" s="2">
        <f t="shared" ca="1" si="16"/>
        <v>43901.734739930558</v>
      </c>
    </row>
    <row r="1075" spans="1:6">
      <c r="A1075" s="83">
        <f>'Preenchimento Consolidado'!$E$12</f>
        <v>0</v>
      </c>
      <c r="B1075" s="1">
        <f>'Preenchimento Consolidado'!$E$17</f>
        <v>0</v>
      </c>
      <c r="C1075" s="1">
        <f>'Preenchimento Consolidado'!$E$18</f>
        <v>0</v>
      </c>
      <c r="D1075" s="187" t="str">
        <f>'Preenchimento Consolidado'!B1098</f>
        <v>1.2.1.8.1.33.</v>
      </c>
      <c r="E1075" s="86">
        <f>'Preenchimento Consolidado'!D1098</f>
        <v>0</v>
      </c>
      <c r="F1075" s="2">
        <f t="shared" ca="1" si="16"/>
        <v>43901.734739930558</v>
      </c>
    </row>
    <row r="1076" spans="1:6">
      <c r="A1076" s="83">
        <f>'Preenchimento Consolidado'!$E$12</f>
        <v>0</v>
      </c>
      <c r="B1076" s="1">
        <f>'Preenchimento Consolidado'!$E$17</f>
        <v>0</v>
      </c>
      <c r="C1076" s="1">
        <f>'Preenchimento Consolidado'!$E$18</f>
        <v>0</v>
      </c>
      <c r="D1076" s="187" t="str">
        <f>'Preenchimento Consolidado'!B1099</f>
        <v>1.2.1.8.1.35.</v>
      </c>
      <c r="E1076" s="86">
        <f>'Preenchimento Consolidado'!D1099</f>
        <v>0</v>
      </c>
      <c r="F1076" s="2">
        <f t="shared" ca="1" si="16"/>
        <v>43901.734739930558</v>
      </c>
    </row>
    <row r="1077" spans="1:6">
      <c r="A1077" s="83">
        <f>'Preenchimento Consolidado'!$E$12</f>
        <v>0</v>
      </c>
      <c r="B1077" s="1">
        <f>'Preenchimento Consolidado'!$E$17</f>
        <v>0</v>
      </c>
      <c r="C1077" s="1">
        <f>'Preenchimento Consolidado'!$E$18</f>
        <v>0</v>
      </c>
      <c r="D1077" s="187" t="str">
        <f>'Preenchimento Consolidado'!B1100</f>
        <v>1.2.1.8.1.35.1.</v>
      </c>
      <c r="E1077" s="86">
        <f>'Preenchimento Consolidado'!D1100</f>
        <v>0</v>
      </c>
      <c r="F1077" s="2">
        <f t="shared" ca="1" si="16"/>
        <v>43901.734739930558</v>
      </c>
    </row>
    <row r="1078" spans="1:6">
      <c r="A1078" s="83">
        <f>'Preenchimento Consolidado'!$E$12</f>
        <v>0</v>
      </c>
      <c r="B1078" s="1">
        <f>'Preenchimento Consolidado'!$E$17</f>
        <v>0</v>
      </c>
      <c r="C1078" s="1">
        <f>'Preenchimento Consolidado'!$E$18</f>
        <v>0</v>
      </c>
      <c r="D1078" s="187" t="str">
        <f>'Preenchimento Consolidado'!B1101</f>
        <v>1.2.1.8.1.35.2.</v>
      </c>
      <c r="E1078" s="86">
        <f>'Preenchimento Consolidado'!D1101</f>
        <v>0</v>
      </c>
      <c r="F1078" s="2">
        <f t="shared" ca="1" si="16"/>
        <v>43901.734739930558</v>
      </c>
    </row>
    <row r="1079" spans="1:6">
      <c r="A1079" s="83">
        <f>'Preenchimento Consolidado'!$E$12</f>
        <v>0</v>
      </c>
      <c r="B1079" s="1">
        <f>'Preenchimento Consolidado'!$E$17</f>
        <v>0</v>
      </c>
      <c r="C1079" s="1">
        <f>'Preenchimento Consolidado'!$E$18</f>
        <v>0</v>
      </c>
      <c r="D1079" s="187" t="str">
        <f>'Preenchimento Consolidado'!B1102</f>
        <v>1.2.1.8.1.41.</v>
      </c>
      <c r="E1079" s="86">
        <f>'Preenchimento Consolidado'!D1102</f>
        <v>0</v>
      </c>
      <c r="F1079" s="2">
        <f t="shared" ca="1" si="16"/>
        <v>43901.734739930558</v>
      </c>
    </row>
    <row r="1080" spans="1:6">
      <c r="A1080" s="83">
        <f>'Preenchimento Consolidado'!$E$12</f>
        <v>0</v>
      </c>
      <c r="B1080" s="1">
        <f>'Preenchimento Consolidado'!$E$17</f>
        <v>0</v>
      </c>
      <c r="C1080" s="1">
        <f>'Preenchimento Consolidado'!$E$18</f>
        <v>0</v>
      </c>
      <c r="D1080" s="187" t="str">
        <f>'Preenchimento Consolidado'!B1103</f>
        <v>1.2.1.8.1.42.</v>
      </c>
      <c r="E1080" s="86">
        <f>'Preenchimento Consolidado'!D1103</f>
        <v>0</v>
      </c>
      <c r="F1080" s="2">
        <f t="shared" ca="1" si="16"/>
        <v>43901.734739930558</v>
      </c>
    </row>
    <row r="1081" spans="1:6">
      <c r="A1081" s="83">
        <f>'Preenchimento Consolidado'!$E$12</f>
        <v>0</v>
      </c>
      <c r="B1081" s="1">
        <f>'Preenchimento Consolidado'!$E$17</f>
        <v>0</v>
      </c>
      <c r="C1081" s="1">
        <f>'Preenchimento Consolidado'!$E$18</f>
        <v>0</v>
      </c>
      <c r="D1081" s="187" t="str">
        <f>'Preenchimento Consolidado'!B1104</f>
        <v>1.2.1.8.1.43.</v>
      </c>
      <c r="E1081" s="86">
        <f>'Preenchimento Consolidado'!D1104</f>
        <v>0</v>
      </c>
      <c r="F1081" s="2">
        <f t="shared" ca="1" si="16"/>
        <v>43901.734739930558</v>
      </c>
    </row>
    <row r="1082" spans="1:6">
      <c r="A1082" s="83">
        <f>'Preenchimento Consolidado'!$E$12</f>
        <v>0</v>
      </c>
      <c r="B1082" s="1">
        <f>'Preenchimento Consolidado'!$E$17</f>
        <v>0</v>
      </c>
      <c r="C1082" s="1">
        <f>'Preenchimento Consolidado'!$E$18</f>
        <v>0</v>
      </c>
      <c r="D1082" s="187" t="str">
        <f>'Preenchimento Consolidado'!B1105</f>
        <v>1.2.1.8.1.50.</v>
      </c>
      <c r="E1082" s="86">
        <f>'Preenchimento Consolidado'!D1105</f>
        <v>0</v>
      </c>
      <c r="F1082" s="2">
        <f t="shared" ca="1" si="16"/>
        <v>43901.734739930558</v>
      </c>
    </row>
    <row r="1083" spans="1:6">
      <c r="A1083" s="83">
        <f>'Preenchimento Consolidado'!$E$12</f>
        <v>0</v>
      </c>
      <c r="B1083" s="1">
        <f>'Preenchimento Consolidado'!$E$17</f>
        <v>0</v>
      </c>
      <c r="C1083" s="1">
        <f>'Preenchimento Consolidado'!$E$18</f>
        <v>0</v>
      </c>
      <c r="D1083" s="187" t="str">
        <f>'Preenchimento Consolidado'!B1106</f>
        <v>1.2.1.8.1.51.</v>
      </c>
      <c r="E1083" s="86">
        <f>'Preenchimento Consolidado'!D1106</f>
        <v>0</v>
      </c>
      <c r="F1083" s="2">
        <f t="shared" ca="1" si="16"/>
        <v>43901.734739930558</v>
      </c>
    </row>
    <row r="1084" spans="1:6">
      <c r="A1084" s="83">
        <f>'Preenchimento Consolidado'!$E$12</f>
        <v>0</v>
      </c>
      <c r="B1084" s="1">
        <f>'Preenchimento Consolidado'!$E$17</f>
        <v>0</v>
      </c>
      <c r="C1084" s="1">
        <f>'Preenchimento Consolidado'!$E$18</f>
        <v>0</v>
      </c>
      <c r="D1084" s="187" t="str">
        <f>'Preenchimento Consolidado'!B1107</f>
        <v>1.2.1.8.1.52.</v>
      </c>
      <c r="E1084" s="86">
        <f>'Preenchimento Consolidado'!D1107</f>
        <v>0</v>
      </c>
      <c r="F1084" s="2">
        <f t="shared" ca="1" si="16"/>
        <v>43901.734739930558</v>
      </c>
    </row>
    <row r="1085" spans="1:6">
      <c r="A1085" s="83">
        <f>'Preenchimento Consolidado'!$E$12</f>
        <v>0</v>
      </c>
      <c r="B1085" s="1">
        <f>'Preenchimento Consolidado'!$E$17</f>
        <v>0</v>
      </c>
      <c r="C1085" s="1">
        <f>'Preenchimento Consolidado'!$E$18</f>
        <v>0</v>
      </c>
      <c r="D1085" s="187" t="str">
        <f>'Preenchimento Consolidado'!B1108</f>
        <v>1.2.1.8.1.53.</v>
      </c>
      <c r="E1085" s="86">
        <f>'Preenchimento Consolidado'!D1108</f>
        <v>0</v>
      </c>
      <c r="F1085" s="2">
        <f t="shared" ca="1" si="16"/>
        <v>43901.734739930558</v>
      </c>
    </row>
    <row r="1086" spans="1:6">
      <c r="A1086" s="83">
        <f>'Preenchimento Consolidado'!$E$12</f>
        <v>0</v>
      </c>
      <c r="B1086" s="1">
        <f>'Preenchimento Consolidado'!$E$17</f>
        <v>0</v>
      </c>
      <c r="C1086" s="1">
        <f>'Preenchimento Consolidado'!$E$18</f>
        <v>0</v>
      </c>
      <c r="D1086" s="187" t="str">
        <f>'Preenchimento Consolidado'!B1109</f>
        <v>1.2.1.8.2.</v>
      </c>
      <c r="E1086" s="86">
        <f>'Preenchimento Consolidado'!D1109</f>
        <v>0</v>
      </c>
      <c r="F1086" s="2">
        <f t="shared" ca="1" si="16"/>
        <v>43901.734739930558</v>
      </c>
    </row>
    <row r="1087" spans="1:6">
      <c r="A1087" s="83">
        <f>'Preenchimento Consolidado'!$E$12</f>
        <v>0</v>
      </c>
      <c r="B1087" s="1">
        <f>'Preenchimento Consolidado'!$E$17</f>
        <v>0</v>
      </c>
      <c r="C1087" s="1">
        <f>'Preenchimento Consolidado'!$E$18</f>
        <v>0</v>
      </c>
      <c r="D1087" s="187" t="str">
        <f>'Preenchimento Consolidado'!B1110</f>
        <v>1.2.1.8.2.11.</v>
      </c>
      <c r="E1087" s="86">
        <f>'Preenchimento Consolidado'!D1110</f>
        <v>0</v>
      </c>
      <c r="F1087" s="2">
        <f t="shared" ca="1" si="16"/>
        <v>43901.734739930558</v>
      </c>
    </row>
    <row r="1088" spans="1:6">
      <c r="A1088" s="83">
        <f>'Preenchimento Consolidado'!$E$12</f>
        <v>0</v>
      </c>
      <c r="B1088" s="1">
        <f>'Preenchimento Consolidado'!$E$17</f>
        <v>0</v>
      </c>
      <c r="C1088" s="1">
        <f>'Preenchimento Consolidado'!$E$18</f>
        <v>0</v>
      </c>
      <c r="D1088" s="187" t="str">
        <f>'Preenchimento Consolidado'!B1111</f>
        <v>1.2.1.8.2.12.</v>
      </c>
      <c r="E1088" s="86">
        <f>'Preenchimento Consolidado'!D1111</f>
        <v>0</v>
      </c>
      <c r="F1088" s="2">
        <f t="shared" ca="1" si="16"/>
        <v>43901.734739930558</v>
      </c>
    </row>
    <row r="1089" spans="1:6">
      <c r="A1089" s="83">
        <f>'Preenchimento Consolidado'!$E$12</f>
        <v>0</v>
      </c>
      <c r="B1089" s="1">
        <f>'Preenchimento Consolidado'!$E$17</f>
        <v>0</v>
      </c>
      <c r="C1089" s="1">
        <f>'Preenchimento Consolidado'!$E$18</f>
        <v>0</v>
      </c>
      <c r="D1089" s="187" t="str">
        <f>'Preenchimento Consolidado'!B1112</f>
        <v>1.2.1.8.2.13.</v>
      </c>
      <c r="E1089" s="86">
        <f>'Preenchimento Consolidado'!D1112</f>
        <v>0</v>
      </c>
      <c r="F1089" s="2">
        <f t="shared" ca="1" si="16"/>
        <v>43901.734739930558</v>
      </c>
    </row>
    <row r="1090" spans="1:6">
      <c r="A1090" s="83">
        <f>'Preenchimento Consolidado'!$E$12</f>
        <v>0</v>
      </c>
      <c r="B1090" s="1">
        <f>'Preenchimento Consolidado'!$E$17</f>
        <v>0</v>
      </c>
      <c r="C1090" s="1">
        <f>'Preenchimento Consolidado'!$E$18</f>
        <v>0</v>
      </c>
      <c r="D1090" s="187" t="str">
        <f>'Preenchimento Consolidado'!B1113</f>
        <v>1.2.1.8.2.14.</v>
      </c>
      <c r="E1090" s="86">
        <f>'Preenchimento Consolidado'!D1113</f>
        <v>0</v>
      </c>
      <c r="F1090" s="2">
        <f t="shared" ref="F1090:F1153" ca="1" si="17">NOW()</f>
        <v>43901.734739930558</v>
      </c>
    </row>
    <row r="1091" spans="1:6">
      <c r="A1091" s="83">
        <f>'Preenchimento Consolidado'!$E$12</f>
        <v>0</v>
      </c>
      <c r="B1091" s="1">
        <f>'Preenchimento Consolidado'!$E$17</f>
        <v>0</v>
      </c>
      <c r="C1091" s="1">
        <f>'Preenchimento Consolidado'!$E$18</f>
        <v>0</v>
      </c>
      <c r="D1091" s="187" t="str">
        <f>'Preenchimento Consolidado'!B1114</f>
        <v>1.2.1.8.2.15.</v>
      </c>
      <c r="E1091" s="86">
        <f>'Preenchimento Consolidado'!D1114</f>
        <v>0</v>
      </c>
      <c r="F1091" s="2">
        <f t="shared" ca="1" si="17"/>
        <v>43901.734739930558</v>
      </c>
    </row>
    <row r="1092" spans="1:6">
      <c r="A1092" s="83">
        <f>'Preenchimento Consolidado'!$E$12</f>
        <v>0</v>
      </c>
      <c r="B1092" s="1">
        <f>'Preenchimento Consolidado'!$E$17</f>
        <v>0</v>
      </c>
      <c r="C1092" s="1">
        <f>'Preenchimento Consolidado'!$E$18</f>
        <v>0</v>
      </c>
      <c r="D1092" s="187" t="str">
        <f>'Preenchimento Consolidado'!B1115</f>
        <v>1.2.1.8.2.16.</v>
      </c>
      <c r="E1092" s="86">
        <f>'Preenchimento Consolidado'!D1115</f>
        <v>0</v>
      </c>
      <c r="F1092" s="2">
        <f t="shared" ca="1" si="17"/>
        <v>43901.734739930558</v>
      </c>
    </row>
    <row r="1093" spans="1:6">
      <c r="A1093" s="83">
        <f>'Preenchimento Consolidado'!$E$12</f>
        <v>0</v>
      </c>
      <c r="B1093" s="1">
        <f>'Preenchimento Consolidado'!$E$17</f>
        <v>0</v>
      </c>
      <c r="C1093" s="1">
        <f>'Preenchimento Consolidado'!$E$18</f>
        <v>0</v>
      </c>
      <c r="D1093" s="187" t="str">
        <f>'Preenchimento Consolidado'!B1116</f>
        <v>1.2.1.8.2.17.</v>
      </c>
      <c r="E1093" s="86">
        <f>'Preenchimento Consolidado'!D1116</f>
        <v>0</v>
      </c>
      <c r="F1093" s="2">
        <f t="shared" ca="1" si="17"/>
        <v>43901.734739930558</v>
      </c>
    </row>
    <row r="1094" spans="1:6">
      <c r="A1094" s="83">
        <f>'Preenchimento Consolidado'!$E$12</f>
        <v>0</v>
      </c>
      <c r="B1094" s="1">
        <f>'Preenchimento Consolidado'!$E$17</f>
        <v>0</v>
      </c>
      <c r="C1094" s="1">
        <f>'Preenchimento Consolidado'!$E$18</f>
        <v>0</v>
      </c>
      <c r="D1094" s="187" t="str">
        <f>'Preenchimento Consolidado'!B1117</f>
        <v>1.2.1.8.2.21.</v>
      </c>
      <c r="E1094" s="86">
        <f>'Preenchimento Consolidado'!D1117</f>
        <v>0</v>
      </c>
      <c r="F1094" s="2">
        <f t="shared" ca="1" si="17"/>
        <v>43901.734739930558</v>
      </c>
    </row>
    <row r="1095" spans="1:6">
      <c r="A1095" s="83">
        <f>'Preenchimento Consolidado'!$E$12</f>
        <v>0</v>
      </c>
      <c r="B1095" s="1">
        <f>'Preenchimento Consolidado'!$E$17</f>
        <v>0</v>
      </c>
      <c r="C1095" s="1">
        <f>'Preenchimento Consolidado'!$E$18</f>
        <v>0</v>
      </c>
      <c r="D1095" s="187" t="str">
        <f>'Preenchimento Consolidado'!B1118</f>
        <v>1.2.1.8.2.22.</v>
      </c>
      <c r="E1095" s="86">
        <f>'Preenchimento Consolidado'!D1118</f>
        <v>0</v>
      </c>
      <c r="F1095" s="2">
        <f t="shared" ca="1" si="17"/>
        <v>43901.734739930558</v>
      </c>
    </row>
    <row r="1096" spans="1:6">
      <c r="A1096" s="83">
        <f>'Preenchimento Consolidado'!$E$12</f>
        <v>0</v>
      </c>
      <c r="B1096" s="1">
        <f>'Preenchimento Consolidado'!$E$17</f>
        <v>0</v>
      </c>
      <c r="C1096" s="1">
        <f>'Preenchimento Consolidado'!$E$18</f>
        <v>0</v>
      </c>
      <c r="D1096" s="187" t="str">
        <f>'Preenchimento Consolidado'!B1119</f>
        <v>1.2.1.8.2.23.</v>
      </c>
      <c r="E1096" s="86">
        <f>'Preenchimento Consolidado'!D1119</f>
        <v>0</v>
      </c>
      <c r="F1096" s="2">
        <f t="shared" ca="1" si="17"/>
        <v>43901.734739930558</v>
      </c>
    </row>
    <row r="1097" spans="1:6">
      <c r="A1097" s="83">
        <f>'Preenchimento Consolidado'!$E$12</f>
        <v>0</v>
      </c>
      <c r="B1097" s="1">
        <f>'Preenchimento Consolidado'!$E$17</f>
        <v>0</v>
      </c>
      <c r="C1097" s="1">
        <f>'Preenchimento Consolidado'!$E$18</f>
        <v>0</v>
      </c>
      <c r="D1097" s="187" t="str">
        <f>'Preenchimento Consolidado'!B1120</f>
        <v>1.2.1.8.2.24.</v>
      </c>
      <c r="E1097" s="86">
        <f>'Preenchimento Consolidado'!D1120</f>
        <v>0</v>
      </c>
      <c r="F1097" s="2">
        <f t="shared" ca="1" si="17"/>
        <v>43901.734739930558</v>
      </c>
    </row>
    <row r="1098" spans="1:6">
      <c r="A1098" s="83">
        <f>'Preenchimento Consolidado'!$E$12</f>
        <v>0</v>
      </c>
      <c r="B1098" s="1">
        <f>'Preenchimento Consolidado'!$E$17</f>
        <v>0</v>
      </c>
      <c r="C1098" s="1">
        <f>'Preenchimento Consolidado'!$E$18</f>
        <v>0</v>
      </c>
      <c r="D1098" s="187" t="str">
        <f>'Preenchimento Consolidado'!B1121</f>
        <v>1.2.1.8.2.25.</v>
      </c>
      <c r="E1098" s="86">
        <f>'Preenchimento Consolidado'!D1121</f>
        <v>0</v>
      </c>
      <c r="F1098" s="2">
        <f t="shared" ca="1" si="17"/>
        <v>43901.734739930558</v>
      </c>
    </row>
    <row r="1099" spans="1:6">
      <c r="A1099" s="83">
        <f>'Preenchimento Consolidado'!$E$12</f>
        <v>0</v>
      </c>
      <c r="B1099" s="1">
        <f>'Preenchimento Consolidado'!$E$17</f>
        <v>0</v>
      </c>
      <c r="C1099" s="1">
        <f>'Preenchimento Consolidado'!$E$18</f>
        <v>0</v>
      </c>
      <c r="D1099" s="187" t="str">
        <f>'Preenchimento Consolidado'!B1122</f>
        <v>1.2.1.8.2.26.</v>
      </c>
      <c r="E1099" s="86">
        <f>'Preenchimento Consolidado'!D1122</f>
        <v>0</v>
      </c>
      <c r="F1099" s="2">
        <f t="shared" ca="1" si="17"/>
        <v>43901.734739930558</v>
      </c>
    </row>
    <row r="1100" spans="1:6">
      <c r="A1100" s="83">
        <f>'Preenchimento Consolidado'!$E$12</f>
        <v>0</v>
      </c>
      <c r="B1100" s="1">
        <f>'Preenchimento Consolidado'!$E$17</f>
        <v>0</v>
      </c>
      <c r="C1100" s="1">
        <f>'Preenchimento Consolidado'!$E$18</f>
        <v>0</v>
      </c>
      <c r="D1100" s="187" t="str">
        <f>'Preenchimento Consolidado'!B1123</f>
        <v>1.2.1.8.2.27.</v>
      </c>
      <c r="E1100" s="86">
        <f>'Preenchimento Consolidado'!D1123</f>
        <v>0</v>
      </c>
      <c r="F1100" s="2">
        <f t="shared" ca="1" si="17"/>
        <v>43901.734739930558</v>
      </c>
    </row>
    <row r="1101" spans="1:6">
      <c r="A1101" s="83">
        <f>'Preenchimento Consolidado'!$E$12</f>
        <v>0</v>
      </c>
      <c r="B1101" s="1">
        <f>'Preenchimento Consolidado'!$E$17</f>
        <v>0</v>
      </c>
      <c r="C1101" s="1">
        <f>'Preenchimento Consolidado'!$E$18</f>
        <v>0</v>
      </c>
      <c r="D1101" s="187" t="str">
        <f>'Preenchimento Consolidado'!B1124</f>
        <v>1.2.1.8.2.28.</v>
      </c>
      <c r="E1101" s="86">
        <f>'Preenchimento Consolidado'!D1124</f>
        <v>0</v>
      </c>
      <c r="F1101" s="2">
        <f t="shared" ca="1" si="17"/>
        <v>43901.734739930558</v>
      </c>
    </row>
    <row r="1102" spans="1:6">
      <c r="A1102" s="83">
        <f>'Preenchimento Consolidado'!$E$12</f>
        <v>0</v>
      </c>
      <c r="B1102" s="1">
        <f>'Preenchimento Consolidado'!$E$17</f>
        <v>0</v>
      </c>
      <c r="C1102" s="1">
        <f>'Preenchimento Consolidado'!$E$18</f>
        <v>0</v>
      </c>
      <c r="D1102" s="187" t="str">
        <f>'Preenchimento Consolidado'!B1125</f>
        <v>1.2.1.8.2.29.</v>
      </c>
      <c r="E1102" s="86">
        <f>'Preenchimento Consolidado'!D1125</f>
        <v>0</v>
      </c>
      <c r="F1102" s="2">
        <f t="shared" ca="1" si="17"/>
        <v>43901.734739930558</v>
      </c>
    </row>
    <row r="1103" spans="1:6">
      <c r="A1103" s="83">
        <f>'Preenchimento Consolidado'!$E$12</f>
        <v>0</v>
      </c>
      <c r="B1103" s="1">
        <f>'Preenchimento Consolidado'!$E$17</f>
        <v>0</v>
      </c>
      <c r="C1103" s="1">
        <f>'Preenchimento Consolidado'!$E$18</f>
        <v>0</v>
      </c>
      <c r="D1103" s="187" t="str">
        <f>'Preenchimento Consolidado'!B1126</f>
        <v>1.2.1.8.2.31.</v>
      </c>
      <c r="E1103" s="86">
        <f>'Preenchimento Consolidado'!D1126</f>
        <v>0</v>
      </c>
      <c r="F1103" s="2">
        <f t="shared" ca="1" si="17"/>
        <v>43901.734739930558</v>
      </c>
    </row>
    <row r="1104" spans="1:6">
      <c r="A1104" s="83">
        <f>'Preenchimento Consolidado'!$E$12</f>
        <v>0</v>
      </c>
      <c r="B1104" s="1">
        <f>'Preenchimento Consolidado'!$E$17</f>
        <v>0</v>
      </c>
      <c r="C1104" s="1">
        <f>'Preenchimento Consolidado'!$E$18</f>
        <v>0</v>
      </c>
      <c r="D1104" s="187" t="str">
        <f>'Preenchimento Consolidado'!B1127</f>
        <v>1.2.1.8.2.32.</v>
      </c>
      <c r="E1104" s="86">
        <f>'Preenchimento Consolidado'!D1127</f>
        <v>0</v>
      </c>
      <c r="F1104" s="2">
        <f t="shared" ca="1" si="17"/>
        <v>43901.734739930558</v>
      </c>
    </row>
    <row r="1105" spans="1:6">
      <c r="A1105" s="83">
        <f>'Preenchimento Consolidado'!$E$12</f>
        <v>0</v>
      </c>
      <c r="B1105" s="1">
        <f>'Preenchimento Consolidado'!$E$17</f>
        <v>0</v>
      </c>
      <c r="C1105" s="1">
        <f>'Preenchimento Consolidado'!$E$18</f>
        <v>0</v>
      </c>
      <c r="D1105" s="187" t="str">
        <f>'Preenchimento Consolidado'!B1128</f>
        <v>1.2.1.8.2.33.</v>
      </c>
      <c r="E1105" s="86">
        <f>'Preenchimento Consolidado'!D1128</f>
        <v>0</v>
      </c>
      <c r="F1105" s="2">
        <f t="shared" ca="1" si="17"/>
        <v>43901.734739930558</v>
      </c>
    </row>
    <row r="1106" spans="1:6">
      <c r="A1106" s="83">
        <f>'Preenchimento Consolidado'!$E$12</f>
        <v>0</v>
      </c>
      <c r="B1106" s="1">
        <f>'Preenchimento Consolidado'!$E$17</f>
        <v>0</v>
      </c>
      <c r="C1106" s="1">
        <f>'Preenchimento Consolidado'!$E$18</f>
        <v>0</v>
      </c>
      <c r="D1106" s="187" t="str">
        <f>'Preenchimento Consolidado'!B1129</f>
        <v>1.2.1.8.2.35.</v>
      </c>
      <c r="E1106" s="86">
        <f>'Preenchimento Consolidado'!D1129</f>
        <v>0</v>
      </c>
      <c r="F1106" s="2">
        <f t="shared" ca="1" si="17"/>
        <v>43901.734739930558</v>
      </c>
    </row>
    <row r="1107" spans="1:6">
      <c r="A1107" s="83">
        <f>'Preenchimento Consolidado'!$E$12</f>
        <v>0</v>
      </c>
      <c r="B1107" s="1">
        <f>'Preenchimento Consolidado'!$E$17</f>
        <v>0</v>
      </c>
      <c r="C1107" s="1">
        <f>'Preenchimento Consolidado'!$E$18</f>
        <v>0</v>
      </c>
      <c r="D1107" s="187" t="str">
        <f>'Preenchimento Consolidado'!B1130</f>
        <v>1.2.1.8.2.35.1.</v>
      </c>
      <c r="E1107" s="86">
        <f>'Preenchimento Consolidado'!D1130</f>
        <v>0</v>
      </c>
      <c r="F1107" s="2">
        <f t="shared" ca="1" si="17"/>
        <v>43901.734739930558</v>
      </c>
    </row>
    <row r="1108" spans="1:6">
      <c r="A1108" s="83">
        <f>'Preenchimento Consolidado'!$E$12</f>
        <v>0</v>
      </c>
      <c r="B1108" s="1">
        <f>'Preenchimento Consolidado'!$E$17</f>
        <v>0</v>
      </c>
      <c r="C1108" s="1">
        <f>'Preenchimento Consolidado'!$E$18</f>
        <v>0</v>
      </c>
      <c r="D1108" s="187" t="str">
        <f>'Preenchimento Consolidado'!B1131</f>
        <v>1.2.1.8.2.35.2.</v>
      </c>
      <c r="E1108" s="86">
        <f>'Preenchimento Consolidado'!D1131</f>
        <v>0</v>
      </c>
      <c r="F1108" s="2">
        <f t="shared" ca="1" si="17"/>
        <v>43901.734739930558</v>
      </c>
    </row>
    <row r="1109" spans="1:6">
      <c r="A1109" s="83">
        <f>'Preenchimento Consolidado'!$E$12</f>
        <v>0</v>
      </c>
      <c r="B1109" s="1">
        <f>'Preenchimento Consolidado'!$E$17</f>
        <v>0</v>
      </c>
      <c r="C1109" s="1">
        <f>'Preenchimento Consolidado'!$E$18</f>
        <v>0</v>
      </c>
      <c r="D1109" s="187" t="str">
        <f>'Preenchimento Consolidado'!B1132</f>
        <v>1.2.1.8.2.41.</v>
      </c>
      <c r="E1109" s="86">
        <f>'Preenchimento Consolidado'!D1132</f>
        <v>0</v>
      </c>
      <c r="F1109" s="2">
        <f t="shared" ca="1" si="17"/>
        <v>43901.734739930558</v>
      </c>
    </row>
    <row r="1110" spans="1:6">
      <c r="A1110" s="83">
        <f>'Preenchimento Consolidado'!$E$12</f>
        <v>0</v>
      </c>
      <c r="B1110" s="1">
        <f>'Preenchimento Consolidado'!$E$17</f>
        <v>0</v>
      </c>
      <c r="C1110" s="1">
        <f>'Preenchimento Consolidado'!$E$18</f>
        <v>0</v>
      </c>
      <c r="D1110" s="187" t="str">
        <f>'Preenchimento Consolidado'!B1133</f>
        <v>1.2.1.8.2.42.</v>
      </c>
      <c r="E1110" s="86">
        <f>'Preenchimento Consolidado'!D1133</f>
        <v>0</v>
      </c>
      <c r="F1110" s="2">
        <f t="shared" ca="1" si="17"/>
        <v>43901.734739930558</v>
      </c>
    </row>
    <row r="1111" spans="1:6">
      <c r="A1111" s="83">
        <f>'Preenchimento Consolidado'!$E$12</f>
        <v>0</v>
      </c>
      <c r="B1111" s="1">
        <f>'Preenchimento Consolidado'!$E$17</f>
        <v>0</v>
      </c>
      <c r="C1111" s="1">
        <f>'Preenchimento Consolidado'!$E$18</f>
        <v>0</v>
      </c>
      <c r="D1111" s="187" t="str">
        <f>'Preenchimento Consolidado'!B1134</f>
        <v>1.2.1.8.2.43.</v>
      </c>
      <c r="E1111" s="86">
        <f>'Preenchimento Consolidado'!D1134</f>
        <v>0</v>
      </c>
      <c r="F1111" s="2">
        <f t="shared" ca="1" si="17"/>
        <v>43901.734739930558</v>
      </c>
    </row>
    <row r="1112" spans="1:6">
      <c r="A1112" s="83">
        <f>'Preenchimento Consolidado'!$E$12</f>
        <v>0</v>
      </c>
      <c r="B1112" s="1">
        <f>'Preenchimento Consolidado'!$E$17</f>
        <v>0</v>
      </c>
      <c r="C1112" s="1">
        <f>'Preenchimento Consolidado'!$E$18</f>
        <v>0</v>
      </c>
      <c r="D1112" s="187" t="str">
        <f>'Preenchimento Consolidado'!B1135</f>
        <v>1.2.1.8.2.50.</v>
      </c>
      <c r="E1112" s="86">
        <f>'Preenchimento Consolidado'!D1135</f>
        <v>0</v>
      </c>
      <c r="F1112" s="2">
        <f t="shared" ca="1" si="17"/>
        <v>43901.734739930558</v>
      </c>
    </row>
    <row r="1113" spans="1:6">
      <c r="A1113" s="83">
        <f>'Preenchimento Consolidado'!$E$12</f>
        <v>0</v>
      </c>
      <c r="B1113" s="1">
        <f>'Preenchimento Consolidado'!$E$17</f>
        <v>0</v>
      </c>
      <c r="C1113" s="1">
        <f>'Preenchimento Consolidado'!$E$18</f>
        <v>0</v>
      </c>
      <c r="D1113" s="187" t="str">
        <f>'Preenchimento Consolidado'!B1136</f>
        <v>1.2.1.8.2.51.</v>
      </c>
      <c r="E1113" s="86">
        <f>'Preenchimento Consolidado'!D1136</f>
        <v>0</v>
      </c>
      <c r="F1113" s="2">
        <f t="shared" ca="1" si="17"/>
        <v>43901.734739930558</v>
      </c>
    </row>
    <row r="1114" spans="1:6">
      <c r="A1114" s="83">
        <f>'Preenchimento Consolidado'!$E$12</f>
        <v>0</v>
      </c>
      <c r="B1114" s="1">
        <f>'Preenchimento Consolidado'!$E$17</f>
        <v>0</v>
      </c>
      <c r="C1114" s="1">
        <f>'Preenchimento Consolidado'!$E$18</f>
        <v>0</v>
      </c>
      <c r="D1114" s="187" t="str">
        <f>'Preenchimento Consolidado'!B1137</f>
        <v>1.2.1.8.2.52.</v>
      </c>
      <c r="E1114" s="86">
        <f>'Preenchimento Consolidado'!D1137</f>
        <v>0</v>
      </c>
      <c r="F1114" s="2">
        <f t="shared" ca="1" si="17"/>
        <v>43901.734739930558</v>
      </c>
    </row>
    <row r="1115" spans="1:6">
      <c r="A1115" s="83">
        <f>'Preenchimento Consolidado'!$E$12</f>
        <v>0</v>
      </c>
      <c r="B1115" s="1">
        <f>'Preenchimento Consolidado'!$E$17</f>
        <v>0</v>
      </c>
      <c r="C1115" s="1">
        <f>'Preenchimento Consolidado'!$E$18</f>
        <v>0</v>
      </c>
      <c r="D1115" s="187" t="str">
        <f>'Preenchimento Consolidado'!B1138</f>
        <v>1.2.1.8.2.53.</v>
      </c>
      <c r="E1115" s="86">
        <f>'Preenchimento Consolidado'!D1138</f>
        <v>0</v>
      </c>
      <c r="F1115" s="2">
        <f t="shared" ca="1" si="17"/>
        <v>43901.734739930558</v>
      </c>
    </row>
    <row r="1116" spans="1:6">
      <c r="A1116" s="83">
        <f>'Preenchimento Consolidado'!$E$12</f>
        <v>0</v>
      </c>
      <c r="B1116" s="1">
        <f>'Preenchimento Consolidado'!$E$17</f>
        <v>0</v>
      </c>
      <c r="C1116" s="1">
        <f>'Preenchimento Consolidado'!$E$18</f>
        <v>0</v>
      </c>
      <c r="D1116" s="187" t="str">
        <f>'Preenchimento Consolidado'!B1139</f>
        <v>1.2.1.4.</v>
      </c>
      <c r="E1116" s="86">
        <f>'Preenchimento Consolidado'!D1139</f>
        <v>0</v>
      </c>
      <c r="F1116" s="2">
        <f t="shared" ca="1" si="17"/>
        <v>43901.734739930558</v>
      </c>
    </row>
    <row r="1117" spans="1:6">
      <c r="A1117" s="83">
        <f>'Preenchimento Consolidado'!$E$12</f>
        <v>0</v>
      </c>
      <c r="B1117" s="1">
        <f>'Preenchimento Consolidado'!$E$17</f>
        <v>0</v>
      </c>
      <c r="C1117" s="1">
        <f>'Preenchimento Consolidado'!$E$18</f>
        <v>0</v>
      </c>
      <c r="D1117" s="187" t="str">
        <f>'Preenchimento Consolidado'!B1140</f>
        <v>1.2.1.4.1.</v>
      </c>
      <c r="E1117" s="86">
        <f>'Preenchimento Consolidado'!D1140</f>
        <v>0</v>
      </c>
      <c r="F1117" s="2">
        <f t="shared" ca="1" si="17"/>
        <v>43901.734739930558</v>
      </c>
    </row>
    <row r="1118" spans="1:6">
      <c r="A1118" s="83">
        <f>'Preenchimento Consolidado'!$E$12</f>
        <v>0</v>
      </c>
      <c r="B1118" s="1">
        <f>'Preenchimento Consolidado'!$E$17</f>
        <v>0</v>
      </c>
      <c r="C1118" s="1">
        <f>'Preenchimento Consolidado'!$E$18</f>
        <v>0</v>
      </c>
      <c r="D1118" s="187" t="str">
        <f>'Preenchimento Consolidado'!B1141</f>
        <v>1.2.1.4.1.11.</v>
      </c>
      <c r="E1118" s="86">
        <f>'Preenchimento Consolidado'!D1141</f>
        <v>0</v>
      </c>
      <c r="F1118" s="2">
        <f t="shared" ca="1" si="17"/>
        <v>43901.734739930558</v>
      </c>
    </row>
    <row r="1119" spans="1:6">
      <c r="A1119" s="83">
        <f>'Preenchimento Consolidado'!$E$12</f>
        <v>0</v>
      </c>
      <c r="B1119" s="1">
        <f>'Preenchimento Consolidado'!$E$17</f>
        <v>0</v>
      </c>
      <c r="C1119" s="1">
        <f>'Preenchimento Consolidado'!$E$18</f>
        <v>0</v>
      </c>
      <c r="D1119" s="187" t="str">
        <f>'Preenchimento Consolidado'!B1142</f>
        <v>1.2.1.4.1.12.</v>
      </c>
      <c r="E1119" s="86">
        <f>'Preenchimento Consolidado'!D1142</f>
        <v>0</v>
      </c>
      <c r="F1119" s="2">
        <f t="shared" ca="1" si="17"/>
        <v>43901.734739930558</v>
      </c>
    </row>
    <row r="1120" spans="1:6">
      <c r="A1120" s="83">
        <f>'Preenchimento Consolidado'!$E$12</f>
        <v>0</v>
      </c>
      <c r="B1120" s="1">
        <f>'Preenchimento Consolidado'!$E$17</f>
        <v>0</v>
      </c>
      <c r="C1120" s="1">
        <f>'Preenchimento Consolidado'!$E$18</f>
        <v>0</v>
      </c>
      <c r="D1120" s="187" t="str">
        <f>'Preenchimento Consolidado'!B1143</f>
        <v>1.2.1.4.1.13.</v>
      </c>
      <c r="E1120" s="86">
        <f>'Preenchimento Consolidado'!D1143</f>
        <v>0</v>
      </c>
      <c r="F1120" s="2">
        <f t="shared" ca="1" si="17"/>
        <v>43901.734739930558</v>
      </c>
    </row>
    <row r="1121" spans="1:6">
      <c r="A1121" s="83">
        <f>'Preenchimento Consolidado'!$E$12</f>
        <v>0</v>
      </c>
      <c r="B1121" s="1">
        <f>'Preenchimento Consolidado'!$E$17</f>
        <v>0</v>
      </c>
      <c r="C1121" s="1">
        <f>'Preenchimento Consolidado'!$E$18</f>
        <v>0</v>
      </c>
      <c r="D1121" s="187" t="str">
        <f>'Preenchimento Consolidado'!B1144</f>
        <v>1.2.1.4.1.14.</v>
      </c>
      <c r="E1121" s="86">
        <f>'Preenchimento Consolidado'!D1144</f>
        <v>0</v>
      </c>
      <c r="F1121" s="2">
        <f t="shared" ca="1" si="17"/>
        <v>43901.734739930558</v>
      </c>
    </row>
    <row r="1122" spans="1:6">
      <c r="A1122" s="83">
        <f>'Preenchimento Consolidado'!$E$12</f>
        <v>0</v>
      </c>
      <c r="B1122" s="1">
        <f>'Preenchimento Consolidado'!$E$17</f>
        <v>0</v>
      </c>
      <c r="C1122" s="1">
        <f>'Preenchimento Consolidado'!$E$18</f>
        <v>0</v>
      </c>
      <c r="D1122" s="187" t="str">
        <f>'Preenchimento Consolidado'!B1145</f>
        <v>1.2.1.4.1.15.</v>
      </c>
      <c r="E1122" s="86">
        <f>'Preenchimento Consolidado'!D1145</f>
        <v>0</v>
      </c>
      <c r="F1122" s="2">
        <f t="shared" ca="1" si="17"/>
        <v>43901.734739930558</v>
      </c>
    </row>
    <row r="1123" spans="1:6">
      <c r="A1123" s="83">
        <f>'Preenchimento Consolidado'!$E$12</f>
        <v>0</v>
      </c>
      <c r="B1123" s="1">
        <f>'Preenchimento Consolidado'!$E$17</f>
        <v>0</v>
      </c>
      <c r="C1123" s="1">
        <f>'Preenchimento Consolidado'!$E$18</f>
        <v>0</v>
      </c>
      <c r="D1123" s="187" t="str">
        <f>'Preenchimento Consolidado'!B1146</f>
        <v>1.2.1.4.1.16.</v>
      </c>
      <c r="E1123" s="86">
        <f>'Preenchimento Consolidado'!D1146</f>
        <v>0</v>
      </c>
      <c r="F1123" s="2">
        <f t="shared" ca="1" si="17"/>
        <v>43901.734739930558</v>
      </c>
    </row>
    <row r="1124" spans="1:6">
      <c r="A1124" s="83">
        <f>'Preenchimento Consolidado'!$E$12</f>
        <v>0</v>
      </c>
      <c r="B1124" s="1">
        <f>'Preenchimento Consolidado'!$E$17</f>
        <v>0</v>
      </c>
      <c r="C1124" s="1">
        <f>'Preenchimento Consolidado'!$E$18</f>
        <v>0</v>
      </c>
      <c r="D1124" s="187" t="str">
        <f>'Preenchimento Consolidado'!B1147</f>
        <v>1.2.1.4.1.17.</v>
      </c>
      <c r="E1124" s="86">
        <f>'Preenchimento Consolidado'!D1147</f>
        <v>0</v>
      </c>
      <c r="F1124" s="2">
        <f t="shared" ca="1" si="17"/>
        <v>43901.734739930558</v>
      </c>
    </row>
    <row r="1125" spans="1:6">
      <c r="A1125" s="83">
        <f>'Preenchimento Consolidado'!$E$12</f>
        <v>0</v>
      </c>
      <c r="B1125" s="1">
        <f>'Preenchimento Consolidado'!$E$17</f>
        <v>0</v>
      </c>
      <c r="C1125" s="1">
        <f>'Preenchimento Consolidado'!$E$18</f>
        <v>0</v>
      </c>
      <c r="D1125" s="187" t="str">
        <f>'Preenchimento Consolidado'!B1148</f>
        <v>1.2.1.4.1.21.</v>
      </c>
      <c r="E1125" s="86">
        <f>'Preenchimento Consolidado'!D1148</f>
        <v>0</v>
      </c>
      <c r="F1125" s="2">
        <f t="shared" ca="1" si="17"/>
        <v>43901.734739930558</v>
      </c>
    </row>
    <row r="1126" spans="1:6">
      <c r="A1126" s="83">
        <f>'Preenchimento Consolidado'!$E$12</f>
        <v>0</v>
      </c>
      <c r="B1126" s="1">
        <f>'Preenchimento Consolidado'!$E$17</f>
        <v>0</v>
      </c>
      <c r="C1126" s="1">
        <f>'Preenchimento Consolidado'!$E$18</f>
        <v>0</v>
      </c>
      <c r="D1126" s="187" t="str">
        <f>'Preenchimento Consolidado'!B1149</f>
        <v>1.2.1.4.1.22.</v>
      </c>
      <c r="E1126" s="86">
        <f>'Preenchimento Consolidado'!D1149</f>
        <v>0</v>
      </c>
      <c r="F1126" s="2">
        <f t="shared" ca="1" si="17"/>
        <v>43901.734739930558</v>
      </c>
    </row>
    <row r="1127" spans="1:6">
      <c r="A1127" s="83">
        <f>'Preenchimento Consolidado'!$E$12</f>
        <v>0</v>
      </c>
      <c r="B1127" s="1">
        <f>'Preenchimento Consolidado'!$E$17</f>
        <v>0</v>
      </c>
      <c r="C1127" s="1">
        <f>'Preenchimento Consolidado'!$E$18</f>
        <v>0</v>
      </c>
      <c r="D1127" s="187" t="str">
        <f>'Preenchimento Consolidado'!B1150</f>
        <v>1.2.1.4.1.23.</v>
      </c>
      <c r="E1127" s="86">
        <f>'Preenchimento Consolidado'!D1150</f>
        <v>0</v>
      </c>
      <c r="F1127" s="2">
        <f t="shared" ca="1" si="17"/>
        <v>43901.734739930558</v>
      </c>
    </row>
    <row r="1128" spans="1:6">
      <c r="A1128" s="83">
        <f>'Preenchimento Consolidado'!$E$12</f>
        <v>0</v>
      </c>
      <c r="B1128" s="1">
        <f>'Preenchimento Consolidado'!$E$17</f>
        <v>0</v>
      </c>
      <c r="C1128" s="1">
        <f>'Preenchimento Consolidado'!$E$18</f>
        <v>0</v>
      </c>
      <c r="D1128" s="187" t="str">
        <f>'Preenchimento Consolidado'!B1151</f>
        <v>1.2.1.4.1.24.</v>
      </c>
      <c r="E1128" s="86">
        <f>'Preenchimento Consolidado'!D1151</f>
        <v>0</v>
      </c>
      <c r="F1128" s="2">
        <f t="shared" ca="1" si="17"/>
        <v>43901.734739930558</v>
      </c>
    </row>
    <row r="1129" spans="1:6">
      <c r="A1129" s="83">
        <f>'Preenchimento Consolidado'!$E$12</f>
        <v>0</v>
      </c>
      <c r="B1129" s="1">
        <f>'Preenchimento Consolidado'!$E$17</f>
        <v>0</v>
      </c>
      <c r="C1129" s="1">
        <f>'Preenchimento Consolidado'!$E$18</f>
        <v>0</v>
      </c>
      <c r="D1129" s="187" t="str">
        <f>'Preenchimento Consolidado'!B1152</f>
        <v>1.2.1.4.1.25.</v>
      </c>
      <c r="E1129" s="86">
        <f>'Preenchimento Consolidado'!D1152</f>
        <v>0</v>
      </c>
      <c r="F1129" s="2">
        <f t="shared" ca="1" si="17"/>
        <v>43901.734739930558</v>
      </c>
    </row>
    <row r="1130" spans="1:6">
      <c r="A1130" s="83">
        <f>'Preenchimento Consolidado'!$E$12</f>
        <v>0</v>
      </c>
      <c r="B1130" s="1">
        <f>'Preenchimento Consolidado'!$E$17</f>
        <v>0</v>
      </c>
      <c r="C1130" s="1">
        <f>'Preenchimento Consolidado'!$E$18</f>
        <v>0</v>
      </c>
      <c r="D1130" s="187" t="str">
        <f>'Preenchimento Consolidado'!B1153</f>
        <v>1.2.1.4.1.26.</v>
      </c>
      <c r="E1130" s="86">
        <f>'Preenchimento Consolidado'!D1153</f>
        <v>0</v>
      </c>
      <c r="F1130" s="2">
        <f t="shared" ca="1" si="17"/>
        <v>43901.734739930558</v>
      </c>
    </row>
    <row r="1131" spans="1:6">
      <c r="A1131" s="83">
        <f>'Preenchimento Consolidado'!$E$12</f>
        <v>0</v>
      </c>
      <c r="B1131" s="1">
        <f>'Preenchimento Consolidado'!$E$17</f>
        <v>0</v>
      </c>
      <c r="C1131" s="1">
        <f>'Preenchimento Consolidado'!$E$18</f>
        <v>0</v>
      </c>
      <c r="D1131" s="187" t="str">
        <f>'Preenchimento Consolidado'!B1154</f>
        <v>1.2.1.4.1.27.</v>
      </c>
      <c r="E1131" s="86">
        <f>'Preenchimento Consolidado'!D1154</f>
        <v>0</v>
      </c>
      <c r="F1131" s="2">
        <f t="shared" ca="1" si="17"/>
        <v>43901.734739930558</v>
      </c>
    </row>
    <row r="1132" spans="1:6">
      <c r="A1132" s="83">
        <f>'Preenchimento Consolidado'!$E$12</f>
        <v>0</v>
      </c>
      <c r="B1132" s="1">
        <f>'Preenchimento Consolidado'!$E$17</f>
        <v>0</v>
      </c>
      <c r="C1132" s="1">
        <f>'Preenchimento Consolidado'!$E$18</f>
        <v>0</v>
      </c>
      <c r="D1132" s="187" t="str">
        <f>'Preenchimento Consolidado'!B1155</f>
        <v>1.2.1.4.1.28.</v>
      </c>
      <c r="E1132" s="86">
        <f>'Preenchimento Consolidado'!D1155</f>
        <v>0</v>
      </c>
      <c r="F1132" s="2">
        <f t="shared" ca="1" si="17"/>
        <v>43901.734739930558</v>
      </c>
    </row>
    <row r="1133" spans="1:6">
      <c r="A1133" s="83">
        <f>'Preenchimento Consolidado'!$E$12</f>
        <v>0</v>
      </c>
      <c r="B1133" s="1">
        <f>'Preenchimento Consolidado'!$E$17</f>
        <v>0</v>
      </c>
      <c r="C1133" s="1">
        <f>'Preenchimento Consolidado'!$E$18</f>
        <v>0</v>
      </c>
      <c r="D1133" s="187" t="str">
        <f>'Preenchimento Consolidado'!B1156</f>
        <v>1.2.1.4.1.29.</v>
      </c>
      <c r="E1133" s="86">
        <f>'Preenchimento Consolidado'!D1156</f>
        <v>0</v>
      </c>
      <c r="F1133" s="2">
        <f t="shared" ca="1" si="17"/>
        <v>43901.734739930558</v>
      </c>
    </row>
    <row r="1134" spans="1:6">
      <c r="A1134" s="83">
        <f>'Preenchimento Consolidado'!$E$12</f>
        <v>0</v>
      </c>
      <c r="B1134" s="1">
        <f>'Preenchimento Consolidado'!$E$17</f>
        <v>0</v>
      </c>
      <c r="C1134" s="1">
        <f>'Preenchimento Consolidado'!$E$18</f>
        <v>0</v>
      </c>
      <c r="D1134" s="187" t="str">
        <f>'Preenchimento Consolidado'!B1157</f>
        <v>1.2.1.4.1.31.</v>
      </c>
      <c r="E1134" s="86">
        <f>'Preenchimento Consolidado'!D1157</f>
        <v>0</v>
      </c>
      <c r="F1134" s="2">
        <f t="shared" ca="1" si="17"/>
        <v>43901.734739930558</v>
      </c>
    </row>
    <row r="1135" spans="1:6">
      <c r="A1135" s="83">
        <f>'Preenchimento Consolidado'!$E$12</f>
        <v>0</v>
      </c>
      <c r="B1135" s="1">
        <f>'Preenchimento Consolidado'!$E$17</f>
        <v>0</v>
      </c>
      <c r="C1135" s="1">
        <f>'Preenchimento Consolidado'!$E$18</f>
        <v>0</v>
      </c>
      <c r="D1135" s="187" t="str">
        <f>'Preenchimento Consolidado'!B1158</f>
        <v>1.2.1.4.1.32.</v>
      </c>
      <c r="E1135" s="86">
        <f>'Preenchimento Consolidado'!D1158</f>
        <v>0</v>
      </c>
      <c r="F1135" s="2">
        <f t="shared" ca="1" si="17"/>
        <v>43901.734739930558</v>
      </c>
    </row>
    <row r="1136" spans="1:6">
      <c r="A1136" s="83">
        <f>'Preenchimento Consolidado'!$E$12</f>
        <v>0</v>
      </c>
      <c r="B1136" s="1">
        <f>'Preenchimento Consolidado'!$E$17</f>
        <v>0</v>
      </c>
      <c r="C1136" s="1">
        <f>'Preenchimento Consolidado'!$E$18</f>
        <v>0</v>
      </c>
      <c r="D1136" s="187" t="str">
        <f>'Preenchimento Consolidado'!B1159</f>
        <v>1.2.1.4.1.33.</v>
      </c>
      <c r="E1136" s="86">
        <f>'Preenchimento Consolidado'!D1159</f>
        <v>0</v>
      </c>
      <c r="F1136" s="2">
        <f t="shared" ca="1" si="17"/>
        <v>43901.734739930558</v>
      </c>
    </row>
    <row r="1137" spans="1:6">
      <c r="A1137" s="83">
        <f>'Preenchimento Consolidado'!$E$12</f>
        <v>0</v>
      </c>
      <c r="B1137" s="1">
        <f>'Preenchimento Consolidado'!$E$17</f>
        <v>0</v>
      </c>
      <c r="C1137" s="1">
        <f>'Preenchimento Consolidado'!$E$18</f>
        <v>0</v>
      </c>
      <c r="D1137" s="187" t="str">
        <f>'Preenchimento Consolidado'!B1160</f>
        <v>1.2.1.4.1.35.</v>
      </c>
      <c r="E1137" s="86">
        <f>'Preenchimento Consolidado'!D1160</f>
        <v>0</v>
      </c>
      <c r="F1137" s="2">
        <f t="shared" ca="1" si="17"/>
        <v>43901.734739930558</v>
      </c>
    </row>
    <row r="1138" spans="1:6">
      <c r="A1138" s="83">
        <f>'Preenchimento Consolidado'!$E$12</f>
        <v>0</v>
      </c>
      <c r="B1138" s="1">
        <f>'Preenchimento Consolidado'!$E$17</f>
        <v>0</v>
      </c>
      <c r="C1138" s="1">
        <f>'Preenchimento Consolidado'!$E$18</f>
        <v>0</v>
      </c>
      <c r="D1138" s="187" t="str">
        <f>'Preenchimento Consolidado'!B1161</f>
        <v>1.2.1.4.1.35.1.</v>
      </c>
      <c r="E1138" s="86">
        <f>'Preenchimento Consolidado'!D1161</f>
        <v>0</v>
      </c>
      <c r="F1138" s="2">
        <f t="shared" ca="1" si="17"/>
        <v>43901.734739930558</v>
      </c>
    </row>
    <row r="1139" spans="1:6">
      <c r="A1139" s="83">
        <f>'Preenchimento Consolidado'!$E$12</f>
        <v>0</v>
      </c>
      <c r="B1139" s="1">
        <f>'Preenchimento Consolidado'!$E$17</f>
        <v>0</v>
      </c>
      <c r="C1139" s="1">
        <f>'Preenchimento Consolidado'!$E$18</f>
        <v>0</v>
      </c>
      <c r="D1139" s="187" t="str">
        <f>'Preenchimento Consolidado'!B1162</f>
        <v>1.2.1.4.1.35.2.</v>
      </c>
      <c r="E1139" s="86">
        <f>'Preenchimento Consolidado'!D1162</f>
        <v>0</v>
      </c>
      <c r="F1139" s="2">
        <f t="shared" ca="1" si="17"/>
        <v>43901.734739930558</v>
      </c>
    </row>
    <row r="1140" spans="1:6">
      <c r="A1140" s="83">
        <f>'Preenchimento Consolidado'!$E$12</f>
        <v>0</v>
      </c>
      <c r="B1140" s="1">
        <f>'Preenchimento Consolidado'!$E$17</f>
        <v>0</v>
      </c>
      <c r="C1140" s="1">
        <f>'Preenchimento Consolidado'!$E$18</f>
        <v>0</v>
      </c>
      <c r="D1140" s="187" t="str">
        <f>'Preenchimento Consolidado'!B1163</f>
        <v>1.2.1.4.1.41.</v>
      </c>
      <c r="E1140" s="86">
        <f>'Preenchimento Consolidado'!D1163</f>
        <v>0</v>
      </c>
      <c r="F1140" s="2">
        <f t="shared" ca="1" si="17"/>
        <v>43901.734739930558</v>
      </c>
    </row>
    <row r="1141" spans="1:6">
      <c r="A1141" s="83">
        <f>'Preenchimento Consolidado'!$E$12</f>
        <v>0</v>
      </c>
      <c r="B1141" s="1">
        <f>'Preenchimento Consolidado'!$E$17</f>
        <v>0</v>
      </c>
      <c r="C1141" s="1">
        <f>'Preenchimento Consolidado'!$E$18</f>
        <v>0</v>
      </c>
      <c r="D1141" s="187" t="str">
        <f>'Preenchimento Consolidado'!B1164</f>
        <v>1.2.1.4.1.42.</v>
      </c>
      <c r="E1141" s="86">
        <f>'Preenchimento Consolidado'!D1164</f>
        <v>0</v>
      </c>
      <c r="F1141" s="2">
        <f t="shared" ca="1" si="17"/>
        <v>43901.734739930558</v>
      </c>
    </row>
    <row r="1142" spans="1:6">
      <c r="A1142" s="83">
        <f>'Preenchimento Consolidado'!$E$12</f>
        <v>0</v>
      </c>
      <c r="B1142" s="1">
        <f>'Preenchimento Consolidado'!$E$17</f>
        <v>0</v>
      </c>
      <c r="C1142" s="1">
        <f>'Preenchimento Consolidado'!$E$18</f>
        <v>0</v>
      </c>
      <c r="D1142" s="187" t="str">
        <f>'Preenchimento Consolidado'!B1165</f>
        <v>1.2.1.4.1.43.</v>
      </c>
      <c r="E1142" s="86">
        <f>'Preenchimento Consolidado'!D1165</f>
        <v>0</v>
      </c>
      <c r="F1142" s="2">
        <f t="shared" ca="1" si="17"/>
        <v>43901.734739930558</v>
      </c>
    </row>
    <row r="1143" spans="1:6">
      <c r="A1143" s="83">
        <f>'Preenchimento Consolidado'!$E$12</f>
        <v>0</v>
      </c>
      <c r="B1143" s="1">
        <f>'Preenchimento Consolidado'!$E$17</f>
        <v>0</v>
      </c>
      <c r="C1143" s="1">
        <f>'Preenchimento Consolidado'!$E$18</f>
        <v>0</v>
      </c>
      <c r="D1143" s="187" t="str">
        <f>'Preenchimento Consolidado'!B1166</f>
        <v>1.2.1.4.1.50.</v>
      </c>
      <c r="E1143" s="86">
        <f>'Preenchimento Consolidado'!D1166</f>
        <v>0</v>
      </c>
      <c r="F1143" s="2">
        <f t="shared" ca="1" si="17"/>
        <v>43901.734739930558</v>
      </c>
    </row>
    <row r="1144" spans="1:6">
      <c r="A1144" s="83">
        <f>'Preenchimento Consolidado'!$E$12</f>
        <v>0</v>
      </c>
      <c r="B1144" s="1">
        <f>'Preenchimento Consolidado'!$E$17</f>
        <v>0</v>
      </c>
      <c r="C1144" s="1">
        <f>'Preenchimento Consolidado'!$E$18</f>
        <v>0</v>
      </c>
      <c r="D1144" s="187" t="str">
        <f>'Preenchimento Consolidado'!B1167</f>
        <v>1.2.1.4.1.51.</v>
      </c>
      <c r="E1144" s="86">
        <f>'Preenchimento Consolidado'!D1167</f>
        <v>0</v>
      </c>
      <c r="F1144" s="2">
        <f t="shared" ca="1" si="17"/>
        <v>43901.734739930558</v>
      </c>
    </row>
    <row r="1145" spans="1:6">
      <c r="A1145" s="83">
        <f>'Preenchimento Consolidado'!$E$12</f>
        <v>0</v>
      </c>
      <c r="B1145" s="1">
        <f>'Preenchimento Consolidado'!$E$17</f>
        <v>0</v>
      </c>
      <c r="C1145" s="1">
        <f>'Preenchimento Consolidado'!$E$18</f>
        <v>0</v>
      </c>
      <c r="D1145" s="187" t="str">
        <f>'Preenchimento Consolidado'!B1168</f>
        <v>1.2.1.4.1.52.</v>
      </c>
      <c r="E1145" s="86">
        <f>'Preenchimento Consolidado'!D1168</f>
        <v>0</v>
      </c>
      <c r="F1145" s="2">
        <f t="shared" ca="1" si="17"/>
        <v>43901.734739930558</v>
      </c>
    </row>
    <row r="1146" spans="1:6">
      <c r="A1146" s="83">
        <f>'Preenchimento Consolidado'!$E$12</f>
        <v>0</v>
      </c>
      <c r="B1146" s="1">
        <f>'Preenchimento Consolidado'!$E$17</f>
        <v>0</v>
      </c>
      <c r="C1146" s="1">
        <f>'Preenchimento Consolidado'!$E$18</f>
        <v>0</v>
      </c>
      <c r="D1146" s="187" t="str">
        <f>'Preenchimento Consolidado'!B1169</f>
        <v>1.2.1.4.1.53.</v>
      </c>
      <c r="E1146" s="86">
        <f>'Preenchimento Consolidado'!D1169</f>
        <v>0</v>
      </c>
      <c r="F1146" s="2">
        <f t="shared" ca="1" si="17"/>
        <v>43901.734739930558</v>
      </c>
    </row>
    <row r="1147" spans="1:6">
      <c r="A1147" s="83">
        <f>'Preenchimento Consolidado'!$E$12</f>
        <v>0</v>
      </c>
      <c r="B1147" s="1">
        <f>'Preenchimento Consolidado'!$E$17</f>
        <v>0</v>
      </c>
      <c r="C1147" s="1">
        <f>'Preenchimento Consolidado'!$E$18</f>
        <v>0</v>
      </c>
      <c r="D1147" s="187" t="str">
        <f>'Preenchimento Consolidado'!B1170</f>
        <v>1.2.1.5.</v>
      </c>
      <c r="E1147" s="86">
        <f>'Preenchimento Consolidado'!D1170</f>
        <v>0</v>
      </c>
      <c r="F1147" s="2">
        <f t="shared" ca="1" si="17"/>
        <v>43901.734739930558</v>
      </c>
    </row>
    <row r="1148" spans="1:6">
      <c r="A1148" s="83">
        <f>'Preenchimento Consolidado'!$E$12</f>
        <v>0</v>
      </c>
      <c r="B1148" s="1">
        <f>'Preenchimento Consolidado'!$E$17</f>
        <v>0</v>
      </c>
      <c r="C1148" s="1">
        <f>'Preenchimento Consolidado'!$E$18</f>
        <v>0</v>
      </c>
      <c r="D1148" s="187" t="str">
        <f>'Preenchimento Consolidado'!B1171</f>
        <v>1.2.1.5.1.</v>
      </c>
      <c r="E1148" s="86">
        <f>'Preenchimento Consolidado'!D1171</f>
        <v>0</v>
      </c>
      <c r="F1148" s="2">
        <f t="shared" ca="1" si="17"/>
        <v>43901.734739930558</v>
      </c>
    </row>
    <row r="1149" spans="1:6">
      <c r="A1149" s="83">
        <f>'Preenchimento Consolidado'!$E$12</f>
        <v>0</v>
      </c>
      <c r="B1149" s="1">
        <f>'Preenchimento Consolidado'!$E$17</f>
        <v>0</v>
      </c>
      <c r="C1149" s="1">
        <f>'Preenchimento Consolidado'!$E$18</f>
        <v>0</v>
      </c>
      <c r="D1149" s="187" t="str">
        <f>'Preenchimento Consolidado'!B1172</f>
        <v>1.2.1.5.1.11.</v>
      </c>
      <c r="E1149" s="86">
        <f>'Preenchimento Consolidado'!D1172</f>
        <v>0</v>
      </c>
      <c r="F1149" s="2">
        <f t="shared" ca="1" si="17"/>
        <v>43901.734739930558</v>
      </c>
    </row>
    <row r="1150" spans="1:6">
      <c r="A1150" s="83">
        <f>'Preenchimento Consolidado'!$E$12</f>
        <v>0</v>
      </c>
      <c r="B1150" s="1">
        <f>'Preenchimento Consolidado'!$E$17</f>
        <v>0</v>
      </c>
      <c r="C1150" s="1">
        <f>'Preenchimento Consolidado'!$E$18</f>
        <v>0</v>
      </c>
      <c r="D1150" s="187" t="str">
        <f>'Preenchimento Consolidado'!B1173</f>
        <v>1.2.1.5.1.12.</v>
      </c>
      <c r="E1150" s="86">
        <f>'Preenchimento Consolidado'!D1173</f>
        <v>0</v>
      </c>
      <c r="F1150" s="2">
        <f t="shared" ca="1" si="17"/>
        <v>43901.734739930558</v>
      </c>
    </row>
    <row r="1151" spans="1:6">
      <c r="A1151" s="83">
        <f>'Preenchimento Consolidado'!$E$12</f>
        <v>0</v>
      </c>
      <c r="B1151" s="1">
        <f>'Preenchimento Consolidado'!$E$17</f>
        <v>0</v>
      </c>
      <c r="C1151" s="1">
        <f>'Preenchimento Consolidado'!$E$18</f>
        <v>0</v>
      </c>
      <c r="D1151" s="187" t="str">
        <f>'Preenchimento Consolidado'!B1174</f>
        <v>1.2.1.5.1.13.</v>
      </c>
      <c r="E1151" s="86">
        <f>'Preenchimento Consolidado'!D1174</f>
        <v>0</v>
      </c>
      <c r="F1151" s="2">
        <f t="shared" ca="1" si="17"/>
        <v>43901.734739930558</v>
      </c>
    </row>
    <row r="1152" spans="1:6">
      <c r="A1152" s="83">
        <f>'Preenchimento Consolidado'!$E$12</f>
        <v>0</v>
      </c>
      <c r="B1152" s="1">
        <f>'Preenchimento Consolidado'!$E$17</f>
        <v>0</v>
      </c>
      <c r="C1152" s="1">
        <f>'Preenchimento Consolidado'!$E$18</f>
        <v>0</v>
      </c>
      <c r="D1152" s="187" t="str">
        <f>'Preenchimento Consolidado'!B1175</f>
        <v>1.2.1.5.1.14.</v>
      </c>
      <c r="E1152" s="86">
        <f>'Preenchimento Consolidado'!D1175</f>
        <v>0</v>
      </c>
      <c r="F1152" s="2">
        <f t="shared" ca="1" si="17"/>
        <v>43901.734739930558</v>
      </c>
    </row>
    <row r="1153" spans="1:6">
      <c r="A1153" s="83">
        <f>'Preenchimento Consolidado'!$E$12</f>
        <v>0</v>
      </c>
      <c r="B1153" s="1">
        <f>'Preenchimento Consolidado'!$E$17</f>
        <v>0</v>
      </c>
      <c r="C1153" s="1">
        <f>'Preenchimento Consolidado'!$E$18</f>
        <v>0</v>
      </c>
      <c r="D1153" s="187" t="str">
        <f>'Preenchimento Consolidado'!B1176</f>
        <v>1.2.1.5.1.15.</v>
      </c>
      <c r="E1153" s="86">
        <f>'Preenchimento Consolidado'!D1176</f>
        <v>0</v>
      </c>
      <c r="F1153" s="2">
        <f t="shared" ca="1" si="17"/>
        <v>43901.734739930558</v>
      </c>
    </row>
    <row r="1154" spans="1:6">
      <c r="A1154" s="83">
        <f>'Preenchimento Consolidado'!$E$12</f>
        <v>0</v>
      </c>
      <c r="B1154" s="1">
        <f>'Preenchimento Consolidado'!$E$17</f>
        <v>0</v>
      </c>
      <c r="C1154" s="1">
        <f>'Preenchimento Consolidado'!$E$18</f>
        <v>0</v>
      </c>
      <c r="D1154" s="187" t="str">
        <f>'Preenchimento Consolidado'!B1177</f>
        <v>1.2.1.5.1.16.</v>
      </c>
      <c r="E1154" s="86">
        <f>'Preenchimento Consolidado'!D1177</f>
        <v>0</v>
      </c>
      <c r="F1154" s="2">
        <f t="shared" ref="F1154:F1217" ca="1" si="18">NOW()</f>
        <v>43901.734739930558</v>
      </c>
    </row>
    <row r="1155" spans="1:6">
      <c r="A1155" s="83">
        <f>'Preenchimento Consolidado'!$E$12</f>
        <v>0</v>
      </c>
      <c r="B1155" s="1">
        <f>'Preenchimento Consolidado'!$E$17</f>
        <v>0</v>
      </c>
      <c r="C1155" s="1">
        <f>'Preenchimento Consolidado'!$E$18</f>
        <v>0</v>
      </c>
      <c r="D1155" s="187" t="str">
        <f>'Preenchimento Consolidado'!B1178</f>
        <v>1.2.1.5.1.17.</v>
      </c>
      <c r="E1155" s="86">
        <f>'Preenchimento Consolidado'!D1178</f>
        <v>0</v>
      </c>
      <c r="F1155" s="2">
        <f t="shared" ca="1" si="18"/>
        <v>43901.734739930558</v>
      </c>
    </row>
    <row r="1156" spans="1:6">
      <c r="A1156" s="83">
        <f>'Preenchimento Consolidado'!$E$12</f>
        <v>0</v>
      </c>
      <c r="B1156" s="1">
        <f>'Preenchimento Consolidado'!$E$17</f>
        <v>0</v>
      </c>
      <c r="C1156" s="1">
        <f>'Preenchimento Consolidado'!$E$18</f>
        <v>0</v>
      </c>
      <c r="D1156" s="187" t="str">
        <f>'Preenchimento Consolidado'!B1179</f>
        <v>1.2.1.5.1.21.</v>
      </c>
      <c r="E1156" s="86">
        <f>'Preenchimento Consolidado'!D1179</f>
        <v>0</v>
      </c>
      <c r="F1156" s="2">
        <f t="shared" ca="1" si="18"/>
        <v>43901.734739930558</v>
      </c>
    </row>
    <row r="1157" spans="1:6">
      <c r="A1157" s="83">
        <f>'Preenchimento Consolidado'!$E$12</f>
        <v>0</v>
      </c>
      <c r="B1157" s="1">
        <f>'Preenchimento Consolidado'!$E$17</f>
        <v>0</v>
      </c>
      <c r="C1157" s="1">
        <f>'Preenchimento Consolidado'!$E$18</f>
        <v>0</v>
      </c>
      <c r="D1157" s="187" t="str">
        <f>'Preenchimento Consolidado'!B1180</f>
        <v>1.2.1.5.1.22.</v>
      </c>
      <c r="E1157" s="86">
        <f>'Preenchimento Consolidado'!D1180</f>
        <v>0</v>
      </c>
      <c r="F1157" s="2">
        <f t="shared" ca="1" si="18"/>
        <v>43901.734739930558</v>
      </c>
    </row>
    <row r="1158" spans="1:6">
      <c r="A1158" s="83">
        <f>'Preenchimento Consolidado'!$E$12</f>
        <v>0</v>
      </c>
      <c r="B1158" s="1">
        <f>'Preenchimento Consolidado'!$E$17</f>
        <v>0</v>
      </c>
      <c r="C1158" s="1">
        <f>'Preenchimento Consolidado'!$E$18</f>
        <v>0</v>
      </c>
      <c r="D1158" s="187" t="str">
        <f>'Preenchimento Consolidado'!B1181</f>
        <v>1.2.1.5.1.23.</v>
      </c>
      <c r="E1158" s="86">
        <f>'Preenchimento Consolidado'!D1181</f>
        <v>0</v>
      </c>
      <c r="F1158" s="2">
        <f t="shared" ca="1" si="18"/>
        <v>43901.734739930558</v>
      </c>
    </row>
    <row r="1159" spans="1:6">
      <c r="A1159" s="83">
        <f>'Preenchimento Consolidado'!$E$12</f>
        <v>0</v>
      </c>
      <c r="B1159" s="1">
        <f>'Preenchimento Consolidado'!$E$17</f>
        <v>0</v>
      </c>
      <c r="C1159" s="1">
        <f>'Preenchimento Consolidado'!$E$18</f>
        <v>0</v>
      </c>
      <c r="D1159" s="187" t="str">
        <f>'Preenchimento Consolidado'!B1182</f>
        <v>1.2.1.5.1.24.</v>
      </c>
      <c r="E1159" s="86">
        <f>'Preenchimento Consolidado'!D1182</f>
        <v>0</v>
      </c>
      <c r="F1159" s="2">
        <f t="shared" ca="1" si="18"/>
        <v>43901.734739930558</v>
      </c>
    </row>
    <row r="1160" spans="1:6">
      <c r="A1160" s="83">
        <f>'Preenchimento Consolidado'!$E$12</f>
        <v>0</v>
      </c>
      <c r="B1160" s="1">
        <f>'Preenchimento Consolidado'!$E$17</f>
        <v>0</v>
      </c>
      <c r="C1160" s="1">
        <f>'Preenchimento Consolidado'!$E$18</f>
        <v>0</v>
      </c>
      <c r="D1160" s="187" t="str">
        <f>'Preenchimento Consolidado'!B1183</f>
        <v>1.2.1.5.1.25.</v>
      </c>
      <c r="E1160" s="86">
        <f>'Preenchimento Consolidado'!D1183</f>
        <v>0</v>
      </c>
      <c r="F1160" s="2">
        <f t="shared" ca="1" si="18"/>
        <v>43901.734739930558</v>
      </c>
    </row>
    <row r="1161" spans="1:6">
      <c r="A1161" s="83">
        <f>'Preenchimento Consolidado'!$E$12</f>
        <v>0</v>
      </c>
      <c r="B1161" s="1">
        <f>'Preenchimento Consolidado'!$E$17</f>
        <v>0</v>
      </c>
      <c r="C1161" s="1">
        <f>'Preenchimento Consolidado'!$E$18</f>
        <v>0</v>
      </c>
      <c r="D1161" s="187" t="str">
        <f>'Preenchimento Consolidado'!B1184</f>
        <v>1.2.1.5.1.26.</v>
      </c>
      <c r="E1161" s="86">
        <f>'Preenchimento Consolidado'!D1184</f>
        <v>0</v>
      </c>
      <c r="F1161" s="2">
        <f t="shared" ca="1" si="18"/>
        <v>43901.734739930558</v>
      </c>
    </row>
    <row r="1162" spans="1:6">
      <c r="A1162" s="83">
        <f>'Preenchimento Consolidado'!$E$12</f>
        <v>0</v>
      </c>
      <c r="B1162" s="1">
        <f>'Preenchimento Consolidado'!$E$17</f>
        <v>0</v>
      </c>
      <c r="C1162" s="1">
        <f>'Preenchimento Consolidado'!$E$18</f>
        <v>0</v>
      </c>
      <c r="D1162" s="187" t="str">
        <f>'Preenchimento Consolidado'!B1185</f>
        <v>1.2.1.5.1.27.</v>
      </c>
      <c r="E1162" s="86">
        <f>'Preenchimento Consolidado'!D1185</f>
        <v>0</v>
      </c>
      <c r="F1162" s="2">
        <f t="shared" ca="1" si="18"/>
        <v>43901.734739930558</v>
      </c>
    </row>
    <row r="1163" spans="1:6">
      <c r="A1163" s="83">
        <f>'Preenchimento Consolidado'!$E$12</f>
        <v>0</v>
      </c>
      <c r="B1163" s="1">
        <f>'Preenchimento Consolidado'!$E$17</f>
        <v>0</v>
      </c>
      <c r="C1163" s="1">
        <f>'Preenchimento Consolidado'!$E$18</f>
        <v>0</v>
      </c>
      <c r="D1163" s="187" t="str">
        <f>'Preenchimento Consolidado'!B1186</f>
        <v>1.2.1.5.1.28.</v>
      </c>
      <c r="E1163" s="86">
        <f>'Preenchimento Consolidado'!D1186</f>
        <v>0</v>
      </c>
      <c r="F1163" s="2">
        <f t="shared" ca="1" si="18"/>
        <v>43901.734739930558</v>
      </c>
    </row>
    <row r="1164" spans="1:6">
      <c r="A1164" s="83">
        <f>'Preenchimento Consolidado'!$E$12</f>
        <v>0</v>
      </c>
      <c r="B1164" s="1">
        <f>'Preenchimento Consolidado'!$E$17</f>
        <v>0</v>
      </c>
      <c r="C1164" s="1">
        <f>'Preenchimento Consolidado'!$E$18</f>
        <v>0</v>
      </c>
      <c r="D1164" s="187" t="str">
        <f>'Preenchimento Consolidado'!B1187</f>
        <v>1.2.1.5.1.29.</v>
      </c>
      <c r="E1164" s="86">
        <f>'Preenchimento Consolidado'!D1187</f>
        <v>0</v>
      </c>
      <c r="F1164" s="2">
        <f t="shared" ca="1" si="18"/>
        <v>43901.734739930558</v>
      </c>
    </row>
    <row r="1165" spans="1:6">
      <c r="A1165" s="83">
        <f>'Preenchimento Consolidado'!$E$12</f>
        <v>0</v>
      </c>
      <c r="B1165" s="1">
        <f>'Preenchimento Consolidado'!$E$17</f>
        <v>0</v>
      </c>
      <c r="C1165" s="1">
        <f>'Preenchimento Consolidado'!$E$18</f>
        <v>0</v>
      </c>
      <c r="D1165" s="187" t="str">
        <f>'Preenchimento Consolidado'!B1188</f>
        <v>1.2.1.5.1.31.</v>
      </c>
      <c r="E1165" s="86">
        <f>'Preenchimento Consolidado'!D1188</f>
        <v>0</v>
      </c>
      <c r="F1165" s="2">
        <f t="shared" ca="1" si="18"/>
        <v>43901.734739930558</v>
      </c>
    </row>
    <row r="1166" spans="1:6">
      <c r="A1166" s="83">
        <f>'Preenchimento Consolidado'!$E$12</f>
        <v>0</v>
      </c>
      <c r="B1166" s="1">
        <f>'Preenchimento Consolidado'!$E$17</f>
        <v>0</v>
      </c>
      <c r="C1166" s="1">
        <f>'Preenchimento Consolidado'!$E$18</f>
        <v>0</v>
      </c>
      <c r="D1166" s="187" t="str">
        <f>'Preenchimento Consolidado'!B1189</f>
        <v>1.2.1.5.1.32.</v>
      </c>
      <c r="E1166" s="86">
        <f>'Preenchimento Consolidado'!D1189</f>
        <v>0</v>
      </c>
      <c r="F1166" s="2">
        <f t="shared" ca="1" si="18"/>
        <v>43901.734739930558</v>
      </c>
    </row>
    <row r="1167" spans="1:6">
      <c r="A1167" s="83">
        <f>'Preenchimento Consolidado'!$E$12</f>
        <v>0</v>
      </c>
      <c r="B1167" s="1">
        <f>'Preenchimento Consolidado'!$E$17</f>
        <v>0</v>
      </c>
      <c r="C1167" s="1">
        <f>'Preenchimento Consolidado'!$E$18</f>
        <v>0</v>
      </c>
      <c r="D1167" s="187" t="str">
        <f>'Preenchimento Consolidado'!B1190</f>
        <v>1.2.1.5.1.33.</v>
      </c>
      <c r="E1167" s="86">
        <f>'Preenchimento Consolidado'!D1190</f>
        <v>0</v>
      </c>
      <c r="F1167" s="2">
        <f t="shared" ca="1" si="18"/>
        <v>43901.734739930558</v>
      </c>
    </row>
    <row r="1168" spans="1:6">
      <c r="A1168" s="83">
        <f>'Preenchimento Consolidado'!$E$12</f>
        <v>0</v>
      </c>
      <c r="B1168" s="1">
        <f>'Preenchimento Consolidado'!$E$17</f>
        <v>0</v>
      </c>
      <c r="C1168" s="1">
        <f>'Preenchimento Consolidado'!$E$18</f>
        <v>0</v>
      </c>
      <c r="D1168" s="187" t="str">
        <f>'Preenchimento Consolidado'!B1191</f>
        <v>1.2.1.5.1.35.</v>
      </c>
      <c r="E1168" s="86">
        <f>'Preenchimento Consolidado'!D1191</f>
        <v>0</v>
      </c>
      <c r="F1168" s="2">
        <f t="shared" ca="1" si="18"/>
        <v>43901.734739930558</v>
      </c>
    </row>
    <row r="1169" spans="1:6">
      <c r="A1169" s="83">
        <f>'Preenchimento Consolidado'!$E$12</f>
        <v>0</v>
      </c>
      <c r="B1169" s="1">
        <f>'Preenchimento Consolidado'!$E$17</f>
        <v>0</v>
      </c>
      <c r="C1169" s="1">
        <f>'Preenchimento Consolidado'!$E$18</f>
        <v>0</v>
      </c>
      <c r="D1169" s="187" t="str">
        <f>'Preenchimento Consolidado'!B1192</f>
        <v>1.2.1.5.1.35.1.</v>
      </c>
      <c r="E1169" s="86">
        <f>'Preenchimento Consolidado'!D1192</f>
        <v>0</v>
      </c>
      <c r="F1169" s="2">
        <f t="shared" ca="1" si="18"/>
        <v>43901.734739930558</v>
      </c>
    </row>
    <row r="1170" spans="1:6">
      <c r="A1170" s="83">
        <f>'Preenchimento Consolidado'!$E$12</f>
        <v>0</v>
      </c>
      <c r="B1170" s="1">
        <f>'Preenchimento Consolidado'!$E$17</f>
        <v>0</v>
      </c>
      <c r="C1170" s="1">
        <f>'Preenchimento Consolidado'!$E$18</f>
        <v>0</v>
      </c>
      <c r="D1170" s="187" t="str">
        <f>'Preenchimento Consolidado'!B1193</f>
        <v>1.2.1.5.1.35.2.</v>
      </c>
      <c r="E1170" s="86">
        <f>'Preenchimento Consolidado'!D1193</f>
        <v>0</v>
      </c>
      <c r="F1170" s="2">
        <f t="shared" ca="1" si="18"/>
        <v>43901.734739930558</v>
      </c>
    </row>
    <row r="1171" spans="1:6">
      <c r="A1171" s="83">
        <f>'Preenchimento Consolidado'!$E$12</f>
        <v>0</v>
      </c>
      <c r="B1171" s="1">
        <f>'Preenchimento Consolidado'!$E$17</f>
        <v>0</v>
      </c>
      <c r="C1171" s="1">
        <f>'Preenchimento Consolidado'!$E$18</f>
        <v>0</v>
      </c>
      <c r="D1171" s="187" t="str">
        <f>'Preenchimento Consolidado'!B1194</f>
        <v>1.2.1.5.1.41.</v>
      </c>
      <c r="E1171" s="86">
        <f>'Preenchimento Consolidado'!D1194</f>
        <v>0</v>
      </c>
      <c r="F1171" s="2">
        <f t="shared" ca="1" si="18"/>
        <v>43901.734739930558</v>
      </c>
    </row>
    <row r="1172" spans="1:6">
      <c r="A1172" s="83">
        <f>'Preenchimento Consolidado'!$E$12</f>
        <v>0</v>
      </c>
      <c r="B1172" s="1">
        <f>'Preenchimento Consolidado'!$E$17</f>
        <v>0</v>
      </c>
      <c r="C1172" s="1">
        <f>'Preenchimento Consolidado'!$E$18</f>
        <v>0</v>
      </c>
      <c r="D1172" s="187" t="str">
        <f>'Preenchimento Consolidado'!B1195</f>
        <v>1.2.1.5.1.42.</v>
      </c>
      <c r="E1172" s="86">
        <f>'Preenchimento Consolidado'!D1195</f>
        <v>0</v>
      </c>
      <c r="F1172" s="2">
        <f t="shared" ca="1" si="18"/>
        <v>43901.734739930558</v>
      </c>
    </row>
    <row r="1173" spans="1:6">
      <c r="A1173" s="83">
        <f>'Preenchimento Consolidado'!$E$12</f>
        <v>0</v>
      </c>
      <c r="B1173" s="1">
        <f>'Preenchimento Consolidado'!$E$17</f>
        <v>0</v>
      </c>
      <c r="C1173" s="1">
        <f>'Preenchimento Consolidado'!$E$18</f>
        <v>0</v>
      </c>
      <c r="D1173" s="187" t="str">
        <f>'Preenchimento Consolidado'!B1196</f>
        <v>1.2.1.5.1.43.</v>
      </c>
      <c r="E1173" s="86">
        <f>'Preenchimento Consolidado'!D1196</f>
        <v>0</v>
      </c>
      <c r="F1173" s="2">
        <f t="shared" ca="1" si="18"/>
        <v>43901.734739930558</v>
      </c>
    </row>
    <row r="1174" spans="1:6">
      <c r="A1174" s="83">
        <f>'Preenchimento Consolidado'!$E$12</f>
        <v>0</v>
      </c>
      <c r="B1174" s="1">
        <f>'Preenchimento Consolidado'!$E$17</f>
        <v>0</v>
      </c>
      <c r="C1174" s="1">
        <f>'Preenchimento Consolidado'!$E$18</f>
        <v>0</v>
      </c>
      <c r="D1174" s="187" t="str">
        <f>'Preenchimento Consolidado'!B1197</f>
        <v>1.2.1.5.1.50.</v>
      </c>
      <c r="E1174" s="86">
        <f>'Preenchimento Consolidado'!D1197</f>
        <v>0</v>
      </c>
      <c r="F1174" s="2">
        <f t="shared" ca="1" si="18"/>
        <v>43901.734739930558</v>
      </c>
    </row>
    <row r="1175" spans="1:6">
      <c r="A1175" s="83">
        <f>'Preenchimento Consolidado'!$E$12</f>
        <v>0</v>
      </c>
      <c r="B1175" s="1">
        <f>'Preenchimento Consolidado'!$E$17</f>
        <v>0</v>
      </c>
      <c r="C1175" s="1">
        <f>'Preenchimento Consolidado'!$E$18</f>
        <v>0</v>
      </c>
      <c r="D1175" s="187" t="str">
        <f>'Preenchimento Consolidado'!B1198</f>
        <v>1.2.1.5.1.51.</v>
      </c>
      <c r="E1175" s="86">
        <f>'Preenchimento Consolidado'!D1198</f>
        <v>0</v>
      </c>
      <c r="F1175" s="2">
        <f t="shared" ca="1" si="18"/>
        <v>43901.734739930558</v>
      </c>
    </row>
    <row r="1176" spans="1:6">
      <c r="A1176" s="83">
        <f>'Preenchimento Consolidado'!$E$12</f>
        <v>0</v>
      </c>
      <c r="B1176" s="1">
        <f>'Preenchimento Consolidado'!$E$17</f>
        <v>0</v>
      </c>
      <c r="C1176" s="1">
        <f>'Preenchimento Consolidado'!$E$18</f>
        <v>0</v>
      </c>
      <c r="D1176" s="187" t="str">
        <f>'Preenchimento Consolidado'!B1199</f>
        <v>1.2.1.5.1.52.</v>
      </c>
      <c r="E1176" s="86">
        <f>'Preenchimento Consolidado'!D1199</f>
        <v>0</v>
      </c>
      <c r="F1176" s="2">
        <f t="shared" ca="1" si="18"/>
        <v>43901.734739930558</v>
      </c>
    </row>
    <row r="1177" spans="1:6">
      <c r="A1177" s="83">
        <f>'Preenchimento Consolidado'!$E$12</f>
        <v>0</v>
      </c>
      <c r="B1177" s="1">
        <f>'Preenchimento Consolidado'!$E$17</f>
        <v>0</v>
      </c>
      <c r="C1177" s="1">
        <f>'Preenchimento Consolidado'!$E$18</f>
        <v>0</v>
      </c>
      <c r="D1177" s="187" t="str">
        <f>'Preenchimento Consolidado'!B1200</f>
        <v>1.2.1.5.1.53.</v>
      </c>
      <c r="E1177" s="86">
        <f>'Preenchimento Consolidado'!D1200</f>
        <v>0</v>
      </c>
      <c r="F1177" s="2">
        <f t="shared" ca="1" si="18"/>
        <v>43901.734739930558</v>
      </c>
    </row>
    <row r="1178" spans="1:6">
      <c r="A1178" s="83">
        <f>'Preenchimento Consolidado'!$E$12</f>
        <v>0</v>
      </c>
      <c r="B1178" s="1">
        <f>'Preenchimento Consolidado'!$E$17</f>
        <v>0</v>
      </c>
      <c r="C1178" s="1">
        <f>'Preenchimento Consolidado'!$E$18</f>
        <v>0</v>
      </c>
      <c r="D1178" s="187" t="str">
        <f>'Preenchimento Consolidado'!B1201</f>
        <v>1.2.1.6.</v>
      </c>
      <c r="E1178" s="86">
        <f>'Preenchimento Consolidado'!D1201</f>
        <v>0</v>
      </c>
      <c r="F1178" s="2">
        <f t="shared" ca="1" si="18"/>
        <v>43901.734739930558</v>
      </c>
    </row>
    <row r="1179" spans="1:6">
      <c r="A1179" s="83">
        <f>'Preenchimento Consolidado'!$E$12</f>
        <v>0</v>
      </c>
      <c r="B1179" s="1">
        <f>'Preenchimento Consolidado'!$E$17</f>
        <v>0</v>
      </c>
      <c r="C1179" s="1">
        <f>'Preenchimento Consolidado'!$E$18</f>
        <v>0</v>
      </c>
      <c r="D1179" s="187" t="str">
        <f>'Preenchimento Consolidado'!B1202</f>
        <v>1.2.1.6.1.</v>
      </c>
      <c r="E1179" s="86">
        <f>'Preenchimento Consolidado'!D1202</f>
        <v>0</v>
      </c>
      <c r="F1179" s="2">
        <f t="shared" ca="1" si="18"/>
        <v>43901.734739930558</v>
      </c>
    </row>
    <row r="1180" spans="1:6">
      <c r="A1180" s="83">
        <f>'Preenchimento Consolidado'!$E$12</f>
        <v>0</v>
      </c>
      <c r="B1180" s="1">
        <f>'Preenchimento Consolidado'!$E$17</f>
        <v>0</v>
      </c>
      <c r="C1180" s="1">
        <f>'Preenchimento Consolidado'!$E$18</f>
        <v>0</v>
      </c>
      <c r="D1180" s="187" t="str">
        <f>'Preenchimento Consolidado'!B1203</f>
        <v>1.2.1.6.1.11.</v>
      </c>
      <c r="E1180" s="86">
        <f>'Preenchimento Consolidado'!D1203</f>
        <v>0</v>
      </c>
      <c r="F1180" s="2">
        <f t="shared" ca="1" si="18"/>
        <v>43901.734739930558</v>
      </c>
    </row>
    <row r="1181" spans="1:6">
      <c r="A1181" s="83">
        <f>'Preenchimento Consolidado'!$E$12</f>
        <v>0</v>
      </c>
      <c r="B1181" s="1">
        <f>'Preenchimento Consolidado'!$E$17</f>
        <v>0</v>
      </c>
      <c r="C1181" s="1">
        <f>'Preenchimento Consolidado'!$E$18</f>
        <v>0</v>
      </c>
      <c r="D1181" s="187" t="str">
        <f>'Preenchimento Consolidado'!B1204</f>
        <v>1.2.1.6.1.12.</v>
      </c>
      <c r="E1181" s="86">
        <f>'Preenchimento Consolidado'!D1204</f>
        <v>0</v>
      </c>
      <c r="F1181" s="2">
        <f t="shared" ca="1" si="18"/>
        <v>43901.734739930558</v>
      </c>
    </row>
    <row r="1182" spans="1:6">
      <c r="A1182" s="83">
        <f>'Preenchimento Consolidado'!$E$12</f>
        <v>0</v>
      </c>
      <c r="B1182" s="1">
        <f>'Preenchimento Consolidado'!$E$17</f>
        <v>0</v>
      </c>
      <c r="C1182" s="1">
        <f>'Preenchimento Consolidado'!$E$18</f>
        <v>0</v>
      </c>
      <c r="D1182" s="187" t="str">
        <f>'Preenchimento Consolidado'!B1205</f>
        <v>1.2.1.6.1.13.</v>
      </c>
      <c r="E1182" s="86">
        <f>'Preenchimento Consolidado'!D1205</f>
        <v>0</v>
      </c>
      <c r="F1182" s="2">
        <f t="shared" ca="1" si="18"/>
        <v>43901.734739930558</v>
      </c>
    </row>
    <row r="1183" spans="1:6">
      <c r="A1183" s="83">
        <f>'Preenchimento Consolidado'!$E$12</f>
        <v>0</v>
      </c>
      <c r="B1183" s="1">
        <f>'Preenchimento Consolidado'!$E$17</f>
        <v>0</v>
      </c>
      <c r="C1183" s="1">
        <f>'Preenchimento Consolidado'!$E$18</f>
        <v>0</v>
      </c>
      <c r="D1183" s="187" t="str">
        <f>'Preenchimento Consolidado'!B1206</f>
        <v>1.2.1.6.1.14.</v>
      </c>
      <c r="E1183" s="86">
        <f>'Preenchimento Consolidado'!D1206</f>
        <v>0</v>
      </c>
      <c r="F1183" s="2">
        <f t="shared" ca="1" si="18"/>
        <v>43901.734739930558</v>
      </c>
    </row>
    <row r="1184" spans="1:6">
      <c r="A1184" s="83">
        <f>'Preenchimento Consolidado'!$E$12</f>
        <v>0</v>
      </c>
      <c r="B1184" s="1">
        <f>'Preenchimento Consolidado'!$E$17</f>
        <v>0</v>
      </c>
      <c r="C1184" s="1">
        <f>'Preenchimento Consolidado'!$E$18</f>
        <v>0</v>
      </c>
      <c r="D1184" s="187" t="str">
        <f>'Preenchimento Consolidado'!B1207</f>
        <v>1.2.1.6.1.15.</v>
      </c>
      <c r="E1184" s="86">
        <f>'Preenchimento Consolidado'!D1207</f>
        <v>0</v>
      </c>
      <c r="F1184" s="2">
        <f t="shared" ca="1" si="18"/>
        <v>43901.734739930558</v>
      </c>
    </row>
    <row r="1185" spans="1:6">
      <c r="A1185" s="83">
        <f>'Preenchimento Consolidado'!$E$12</f>
        <v>0</v>
      </c>
      <c r="B1185" s="1">
        <f>'Preenchimento Consolidado'!$E$17</f>
        <v>0</v>
      </c>
      <c r="C1185" s="1">
        <f>'Preenchimento Consolidado'!$E$18</f>
        <v>0</v>
      </c>
      <c r="D1185" s="187" t="str">
        <f>'Preenchimento Consolidado'!B1208</f>
        <v>1.2.1.6.1.16.</v>
      </c>
      <c r="E1185" s="86">
        <f>'Preenchimento Consolidado'!D1208</f>
        <v>0</v>
      </c>
      <c r="F1185" s="2">
        <f t="shared" ca="1" si="18"/>
        <v>43901.734739930558</v>
      </c>
    </row>
    <row r="1186" spans="1:6">
      <c r="A1186" s="83">
        <f>'Preenchimento Consolidado'!$E$12</f>
        <v>0</v>
      </c>
      <c r="B1186" s="1">
        <f>'Preenchimento Consolidado'!$E$17</f>
        <v>0</v>
      </c>
      <c r="C1186" s="1">
        <f>'Preenchimento Consolidado'!$E$18</f>
        <v>0</v>
      </c>
      <c r="D1186" s="187" t="str">
        <f>'Preenchimento Consolidado'!B1209</f>
        <v>1.2.1.6.1.17.</v>
      </c>
      <c r="E1186" s="86">
        <f>'Preenchimento Consolidado'!D1209</f>
        <v>0</v>
      </c>
      <c r="F1186" s="2">
        <f t="shared" ca="1" si="18"/>
        <v>43901.734739930558</v>
      </c>
    </row>
    <row r="1187" spans="1:6">
      <c r="A1187" s="83">
        <f>'Preenchimento Consolidado'!$E$12</f>
        <v>0</v>
      </c>
      <c r="B1187" s="1">
        <f>'Preenchimento Consolidado'!$E$17</f>
        <v>0</v>
      </c>
      <c r="C1187" s="1">
        <f>'Preenchimento Consolidado'!$E$18</f>
        <v>0</v>
      </c>
      <c r="D1187" s="187" t="str">
        <f>'Preenchimento Consolidado'!B1210</f>
        <v>1.2.1.6.1.21.</v>
      </c>
      <c r="E1187" s="86">
        <f>'Preenchimento Consolidado'!D1210</f>
        <v>0</v>
      </c>
      <c r="F1187" s="2">
        <f t="shared" ca="1" si="18"/>
        <v>43901.734739930558</v>
      </c>
    </row>
    <row r="1188" spans="1:6">
      <c r="A1188" s="83">
        <f>'Preenchimento Consolidado'!$E$12</f>
        <v>0</v>
      </c>
      <c r="B1188" s="1">
        <f>'Preenchimento Consolidado'!$E$17</f>
        <v>0</v>
      </c>
      <c r="C1188" s="1">
        <f>'Preenchimento Consolidado'!$E$18</f>
        <v>0</v>
      </c>
      <c r="D1188" s="187" t="str">
        <f>'Preenchimento Consolidado'!B1211</f>
        <v>1.2.1.6.1.22.</v>
      </c>
      <c r="E1188" s="86">
        <f>'Preenchimento Consolidado'!D1211</f>
        <v>0</v>
      </c>
      <c r="F1188" s="2">
        <f t="shared" ca="1" si="18"/>
        <v>43901.734739930558</v>
      </c>
    </row>
    <row r="1189" spans="1:6">
      <c r="A1189" s="83">
        <f>'Preenchimento Consolidado'!$E$12</f>
        <v>0</v>
      </c>
      <c r="B1189" s="1">
        <f>'Preenchimento Consolidado'!$E$17</f>
        <v>0</v>
      </c>
      <c r="C1189" s="1">
        <f>'Preenchimento Consolidado'!$E$18</f>
        <v>0</v>
      </c>
      <c r="D1189" s="187" t="str">
        <f>'Preenchimento Consolidado'!B1212</f>
        <v>1.2.1.6.1.23.</v>
      </c>
      <c r="E1189" s="86">
        <f>'Preenchimento Consolidado'!D1212</f>
        <v>0</v>
      </c>
      <c r="F1189" s="2">
        <f t="shared" ca="1" si="18"/>
        <v>43901.734739930558</v>
      </c>
    </row>
    <row r="1190" spans="1:6">
      <c r="A1190" s="83">
        <f>'Preenchimento Consolidado'!$E$12</f>
        <v>0</v>
      </c>
      <c r="B1190" s="1">
        <f>'Preenchimento Consolidado'!$E$17</f>
        <v>0</v>
      </c>
      <c r="C1190" s="1">
        <f>'Preenchimento Consolidado'!$E$18</f>
        <v>0</v>
      </c>
      <c r="D1190" s="187" t="str">
        <f>'Preenchimento Consolidado'!B1213</f>
        <v>1.2.1.6.1.24.</v>
      </c>
      <c r="E1190" s="86">
        <f>'Preenchimento Consolidado'!D1213</f>
        <v>0</v>
      </c>
      <c r="F1190" s="2">
        <f t="shared" ca="1" si="18"/>
        <v>43901.734739930558</v>
      </c>
    </row>
    <row r="1191" spans="1:6">
      <c r="A1191" s="83">
        <f>'Preenchimento Consolidado'!$E$12</f>
        <v>0</v>
      </c>
      <c r="B1191" s="1">
        <f>'Preenchimento Consolidado'!$E$17</f>
        <v>0</v>
      </c>
      <c r="C1191" s="1">
        <f>'Preenchimento Consolidado'!$E$18</f>
        <v>0</v>
      </c>
      <c r="D1191" s="187" t="str">
        <f>'Preenchimento Consolidado'!B1214</f>
        <v>1.2.1.6.1.25.</v>
      </c>
      <c r="E1191" s="86">
        <f>'Preenchimento Consolidado'!D1214</f>
        <v>0</v>
      </c>
      <c r="F1191" s="2">
        <f t="shared" ca="1" si="18"/>
        <v>43901.734739930558</v>
      </c>
    </row>
    <row r="1192" spans="1:6">
      <c r="A1192" s="83">
        <f>'Preenchimento Consolidado'!$E$12</f>
        <v>0</v>
      </c>
      <c r="B1192" s="1">
        <f>'Preenchimento Consolidado'!$E$17</f>
        <v>0</v>
      </c>
      <c r="C1192" s="1">
        <f>'Preenchimento Consolidado'!$E$18</f>
        <v>0</v>
      </c>
      <c r="D1192" s="187" t="str">
        <f>'Preenchimento Consolidado'!B1215</f>
        <v>1.2.1.6.1.26.</v>
      </c>
      <c r="E1192" s="86">
        <f>'Preenchimento Consolidado'!D1215</f>
        <v>0</v>
      </c>
      <c r="F1192" s="2">
        <f t="shared" ca="1" si="18"/>
        <v>43901.734739930558</v>
      </c>
    </row>
    <row r="1193" spans="1:6">
      <c r="A1193" s="83">
        <f>'Preenchimento Consolidado'!$E$12</f>
        <v>0</v>
      </c>
      <c r="B1193" s="1">
        <f>'Preenchimento Consolidado'!$E$17</f>
        <v>0</v>
      </c>
      <c r="C1193" s="1">
        <f>'Preenchimento Consolidado'!$E$18</f>
        <v>0</v>
      </c>
      <c r="D1193" s="187" t="str">
        <f>'Preenchimento Consolidado'!B1216</f>
        <v>1.2.1.6.1.27.</v>
      </c>
      <c r="E1193" s="86">
        <f>'Preenchimento Consolidado'!D1216</f>
        <v>0</v>
      </c>
      <c r="F1193" s="2">
        <f t="shared" ca="1" si="18"/>
        <v>43901.734739930558</v>
      </c>
    </row>
    <row r="1194" spans="1:6">
      <c r="A1194" s="83">
        <f>'Preenchimento Consolidado'!$E$12</f>
        <v>0</v>
      </c>
      <c r="B1194" s="1">
        <f>'Preenchimento Consolidado'!$E$17</f>
        <v>0</v>
      </c>
      <c r="C1194" s="1">
        <f>'Preenchimento Consolidado'!$E$18</f>
        <v>0</v>
      </c>
      <c r="D1194" s="187" t="str">
        <f>'Preenchimento Consolidado'!B1217</f>
        <v>1.2.1.6.1.28.</v>
      </c>
      <c r="E1194" s="86">
        <f>'Preenchimento Consolidado'!D1217</f>
        <v>0</v>
      </c>
      <c r="F1194" s="2">
        <f t="shared" ca="1" si="18"/>
        <v>43901.734739930558</v>
      </c>
    </row>
    <row r="1195" spans="1:6">
      <c r="A1195" s="83">
        <f>'Preenchimento Consolidado'!$E$12</f>
        <v>0</v>
      </c>
      <c r="B1195" s="1">
        <f>'Preenchimento Consolidado'!$E$17</f>
        <v>0</v>
      </c>
      <c r="C1195" s="1">
        <f>'Preenchimento Consolidado'!$E$18</f>
        <v>0</v>
      </c>
      <c r="D1195" s="187" t="str">
        <f>'Preenchimento Consolidado'!B1218</f>
        <v>1.2.1.6.1.29.</v>
      </c>
      <c r="E1195" s="86">
        <f>'Preenchimento Consolidado'!D1218</f>
        <v>0</v>
      </c>
      <c r="F1195" s="2">
        <f t="shared" ca="1" si="18"/>
        <v>43901.734739930558</v>
      </c>
    </row>
    <row r="1196" spans="1:6">
      <c r="A1196" s="83">
        <f>'Preenchimento Consolidado'!$E$12</f>
        <v>0</v>
      </c>
      <c r="B1196" s="1">
        <f>'Preenchimento Consolidado'!$E$17</f>
        <v>0</v>
      </c>
      <c r="C1196" s="1">
        <f>'Preenchimento Consolidado'!$E$18</f>
        <v>0</v>
      </c>
      <c r="D1196" s="187" t="str">
        <f>'Preenchimento Consolidado'!B1219</f>
        <v>1.2.1.6.1.31.</v>
      </c>
      <c r="E1196" s="86">
        <f>'Preenchimento Consolidado'!D1219</f>
        <v>0</v>
      </c>
      <c r="F1196" s="2">
        <f t="shared" ca="1" si="18"/>
        <v>43901.734739930558</v>
      </c>
    </row>
    <row r="1197" spans="1:6">
      <c r="A1197" s="83">
        <f>'Preenchimento Consolidado'!$E$12</f>
        <v>0</v>
      </c>
      <c r="B1197" s="1">
        <f>'Preenchimento Consolidado'!$E$17</f>
        <v>0</v>
      </c>
      <c r="C1197" s="1">
        <f>'Preenchimento Consolidado'!$E$18</f>
        <v>0</v>
      </c>
      <c r="D1197" s="187" t="str">
        <f>'Preenchimento Consolidado'!B1220</f>
        <v>1.2.1.6.1.32.</v>
      </c>
      <c r="E1197" s="86">
        <f>'Preenchimento Consolidado'!D1220</f>
        <v>0</v>
      </c>
      <c r="F1197" s="2">
        <f t="shared" ca="1" si="18"/>
        <v>43901.734739930558</v>
      </c>
    </row>
    <row r="1198" spans="1:6">
      <c r="A1198" s="83">
        <f>'Preenchimento Consolidado'!$E$12</f>
        <v>0</v>
      </c>
      <c r="B1198" s="1">
        <f>'Preenchimento Consolidado'!$E$17</f>
        <v>0</v>
      </c>
      <c r="C1198" s="1">
        <f>'Preenchimento Consolidado'!$E$18</f>
        <v>0</v>
      </c>
      <c r="D1198" s="187" t="str">
        <f>'Preenchimento Consolidado'!B1221</f>
        <v>1.2.1.6.1.33.</v>
      </c>
      <c r="E1198" s="86">
        <f>'Preenchimento Consolidado'!D1221</f>
        <v>0</v>
      </c>
      <c r="F1198" s="2">
        <f t="shared" ca="1" si="18"/>
        <v>43901.734739930558</v>
      </c>
    </row>
    <row r="1199" spans="1:6">
      <c r="A1199" s="83">
        <f>'Preenchimento Consolidado'!$E$12</f>
        <v>0</v>
      </c>
      <c r="B1199" s="1">
        <f>'Preenchimento Consolidado'!$E$17</f>
        <v>0</v>
      </c>
      <c r="C1199" s="1">
        <f>'Preenchimento Consolidado'!$E$18</f>
        <v>0</v>
      </c>
      <c r="D1199" s="187" t="str">
        <f>'Preenchimento Consolidado'!B1222</f>
        <v>1.2.1.6.1.35.</v>
      </c>
      <c r="E1199" s="86">
        <f>'Preenchimento Consolidado'!D1222</f>
        <v>0</v>
      </c>
      <c r="F1199" s="2">
        <f t="shared" ca="1" si="18"/>
        <v>43901.734739930558</v>
      </c>
    </row>
    <row r="1200" spans="1:6">
      <c r="A1200" s="83">
        <f>'Preenchimento Consolidado'!$E$12</f>
        <v>0</v>
      </c>
      <c r="B1200" s="1">
        <f>'Preenchimento Consolidado'!$E$17</f>
        <v>0</v>
      </c>
      <c r="C1200" s="1">
        <f>'Preenchimento Consolidado'!$E$18</f>
        <v>0</v>
      </c>
      <c r="D1200" s="187" t="str">
        <f>'Preenchimento Consolidado'!B1223</f>
        <v>1.2.1.6.1.35.1.</v>
      </c>
      <c r="E1200" s="86">
        <f>'Preenchimento Consolidado'!D1223</f>
        <v>0</v>
      </c>
      <c r="F1200" s="2">
        <f t="shared" ca="1" si="18"/>
        <v>43901.734739930558</v>
      </c>
    </row>
    <row r="1201" spans="1:6">
      <c r="A1201" s="83">
        <f>'Preenchimento Consolidado'!$E$12</f>
        <v>0</v>
      </c>
      <c r="B1201" s="1">
        <f>'Preenchimento Consolidado'!$E$17</f>
        <v>0</v>
      </c>
      <c r="C1201" s="1">
        <f>'Preenchimento Consolidado'!$E$18</f>
        <v>0</v>
      </c>
      <c r="D1201" s="187" t="str">
        <f>'Preenchimento Consolidado'!B1224</f>
        <v>1.2.1.6.1.35.2.</v>
      </c>
      <c r="E1201" s="86">
        <f>'Preenchimento Consolidado'!D1224</f>
        <v>0</v>
      </c>
      <c r="F1201" s="2">
        <f t="shared" ca="1" si="18"/>
        <v>43901.734739930558</v>
      </c>
    </row>
    <row r="1202" spans="1:6">
      <c r="A1202" s="83">
        <f>'Preenchimento Consolidado'!$E$12</f>
        <v>0</v>
      </c>
      <c r="B1202" s="1">
        <f>'Preenchimento Consolidado'!$E$17</f>
        <v>0</v>
      </c>
      <c r="C1202" s="1">
        <f>'Preenchimento Consolidado'!$E$18</f>
        <v>0</v>
      </c>
      <c r="D1202" s="187" t="str">
        <f>'Preenchimento Consolidado'!B1225</f>
        <v>1.2.1.6.1.41.</v>
      </c>
      <c r="E1202" s="86">
        <f>'Preenchimento Consolidado'!D1225</f>
        <v>0</v>
      </c>
      <c r="F1202" s="2">
        <f t="shared" ca="1" si="18"/>
        <v>43901.734739930558</v>
      </c>
    </row>
    <row r="1203" spans="1:6">
      <c r="A1203" s="83">
        <f>'Preenchimento Consolidado'!$E$12</f>
        <v>0</v>
      </c>
      <c r="B1203" s="1">
        <f>'Preenchimento Consolidado'!$E$17</f>
        <v>0</v>
      </c>
      <c r="C1203" s="1">
        <f>'Preenchimento Consolidado'!$E$18</f>
        <v>0</v>
      </c>
      <c r="D1203" s="187" t="str">
        <f>'Preenchimento Consolidado'!B1226</f>
        <v>1.2.1.6.1.42.</v>
      </c>
      <c r="E1203" s="86">
        <f>'Preenchimento Consolidado'!D1226</f>
        <v>0</v>
      </c>
      <c r="F1203" s="2">
        <f t="shared" ca="1" si="18"/>
        <v>43901.734739930558</v>
      </c>
    </row>
    <row r="1204" spans="1:6">
      <c r="A1204" s="83">
        <f>'Preenchimento Consolidado'!$E$12</f>
        <v>0</v>
      </c>
      <c r="B1204" s="1">
        <f>'Preenchimento Consolidado'!$E$17</f>
        <v>0</v>
      </c>
      <c r="C1204" s="1">
        <f>'Preenchimento Consolidado'!$E$18</f>
        <v>0</v>
      </c>
      <c r="D1204" s="187" t="str">
        <f>'Preenchimento Consolidado'!B1227</f>
        <v>1.2.1.6.1.43.</v>
      </c>
      <c r="E1204" s="86">
        <f>'Preenchimento Consolidado'!D1227</f>
        <v>0</v>
      </c>
      <c r="F1204" s="2">
        <f t="shared" ca="1" si="18"/>
        <v>43901.734739930558</v>
      </c>
    </row>
    <row r="1205" spans="1:6">
      <c r="A1205" s="83">
        <f>'Preenchimento Consolidado'!$E$12</f>
        <v>0</v>
      </c>
      <c r="B1205" s="1">
        <f>'Preenchimento Consolidado'!$E$17</f>
        <v>0</v>
      </c>
      <c r="C1205" s="1">
        <f>'Preenchimento Consolidado'!$E$18</f>
        <v>0</v>
      </c>
      <c r="D1205" s="187" t="str">
        <f>'Preenchimento Consolidado'!B1228</f>
        <v>1.2.1.6.1.50.</v>
      </c>
      <c r="E1205" s="86">
        <f>'Preenchimento Consolidado'!D1228</f>
        <v>0</v>
      </c>
      <c r="F1205" s="2">
        <f t="shared" ca="1" si="18"/>
        <v>43901.734739930558</v>
      </c>
    </row>
    <row r="1206" spans="1:6">
      <c r="A1206" s="83">
        <f>'Preenchimento Consolidado'!$E$12</f>
        <v>0</v>
      </c>
      <c r="B1206" s="1">
        <f>'Preenchimento Consolidado'!$E$17</f>
        <v>0</v>
      </c>
      <c r="C1206" s="1">
        <f>'Preenchimento Consolidado'!$E$18</f>
        <v>0</v>
      </c>
      <c r="D1206" s="187" t="str">
        <f>'Preenchimento Consolidado'!B1229</f>
        <v>1.2.1.6.1.51.</v>
      </c>
      <c r="E1206" s="86">
        <f>'Preenchimento Consolidado'!D1229</f>
        <v>0</v>
      </c>
      <c r="F1206" s="2">
        <f t="shared" ca="1" si="18"/>
        <v>43901.734739930558</v>
      </c>
    </row>
    <row r="1207" spans="1:6">
      <c r="A1207" s="83">
        <f>'Preenchimento Consolidado'!$E$12</f>
        <v>0</v>
      </c>
      <c r="B1207" s="1">
        <f>'Preenchimento Consolidado'!$E$17</f>
        <v>0</v>
      </c>
      <c r="C1207" s="1">
        <f>'Preenchimento Consolidado'!$E$18</f>
        <v>0</v>
      </c>
      <c r="D1207" s="187" t="str">
        <f>'Preenchimento Consolidado'!B1230</f>
        <v>1.2.1.6.1.52.</v>
      </c>
      <c r="E1207" s="86">
        <f>'Preenchimento Consolidado'!D1230</f>
        <v>0</v>
      </c>
      <c r="F1207" s="2">
        <f t="shared" ca="1" si="18"/>
        <v>43901.734739930558</v>
      </c>
    </row>
    <row r="1208" spans="1:6">
      <c r="A1208" s="83">
        <f>'Preenchimento Consolidado'!$E$12</f>
        <v>0</v>
      </c>
      <c r="B1208" s="1">
        <f>'Preenchimento Consolidado'!$E$17</f>
        <v>0</v>
      </c>
      <c r="C1208" s="1">
        <f>'Preenchimento Consolidado'!$E$18</f>
        <v>0</v>
      </c>
      <c r="D1208" s="187" t="str">
        <f>'Preenchimento Consolidado'!B1231</f>
        <v>1.2.1.6.1.53.</v>
      </c>
      <c r="E1208" s="86">
        <f>'Preenchimento Consolidado'!D1231</f>
        <v>0</v>
      </c>
      <c r="F1208" s="2">
        <f t="shared" ca="1" si="18"/>
        <v>43901.734739930558</v>
      </c>
    </row>
    <row r="1209" spans="1:6">
      <c r="A1209" s="83">
        <f>'Preenchimento Consolidado'!$E$12</f>
        <v>0</v>
      </c>
      <c r="B1209" s="1">
        <f>'Preenchimento Consolidado'!$E$17</f>
        <v>0</v>
      </c>
      <c r="C1209" s="1">
        <f>'Preenchimento Consolidado'!$E$18</f>
        <v>0</v>
      </c>
      <c r="D1209" s="187" t="str">
        <f>'Preenchimento Consolidado'!B1232</f>
        <v>1.2.1.9.</v>
      </c>
      <c r="E1209" s="86">
        <f>'Preenchimento Consolidado'!D1232</f>
        <v>0</v>
      </c>
      <c r="F1209" s="2">
        <f t="shared" ca="1" si="18"/>
        <v>43901.734739930558</v>
      </c>
    </row>
    <row r="1210" spans="1:6">
      <c r="A1210" s="83">
        <f>'Preenchimento Consolidado'!$E$12</f>
        <v>0</v>
      </c>
      <c r="B1210" s="1">
        <f>'Preenchimento Consolidado'!$E$17</f>
        <v>0</v>
      </c>
      <c r="C1210" s="1">
        <f>'Preenchimento Consolidado'!$E$18</f>
        <v>0</v>
      </c>
      <c r="D1210" s="187" t="str">
        <f>'Preenchimento Consolidado'!B1233</f>
        <v>1.2.1.9.1.</v>
      </c>
      <c r="E1210" s="86">
        <f>'Preenchimento Consolidado'!D1233</f>
        <v>0</v>
      </c>
      <c r="F1210" s="2">
        <f t="shared" ca="1" si="18"/>
        <v>43901.734739930558</v>
      </c>
    </row>
    <row r="1211" spans="1:6">
      <c r="A1211" s="83">
        <f>'Preenchimento Consolidado'!$E$12</f>
        <v>0</v>
      </c>
      <c r="B1211" s="1">
        <f>'Preenchimento Consolidado'!$E$17</f>
        <v>0</v>
      </c>
      <c r="C1211" s="1">
        <f>'Preenchimento Consolidado'!$E$18</f>
        <v>0</v>
      </c>
      <c r="D1211" s="187" t="str">
        <f>'Preenchimento Consolidado'!B1234</f>
        <v>1.2.1.9.1.11.</v>
      </c>
      <c r="E1211" s="86">
        <f>'Preenchimento Consolidado'!D1234</f>
        <v>0</v>
      </c>
      <c r="F1211" s="2">
        <f t="shared" ca="1" si="18"/>
        <v>43901.734739930558</v>
      </c>
    </row>
    <row r="1212" spans="1:6">
      <c r="A1212" s="83">
        <f>'Preenchimento Consolidado'!$E$12</f>
        <v>0</v>
      </c>
      <c r="B1212" s="1">
        <f>'Preenchimento Consolidado'!$E$17</f>
        <v>0</v>
      </c>
      <c r="C1212" s="1">
        <f>'Preenchimento Consolidado'!$E$18</f>
        <v>0</v>
      </c>
      <c r="D1212" s="187" t="str">
        <f>'Preenchimento Consolidado'!B1235</f>
        <v>1.2.1.9.1.12.</v>
      </c>
      <c r="E1212" s="86">
        <f>'Preenchimento Consolidado'!D1235</f>
        <v>0</v>
      </c>
      <c r="F1212" s="2">
        <f t="shared" ca="1" si="18"/>
        <v>43901.734739930558</v>
      </c>
    </row>
    <row r="1213" spans="1:6">
      <c r="A1213" s="83">
        <f>'Preenchimento Consolidado'!$E$12</f>
        <v>0</v>
      </c>
      <c r="B1213" s="1">
        <f>'Preenchimento Consolidado'!$E$17</f>
        <v>0</v>
      </c>
      <c r="C1213" s="1">
        <f>'Preenchimento Consolidado'!$E$18</f>
        <v>0</v>
      </c>
      <c r="D1213" s="187" t="str">
        <f>'Preenchimento Consolidado'!B1236</f>
        <v>1.2.1.9.1.13.</v>
      </c>
      <c r="E1213" s="86">
        <f>'Preenchimento Consolidado'!D1236</f>
        <v>0</v>
      </c>
      <c r="F1213" s="2">
        <f t="shared" ca="1" si="18"/>
        <v>43901.734739930558</v>
      </c>
    </row>
    <row r="1214" spans="1:6">
      <c r="A1214" s="83">
        <f>'Preenchimento Consolidado'!$E$12</f>
        <v>0</v>
      </c>
      <c r="B1214" s="1">
        <f>'Preenchimento Consolidado'!$E$17</f>
        <v>0</v>
      </c>
      <c r="C1214" s="1">
        <f>'Preenchimento Consolidado'!$E$18</f>
        <v>0</v>
      </c>
      <c r="D1214" s="187" t="str">
        <f>'Preenchimento Consolidado'!B1237</f>
        <v>1.2.1.9.1.14.</v>
      </c>
      <c r="E1214" s="86">
        <f>'Preenchimento Consolidado'!D1237</f>
        <v>0</v>
      </c>
      <c r="F1214" s="2">
        <f t="shared" ca="1" si="18"/>
        <v>43901.734739930558</v>
      </c>
    </row>
    <row r="1215" spans="1:6">
      <c r="A1215" s="83">
        <f>'Preenchimento Consolidado'!$E$12</f>
        <v>0</v>
      </c>
      <c r="B1215" s="1">
        <f>'Preenchimento Consolidado'!$E$17</f>
        <v>0</v>
      </c>
      <c r="C1215" s="1">
        <f>'Preenchimento Consolidado'!$E$18</f>
        <v>0</v>
      </c>
      <c r="D1215" s="187" t="str">
        <f>'Preenchimento Consolidado'!B1238</f>
        <v>1.2.1.9.1.15.</v>
      </c>
      <c r="E1215" s="86">
        <f>'Preenchimento Consolidado'!D1238</f>
        <v>0</v>
      </c>
      <c r="F1215" s="2">
        <f t="shared" ca="1" si="18"/>
        <v>43901.734739930558</v>
      </c>
    </row>
    <row r="1216" spans="1:6">
      <c r="A1216" s="83">
        <f>'Preenchimento Consolidado'!$E$12</f>
        <v>0</v>
      </c>
      <c r="B1216" s="1">
        <f>'Preenchimento Consolidado'!$E$17</f>
        <v>0</v>
      </c>
      <c r="C1216" s="1">
        <f>'Preenchimento Consolidado'!$E$18</f>
        <v>0</v>
      </c>
      <c r="D1216" s="187" t="str">
        <f>'Preenchimento Consolidado'!B1239</f>
        <v>1.2.1.9.1.16.</v>
      </c>
      <c r="E1216" s="86">
        <f>'Preenchimento Consolidado'!D1239</f>
        <v>0</v>
      </c>
      <c r="F1216" s="2">
        <f t="shared" ca="1" si="18"/>
        <v>43901.734739930558</v>
      </c>
    </row>
    <row r="1217" spans="1:6">
      <c r="A1217" s="83">
        <f>'Preenchimento Consolidado'!$E$12</f>
        <v>0</v>
      </c>
      <c r="B1217" s="1">
        <f>'Preenchimento Consolidado'!$E$17</f>
        <v>0</v>
      </c>
      <c r="C1217" s="1">
        <f>'Preenchimento Consolidado'!$E$18</f>
        <v>0</v>
      </c>
      <c r="D1217" s="187" t="str">
        <f>'Preenchimento Consolidado'!B1240</f>
        <v>1.2.1.9.1.17.</v>
      </c>
      <c r="E1217" s="86">
        <f>'Preenchimento Consolidado'!D1240</f>
        <v>0</v>
      </c>
      <c r="F1217" s="2">
        <f t="shared" ca="1" si="18"/>
        <v>43901.734739930558</v>
      </c>
    </row>
    <row r="1218" spans="1:6">
      <c r="A1218" s="83">
        <f>'Preenchimento Consolidado'!$E$12</f>
        <v>0</v>
      </c>
      <c r="B1218" s="1">
        <f>'Preenchimento Consolidado'!$E$17</f>
        <v>0</v>
      </c>
      <c r="C1218" s="1">
        <f>'Preenchimento Consolidado'!$E$18</f>
        <v>0</v>
      </c>
      <c r="D1218" s="187" t="str">
        <f>'Preenchimento Consolidado'!B1241</f>
        <v>1.2.1.9.1.21.</v>
      </c>
      <c r="E1218" s="86">
        <f>'Preenchimento Consolidado'!D1241</f>
        <v>0</v>
      </c>
      <c r="F1218" s="2">
        <f t="shared" ref="F1218:F1281" ca="1" si="19">NOW()</f>
        <v>43901.734739930558</v>
      </c>
    </row>
    <row r="1219" spans="1:6">
      <c r="A1219" s="83">
        <f>'Preenchimento Consolidado'!$E$12</f>
        <v>0</v>
      </c>
      <c r="B1219" s="1">
        <f>'Preenchimento Consolidado'!$E$17</f>
        <v>0</v>
      </c>
      <c r="C1219" s="1">
        <f>'Preenchimento Consolidado'!$E$18</f>
        <v>0</v>
      </c>
      <c r="D1219" s="187" t="str">
        <f>'Preenchimento Consolidado'!B1242</f>
        <v>1.2.1.9.1.22.</v>
      </c>
      <c r="E1219" s="86">
        <f>'Preenchimento Consolidado'!D1242</f>
        <v>0</v>
      </c>
      <c r="F1219" s="2">
        <f t="shared" ca="1" si="19"/>
        <v>43901.734739930558</v>
      </c>
    </row>
    <row r="1220" spans="1:6">
      <c r="A1220" s="83">
        <f>'Preenchimento Consolidado'!$E$12</f>
        <v>0</v>
      </c>
      <c r="B1220" s="1">
        <f>'Preenchimento Consolidado'!$E$17</f>
        <v>0</v>
      </c>
      <c r="C1220" s="1">
        <f>'Preenchimento Consolidado'!$E$18</f>
        <v>0</v>
      </c>
      <c r="D1220" s="187" t="str">
        <f>'Preenchimento Consolidado'!B1243</f>
        <v>1.2.1.9.1.23.</v>
      </c>
      <c r="E1220" s="86">
        <f>'Preenchimento Consolidado'!D1243</f>
        <v>0</v>
      </c>
      <c r="F1220" s="2">
        <f t="shared" ca="1" si="19"/>
        <v>43901.734739930558</v>
      </c>
    </row>
    <row r="1221" spans="1:6">
      <c r="A1221" s="83">
        <f>'Preenchimento Consolidado'!$E$12</f>
        <v>0</v>
      </c>
      <c r="B1221" s="1">
        <f>'Preenchimento Consolidado'!$E$17</f>
        <v>0</v>
      </c>
      <c r="C1221" s="1">
        <f>'Preenchimento Consolidado'!$E$18</f>
        <v>0</v>
      </c>
      <c r="D1221" s="187" t="str">
        <f>'Preenchimento Consolidado'!B1244</f>
        <v>1.2.1.9.1.24.</v>
      </c>
      <c r="E1221" s="86">
        <f>'Preenchimento Consolidado'!D1244</f>
        <v>0</v>
      </c>
      <c r="F1221" s="2">
        <f t="shared" ca="1" si="19"/>
        <v>43901.734739930558</v>
      </c>
    </row>
    <row r="1222" spans="1:6">
      <c r="A1222" s="83">
        <f>'Preenchimento Consolidado'!$E$12</f>
        <v>0</v>
      </c>
      <c r="B1222" s="1">
        <f>'Preenchimento Consolidado'!$E$17</f>
        <v>0</v>
      </c>
      <c r="C1222" s="1">
        <f>'Preenchimento Consolidado'!$E$18</f>
        <v>0</v>
      </c>
      <c r="D1222" s="187" t="str">
        <f>'Preenchimento Consolidado'!B1245</f>
        <v>1.2.1.9.1.25.</v>
      </c>
      <c r="E1222" s="86">
        <f>'Preenchimento Consolidado'!D1245</f>
        <v>0</v>
      </c>
      <c r="F1222" s="2">
        <f t="shared" ca="1" si="19"/>
        <v>43901.734739930558</v>
      </c>
    </row>
    <row r="1223" spans="1:6">
      <c r="A1223" s="83">
        <f>'Preenchimento Consolidado'!$E$12</f>
        <v>0</v>
      </c>
      <c r="B1223" s="1">
        <f>'Preenchimento Consolidado'!$E$17</f>
        <v>0</v>
      </c>
      <c r="C1223" s="1">
        <f>'Preenchimento Consolidado'!$E$18</f>
        <v>0</v>
      </c>
      <c r="D1223" s="187" t="str">
        <f>'Preenchimento Consolidado'!B1246</f>
        <v>1.2.1.9.1.26.</v>
      </c>
      <c r="E1223" s="86">
        <f>'Preenchimento Consolidado'!D1246</f>
        <v>0</v>
      </c>
      <c r="F1223" s="2">
        <f t="shared" ca="1" si="19"/>
        <v>43901.734739930558</v>
      </c>
    </row>
    <row r="1224" spans="1:6">
      <c r="A1224" s="83">
        <f>'Preenchimento Consolidado'!$E$12</f>
        <v>0</v>
      </c>
      <c r="B1224" s="1">
        <f>'Preenchimento Consolidado'!$E$17</f>
        <v>0</v>
      </c>
      <c r="C1224" s="1">
        <f>'Preenchimento Consolidado'!$E$18</f>
        <v>0</v>
      </c>
      <c r="D1224" s="187" t="str">
        <f>'Preenchimento Consolidado'!B1247</f>
        <v>1.2.1.9.1.27.</v>
      </c>
      <c r="E1224" s="86">
        <f>'Preenchimento Consolidado'!D1247</f>
        <v>0</v>
      </c>
      <c r="F1224" s="2">
        <f t="shared" ca="1" si="19"/>
        <v>43901.734739930558</v>
      </c>
    </row>
    <row r="1225" spans="1:6">
      <c r="A1225" s="83">
        <f>'Preenchimento Consolidado'!$E$12</f>
        <v>0</v>
      </c>
      <c r="B1225" s="1">
        <f>'Preenchimento Consolidado'!$E$17</f>
        <v>0</v>
      </c>
      <c r="C1225" s="1">
        <f>'Preenchimento Consolidado'!$E$18</f>
        <v>0</v>
      </c>
      <c r="D1225" s="187" t="str">
        <f>'Preenchimento Consolidado'!B1248</f>
        <v>1.2.1.9.1.28.</v>
      </c>
      <c r="E1225" s="86">
        <f>'Preenchimento Consolidado'!D1248</f>
        <v>0</v>
      </c>
      <c r="F1225" s="2">
        <f t="shared" ca="1" si="19"/>
        <v>43901.734739930558</v>
      </c>
    </row>
    <row r="1226" spans="1:6">
      <c r="A1226" s="83">
        <f>'Preenchimento Consolidado'!$E$12</f>
        <v>0</v>
      </c>
      <c r="B1226" s="1">
        <f>'Preenchimento Consolidado'!$E$17</f>
        <v>0</v>
      </c>
      <c r="C1226" s="1">
        <f>'Preenchimento Consolidado'!$E$18</f>
        <v>0</v>
      </c>
      <c r="D1226" s="187" t="str">
        <f>'Preenchimento Consolidado'!B1249</f>
        <v>1.2.1.9.1.29.</v>
      </c>
      <c r="E1226" s="86">
        <f>'Preenchimento Consolidado'!D1249</f>
        <v>0</v>
      </c>
      <c r="F1226" s="2">
        <f t="shared" ca="1" si="19"/>
        <v>43901.734739930558</v>
      </c>
    </row>
    <row r="1227" spans="1:6">
      <c r="A1227" s="83">
        <f>'Preenchimento Consolidado'!$E$12</f>
        <v>0</v>
      </c>
      <c r="B1227" s="1">
        <f>'Preenchimento Consolidado'!$E$17</f>
        <v>0</v>
      </c>
      <c r="C1227" s="1">
        <f>'Preenchimento Consolidado'!$E$18</f>
        <v>0</v>
      </c>
      <c r="D1227" s="187" t="str">
        <f>'Preenchimento Consolidado'!B1250</f>
        <v>1.2.1.9.1.31.</v>
      </c>
      <c r="E1227" s="86">
        <f>'Preenchimento Consolidado'!D1250</f>
        <v>0</v>
      </c>
      <c r="F1227" s="2">
        <f t="shared" ca="1" si="19"/>
        <v>43901.734739930558</v>
      </c>
    </row>
    <row r="1228" spans="1:6">
      <c r="A1228" s="83">
        <f>'Preenchimento Consolidado'!$E$12</f>
        <v>0</v>
      </c>
      <c r="B1228" s="1">
        <f>'Preenchimento Consolidado'!$E$17</f>
        <v>0</v>
      </c>
      <c r="C1228" s="1">
        <f>'Preenchimento Consolidado'!$E$18</f>
        <v>0</v>
      </c>
      <c r="D1228" s="187" t="str">
        <f>'Preenchimento Consolidado'!B1251</f>
        <v>1.2.1.9.1.32.</v>
      </c>
      <c r="E1228" s="86">
        <f>'Preenchimento Consolidado'!D1251</f>
        <v>0</v>
      </c>
      <c r="F1228" s="2">
        <f t="shared" ca="1" si="19"/>
        <v>43901.734739930558</v>
      </c>
    </row>
    <row r="1229" spans="1:6">
      <c r="A1229" s="83">
        <f>'Preenchimento Consolidado'!$E$12</f>
        <v>0</v>
      </c>
      <c r="B1229" s="1">
        <f>'Preenchimento Consolidado'!$E$17</f>
        <v>0</v>
      </c>
      <c r="C1229" s="1">
        <f>'Preenchimento Consolidado'!$E$18</f>
        <v>0</v>
      </c>
      <c r="D1229" s="187" t="str">
        <f>'Preenchimento Consolidado'!B1252</f>
        <v>1.2.1.9.1.33.</v>
      </c>
      <c r="E1229" s="86">
        <f>'Preenchimento Consolidado'!D1252</f>
        <v>0</v>
      </c>
      <c r="F1229" s="2">
        <f t="shared" ca="1" si="19"/>
        <v>43901.734739930558</v>
      </c>
    </row>
    <row r="1230" spans="1:6">
      <c r="A1230" s="83">
        <f>'Preenchimento Consolidado'!$E$12</f>
        <v>0</v>
      </c>
      <c r="B1230" s="1">
        <f>'Preenchimento Consolidado'!$E$17</f>
        <v>0</v>
      </c>
      <c r="C1230" s="1">
        <f>'Preenchimento Consolidado'!$E$18</f>
        <v>0</v>
      </c>
      <c r="D1230" s="187" t="str">
        <f>'Preenchimento Consolidado'!B1253</f>
        <v>1.2.1.9.1.35.</v>
      </c>
      <c r="E1230" s="86">
        <f>'Preenchimento Consolidado'!D1253</f>
        <v>0</v>
      </c>
      <c r="F1230" s="2">
        <f t="shared" ca="1" si="19"/>
        <v>43901.734739930558</v>
      </c>
    </row>
    <row r="1231" spans="1:6">
      <c r="A1231" s="83">
        <f>'Preenchimento Consolidado'!$E$12</f>
        <v>0</v>
      </c>
      <c r="B1231" s="1">
        <f>'Preenchimento Consolidado'!$E$17</f>
        <v>0</v>
      </c>
      <c r="C1231" s="1">
        <f>'Preenchimento Consolidado'!$E$18</f>
        <v>0</v>
      </c>
      <c r="D1231" s="187" t="str">
        <f>'Preenchimento Consolidado'!B1254</f>
        <v>1.2.1.9.1.35.1.</v>
      </c>
      <c r="E1231" s="86">
        <f>'Preenchimento Consolidado'!D1254</f>
        <v>0</v>
      </c>
      <c r="F1231" s="2">
        <f t="shared" ca="1" si="19"/>
        <v>43901.734739930558</v>
      </c>
    </row>
    <row r="1232" spans="1:6">
      <c r="A1232" s="83">
        <f>'Preenchimento Consolidado'!$E$12</f>
        <v>0</v>
      </c>
      <c r="B1232" s="1">
        <f>'Preenchimento Consolidado'!$E$17</f>
        <v>0</v>
      </c>
      <c r="C1232" s="1">
        <f>'Preenchimento Consolidado'!$E$18</f>
        <v>0</v>
      </c>
      <c r="D1232" s="187" t="str">
        <f>'Preenchimento Consolidado'!B1255</f>
        <v>1.2.1.9.1.35.2.</v>
      </c>
      <c r="E1232" s="86">
        <f>'Preenchimento Consolidado'!D1255</f>
        <v>0</v>
      </c>
      <c r="F1232" s="2">
        <f t="shared" ca="1" si="19"/>
        <v>43901.734739930558</v>
      </c>
    </row>
    <row r="1233" spans="1:6">
      <c r="A1233" s="83">
        <f>'Preenchimento Consolidado'!$E$12</f>
        <v>0</v>
      </c>
      <c r="B1233" s="1">
        <f>'Preenchimento Consolidado'!$E$17</f>
        <v>0</v>
      </c>
      <c r="C1233" s="1">
        <f>'Preenchimento Consolidado'!$E$18</f>
        <v>0</v>
      </c>
      <c r="D1233" s="187" t="str">
        <f>'Preenchimento Consolidado'!B1256</f>
        <v>1.2.1.9.1.41.</v>
      </c>
      <c r="E1233" s="86">
        <f>'Preenchimento Consolidado'!D1256</f>
        <v>0</v>
      </c>
      <c r="F1233" s="2">
        <f t="shared" ca="1" si="19"/>
        <v>43901.734739930558</v>
      </c>
    </row>
    <row r="1234" spans="1:6">
      <c r="A1234" s="83">
        <f>'Preenchimento Consolidado'!$E$12</f>
        <v>0</v>
      </c>
      <c r="B1234" s="1">
        <f>'Preenchimento Consolidado'!$E$17</f>
        <v>0</v>
      </c>
      <c r="C1234" s="1">
        <f>'Preenchimento Consolidado'!$E$18</f>
        <v>0</v>
      </c>
      <c r="D1234" s="187" t="str">
        <f>'Preenchimento Consolidado'!B1257</f>
        <v>1.2.1.9.1.42.</v>
      </c>
      <c r="E1234" s="86">
        <f>'Preenchimento Consolidado'!D1257</f>
        <v>0</v>
      </c>
      <c r="F1234" s="2">
        <f t="shared" ca="1" si="19"/>
        <v>43901.734739930558</v>
      </c>
    </row>
    <row r="1235" spans="1:6">
      <c r="A1235" s="83">
        <f>'Preenchimento Consolidado'!$E$12</f>
        <v>0</v>
      </c>
      <c r="B1235" s="1">
        <f>'Preenchimento Consolidado'!$E$17</f>
        <v>0</v>
      </c>
      <c r="C1235" s="1">
        <f>'Preenchimento Consolidado'!$E$18</f>
        <v>0</v>
      </c>
      <c r="D1235" s="187" t="str">
        <f>'Preenchimento Consolidado'!B1258</f>
        <v>1.2.1.9.1.43.</v>
      </c>
      <c r="E1235" s="86">
        <f>'Preenchimento Consolidado'!D1258</f>
        <v>0</v>
      </c>
      <c r="F1235" s="2">
        <f t="shared" ca="1" si="19"/>
        <v>43901.734739930558</v>
      </c>
    </row>
    <row r="1236" spans="1:6">
      <c r="A1236" s="83">
        <f>'Preenchimento Consolidado'!$E$12</f>
        <v>0</v>
      </c>
      <c r="B1236" s="1">
        <f>'Preenchimento Consolidado'!$E$17</f>
        <v>0</v>
      </c>
      <c r="C1236" s="1">
        <f>'Preenchimento Consolidado'!$E$18</f>
        <v>0</v>
      </c>
      <c r="D1236" s="187" t="str">
        <f>'Preenchimento Consolidado'!B1259</f>
        <v>1.2.1.9.1.50.</v>
      </c>
      <c r="E1236" s="86">
        <f>'Preenchimento Consolidado'!D1259</f>
        <v>0</v>
      </c>
      <c r="F1236" s="2">
        <f t="shared" ca="1" si="19"/>
        <v>43901.734739930558</v>
      </c>
    </row>
    <row r="1237" spans="1:6">
      <c r="A1237" s="83">
        <f>'Preenchimento Consolidado'!$E$12</f>
        <v>0</v>
      </c>
      <c r="B1237" s="1">
        <f>'Preenchimento Consolidado'!$E$17</f>
        <v>0</v>
      </c>
      <c r="C1237" s="1">
        <f>'Preenchimento Consolidado'!$E$18</f>
        <v>0</v>
      </c>
      <c r="D1237" s="187" t="str">
        <f>'Preenchimento Consolidado'!B1260</f>
        <v>1.2.1.9.1.51.</v>
      </c>
      <c r="E1237" s="86">
        <f>'Preenchimento Consolidado'!D1260</f>
        <v>0</v>
      </c>
      <c r="F1237" s="2">
        <f t="shared" ca="1" si="19"/>
        <v>43901.734739930558</v>
      </c>
    </row>
    <row r="1238" spans="1:6">
      <c r="A1238" s="83">
        <f>'Preenchimento Consolidado'!$E$12</f>
        <v>0</v>
      </c>
      <c r="B1238" s="1">
        <f>'Preenchimento Consolidado'!$E$17</f>
        <v>0</v>
      </c>
      <c r="C1238" s="1">
        <f>'Preenchimento Consolidado'!$E$18</f>
        <v>0</v>
      </c>
      <c r="D1238" s="187" t="str">
        <f>'Preenchimento Consolidado'!B1261</f>
        <v>1.2.1.9.1.52.</v>
      </c>
      <c r="E1238" s="86">
        <f>'Preenchimento Consolidado'!D1261</f>
        <v>0</v>
      </c>
      <c r="F1238" s="2">
        <f t="shared" ca="1" si="19"/>
        <v>43901.734739930558</v>
      </c>
    </row>
    <row r="1239" spans="1:6">
      <c r="A1239" s="83">
        <f>'Preenchimento Consolidado'!$E$12</f>
        <v>0</v>
      </c>
      <c r="B1239" s="1">
        <f>'Preenchimento Consolidado'!$E$17</f>
        <v>0</v>
      </c>
      <c r="C1239" s="1">
        <f>'Preenchimento Consolidado'!$E$18</f>
        <v>0</v>
      </c>
      <c r="D1239" s="187" t="str">
        <f>'Preenchimento Consolidado'!B1262</f>
        <v>1.2.1.9.1.53.</v>
      </c>
      <c r="E1239" s="86">
        <f>'Preenchimento Consolidado'!D1262</f>
        <v>0</v>
      </c>
      <c r="F1239" s="2">
        <f t="shared" ca="1" si="19"/>
        <v>43901.734739930558</v>
      </c>
    </row>
    <row r="1240" spans="1:6">
      <c r="A1240" s="83">
        <f>'Preenchimento Consolidado'!$E$12</f>
        <v>0</v>
      </c>
      <c r="B1240" s="1">
        <f>'Preenchimento Consolidado'!$E$17</f>
        <v>0</v>
      </c>
      <c r="C1240" s="1">
        <f>'Preenchimento Consolidado'!$E$18</f>
        <v>0</v>
      </c>
      <c r="D1240" s="187" t="str">
        <f>'Preenchimento Consolidado'!B1263</f>
        <v>1.2.2.</v>
      </c>
      <c r="E1240" s="86">
        <f>'Preenchimento Consolidado'!D1263</f>
        <v>0</v>
      </c>
      <c r="F1240" s="2">
        <f t="shared" ca="1" si="19"/>
        <v>43901.734739930558</v>
      </c>
    </row>
    <row r="1241" spans="1:6">
      <c r="A1241" s="83">
        <f>'Preenchimento Consolidado'!$E$12</f>
        <v>0</v>
      </c>
      <c r="B1241" s="1">
        <f>'Preenchimento Consolidado'!$E$17</f>
        <v>0</v>
      </c>
      <c r="C1241" s="1">
        <f>'Preenchimento Consolidado'!$E$18</f>
        <v>0</v>
      </c>
      <c r="D1241" s="187" t="str">
        <f>'Preenchimento Consolidado'!B1264</f>
        <v>1.2.2.1.</v>
      </c>
      <c r="E1241" s="86">
        <f>'Preenchimento Consolidado'!D1264</f>
        <v>0</v>
      </c>
      <c r="F1241" s="2">
        <f t="shared" ca="1" si="19"/>
        <v>43901.734739930558</v>
      </c>
    </row>
    <row r="1242" spans="1:6">
      <c r="A1242" s="83">
        <f>'Preenchimento Consolidado'!$E$12</f>
        <v>0</v>
      </c>
      <c r="B1242" s="1">
        <f>'Preenchimento Consolidado'!$E$17</f>
        <v>0</v>
      </c>
      <c r="C1242" s="1">
        <f>'Preenchimento Consolidado'!$E$18</f>
        <v>0</v>
      </c>
      <c r="D1242" s="187" t="str">
        <f>'Preenchimento Consolidado'!B1265</f>
        <v>1.2.2.1.1.</v>
      </c>
      <c r="E1242" s="86">
        <f>'Preenchimento Consolidado'!D1265</f>
        <v>0</v>
      </c>
      <c r="F1242" s="2">
        <f t="shared" ca="1" si="19"/>
        <v>43901.734739930558</v>
      </c>
    </row>
    <row r="1243" spans="1:6">
      <c r="A1243" s="83">
        <f>'Preenchimento Consolidado'!$E$12</f>
        <v>0</v>
      </c>
      <c r="B1243" s="1">
        <f>'Preenchimento Consolidado'!$E$17</f>
        <v>0</v>
      </c>
      <c r="C1243" s="1">
        <f>'Preenchimento Consolidado'!$E$18</f>
        <v>0</v>
      </c>
      <c r="D1243" s="187" t="str">
        <f>'Preenchimento Consolidado'!B1266</f>
        <v>1.2.2.1.1.11.</v>
      </c>
      <c r="E1243" s="86">
        <f>'Preenchimento Consolidado'!D1266</f>
        <v>0</v>
      </c>
      <c r="F1243" s="2">
        <f t="shared" ca="1" si="19"/>
        <v>43901.734739930558</v>
      </c>
    </row>
    <row r="1244" spans="1:6">
      <c r="A1244" s="83">
        <f>'Preenchimento Consolidado'!$E$12</f>
        <v>0</v>
      </c>
      <c r="B1244" s="1">
        <f>'Preenchimento Consolidado'!$E$17</f>
        <v>0</v>
      </c>
      <c r="C1244" s="1">
        <f>'Preenchimento Consolidado'!$E$18</f>
        <v>0</v>
      </c>
      <c r="D1244" s="187" t="str">
        <f>'Preenchimento Consolidado'!B1267</f>
        <v>1.2.2.1.1.12.</v>
      </c>
      <c r="E1244" s="86">
        <f>'Preenchimento Consolidado'!D1267</f>
        <v>0</v>
      </c>
      <c r="F1244" s="2">
        <f t="shared" ca="1" si="19"/>
        <v>43901.734739930558</v>
      </c>
    </row>
    <row r="1245" spans="1:6">
      <c r="A1245" s="83">
        <f>'Preenchimento Consolidado'!$E$12</f>
        <v>0</v>
      </c>
      <c r="B1245" s="1">
        <f>'Preenchimento Consolidado'!$E$17</f>
        <v>0</v>
      </c>
      <c r="C1245" s="1">
        <f>'Preenchimento Consolidado'!$E$18</f>
        <v>0</v>
      </c>
      <c r="D1245" s="187" t="str">
        <f>'Preenchimento Consolidado'!B1268</f>
        <v>1.2.2.1.1.13.</v>
      </c>
      <c r="E1245" s="86">
        <f>'Preenchimento Consolidado'!D1268</f>
        <v>0</v>
      </c>
      <c r="F1245" s="2">
        <f t="shared" ca="1" si="19"/>
        <v>43901.734739930558</v>
      </c>
    </row>
    <row r="1246" spans="1:6">
      <c r="A1246" s="83">
        <f>'Preenchimento Consolidado'!$E$12</f>
        <v>0</v>
      </c>
      <c r="B1246" s="1">
        <f>'Preenchimento Consolidado'!$E$17</f>
        <v>0</v>
      </c>
      <c r="C1246" s="1">
        <f>'Preenchimento Consolidado'!$E$18</f>
        <v>0</v>
      </c>
      <c r="D1246" s="187" t="str">
        <f>'Preenchimento Consolidado'!B1269</f>
        <v>1.2.2.1.1.14.</v>
      </c>
      <c r="E1246" s="86">
        <f>'Preenchimento Consolidado'!D1269</f>
        <v>0</v>
      </c>
      <c r="F1246" s="2">
        <f t="shared" ca="1" si="19"/>
        <v>43901.734739930558</v>
      </c>
    </row>
    <row r="1247" spans="1:6">
      <c r="A1247" s="83">
        <f>'Preenchimento Consolidado'!$E$12</f>
        <v>0</v>
      </c>
      <c r="B1247" s="1">
        <f>'Preenchimento Consolidado'!$E$17</f>
        <v>0</v>
      </c>
      <c r="C1247" s="1">
        <f>'Preenchimento Consolidado'!$E$18</f>
        <v>0</v>
      </c>
      <c r="D1247" s="187" t="str">
        <f>'Preenchimento Consolidado'!B1270</f>
        <v>1.2.2.1.1.15.</v>
      </c>
      <c r="E1247" s="86">
        <f>'Preenchimento Consolidado'!D1270</f>
        <v>0</v>
      </c>
      <c r="F1247" s="2">
        <f t="shared" ca="1" si="19"/>
        <v>43901.734739930558</v>
      </c>
    </row>
    <row r="1248" spans="1:6">
      <c r="A1248" s="83">
        <f>'Preenchimento Consolidado'!$E$12</f>
        <v>0</v>
      </c>
      <c r="B1248" s="1">
        <f>'Preenchimento Consolidado'!$E$17</f>
        <v>0</v>
      </c>
      <c r="C1248" s="1">
        <f>'Preenchimento Consolidado'!$E$18</f>
        <v>0</v>
      </c>
      <c r="D1248" s="187" t="str">
        <f>'Preenchimento Consolidado'!B1271</f>
        <v>1.2.2.1.1.16.</v>
      </c>
      <c r="E1248" s="86">
        <f>'Preenchimento Consolidado'!D1271</f>
        <v>0</v>
      </c>
      <c r="F1248" s="2">
        <f t="shared" ca="1" si="19"/>
        <v>43901.734739930558</v>
      </c>
    </row>
    <row r="1249" spans="1:6">
      <c r="A1249" s="83">
        <f>'Preenchimento Consolidado'!$E$12</f>
        <v>0</v>
      </c>
      <c r="B1249" s="1">
        <f>'Preenchimento Consolidado'!$E$17</f>
        <v>0</v>
      </c>
      <c r="C1249" s="1">
        <f>'Preenchimento Consolidado'!$E$18</f>
        <v>0</v>
      </c>
      <c r="D1249" s="187" t="str">
        <f>'Preenchimento Consolidado'!B1272</f>
        <v>1.2.2.1.1.17.</v>
      </c>
      <c r="E1249" s="86">
        <f>'Preenchimento Consolidado'!D1272</f>
        <v>0</v>
      </c>
      <c r="F1249" s="2">
        <f t="shared" ca="1" si="19"/>
        <v>43901.734739930558</v>
      </c>
    </row>
    <row r="1250" spans="1:6">
      <c r="A1250" s="83">
        <f>'Preenchimento Consolidado'!$E$12</f>
        <v>0</v>
      </c>
      <c r="B1250" s="1">
        <f>'Preenchimento Consolidado'!$E$17</f>
        <v>0</v>
      </c>
      <c r="C1250" s="1">
        <f>'Preenchimento Consolidado'!$E$18</f>
        <v>0</v>
      </c>
      <c r="D1250" s="187" t="str">
        <f>'Preenchimento Consolidado'!B1273</f>
        <v>1.2.2.1.1.21.</v>
      </c>
      <c r="E1250" s="86">
        <f>'Preenchimento Consolidado'!D1273</f>
        <v>0</v>
      </c>
      <c r="F1250" s="2">
        <f t="shared" ca="1" si="19"/>
        <v>43901.734739930558</v>
      </c>
    </row>
    <row r="1251" spans="1:6">
      <c r="A1251" s="83">
        <f>'Preenchimento Consolidado'!$E$12</f>
        <v>0</v>
      </c>
      <c r="B1251" s="1">
        <f>'Preenchimento Consolidado'!$E$17</f>
        <v>0</v>
      </c>
      <c r="C1251" s="1">
        <f>'Preenchimento Consolidado'!$E$18</f>
        <v>0</v>
      </c>
      <c r="D1251" s="187" t="str">
        <f>'Preenchimento Consolidado'!B1274</f>
        <v>1.2.2.1.1.22.</v>
      </c>
      <c r="E1251" s="86">
        <f>'Preenchimento Consolidado'!D1274</f>
        <v>0</v>
      </c>
      <c r="F1251" s="2">
        <f t="shared" ca="1" si="19"/>
        <v>43901.734739930558</v>
      </c>
    </row>
    <row r="1252" spans="1:6">
      <c r="A1252" s="83">
        <f>'Preenchimento Consolidado'!$E$12</f>
        <v>0</v>
      </c>
      <c r="B1252" s="1">
        <f>'Preenchimento Consolidado'!$E$17</f>
        <v>0</v>
      </c>
      <c r="C1252" s="1">
        <f>'Preenchimento Consolidado'!$E$18</f>
        <v>0</v>
      </c>
      <c r="D1252" s="187" t="str">
        <f>'Preenchimento Consolidado'!B1275</f>
        <v>1.2.2.1.1.23.</v>
      </c>
      <c r="E1252" s="86">
        <f>'Preenchimento Consolidado'!D1275</f>
        <v>0</v>
      </c>
      <c r="F1252" s="2">
        <f t="shared" ca="1" si="19"/>
        <v>43901.734739930558</v>
      </c>
    </row>
    <row r="1253" spans="1:6">
      <c r="A1253" s="83">
        <f>'Preenchimento Consolidado'!$E$12</f>
        <v>0</v>
      </c>
      <c r="B1253" s="1">
        <f>'Preenchimento Consolidado'!$E$17</f>
        <v>0</v>
      </c>
      <c r="C1253" s="1">
        <f>'Preenchimento Consolidado'!$E$18</f>
        <v>0</v>
      </c>
      <c r="D1253" s="187" t="str">
        <f>'Preenchimento Consolidado'!B1276</f>
        <v>1.2.2.1.1.24.</v>
      </c>
      <c r="E1253" s="86">
        <f>'Preenchimento Consolidado'!D1276</f>
        <v>0</v>
      </c>
      <c r="F1253" s="2">
        <f t="shared" ca="1" si="19"/>
        <v>43901.734739930558</v>
      </c>
    </row>
    <row r="1254" spans="1:6">
      <c r="A1254" s="83">
        <f>'Preenchimento Consolidado'!$E$12</f>
        <v>0</v>
      </c>
      <c r="B1254" s="1">
        <f>'Preenchimento Consolidado'!$E$17</f>
        <v>0</v>
      </c>
      <c r="C1254" s="1">
        <f>'Preenchimento Consolidado'!$E$18</f>
        <v>0</v>
      </c>
      <c r="D1254" s="187" t="str">
        <f>'Preenchimento Consolidado'!B1277</f>
        <v>1.2.2.1.1.25.</v>
      </c>
      <c r="E1254" s="86">
        <f>'Preenchimento Consolidado'!D1277</f>
        <v>0</v>
      </c>
      <c r="F1254" s="2">
        <f t="shared" ca="1" si="19"/>
        <v>43901.734739930558</v>
      </c>
    </row>
    <row r="1255" spans="1:6">
      <c r="A1255" s="83">
        <f>'Preenchimento Consolidado'!$E$12</f>
        <v>0</v>
      </c>
      <c r="B1255" s="1">
        <f>'Preenchimento Consolidado'!$E$17</f>
        <v>0</v>
      </c>
      <c r="C1255" s="1">
        <f>'Preenchimento Consolidado'!$E$18</f>
        <v>0</v>
      </c>
      <c r="D1255" s="187" t="str">
        <f>'Preenchimento Consolidado'!B1278</f>
        <v>1.2.2.1.1.26.</v>
      </c>
      <c r="E1255" s="86">
        <f>'Preenchimento Consolidado'!D1278</f>
        <v>0</v>
      </c>
      <c r="F1255" s="2">
        <f t="shared" ca="1" si="19"/>
        <v>43901.734739930558</v>
      </c>
    </row>
    <row r="1256" spans="1:6">
      <c r="A1256" s="83">
        <f>'Preenchimento Consolidado'!$E$12</f>
        <v>0</v>
      </c>
      <c r="B1256" s="1">
        <f>'Preenchimento Consolidado'!$E$17</f>
        <v>0</v>
      </c>
      <c r="C1256" s="1">
        <f>'Preenchimento Consolidado'!$E$18</f>
        <v>0</v>
      </c>
      <c r="D1256" s="187" t="str">
        <f>'Preenchimento Consolidado'!B1279</f>
        <v>1.2.2.1.1.27.</v>
      </c>
      <c r="E1256" s="86">
        <f>'Preenchimento Consolidado'!D1279</f>
        <v>0</v>
      </c>
      <c r="F1256" s="2">
        <f t="shared" ca="1" si="19"/>
        <v>43901.734739930558</v>
      </c>
    </row>
    <row r="1257" spans="1:6">
      <c r="A1257" s="83">
        <f>'Preenchimento Consolidado'!$E$12</f>
        <v>0</v>
      </c>
      <c r="B1257" s="1">
        <f>'Preenchimento Consolidado'!$E$17</f>
        <v>0</v>
      </c>
      <c r="C1257" s="1">
        <f>'Preenchimento Consolidado'!$E$18</f>
        <v>0</v>
      </c>
      <c r="D1257" s="187" t="str">
        <f>'Preenchimento Consolidado'!B1280</f>
        <v>1.2.2.1.1.28.</v>
      </c>
      <c r="E1257" s="86">
        <f>'Preenchimento Consolidado'!D1280</f>
        <v>0</v>
      </c>
      <c r="F1257" s="2">
        <f t="shared" ca="1" si="19"/>
        <v>43901.734739930558</v>
      </c>
    </row>
    <row r="1258" spans="1:6">
      <c r="A1258" s="83">
        <f>'Preenchimento Consolidado'!$E$12</f>
        <v>0</v>
      </c>
      <c r="B1258" s="1">
        <f>'Preenchimento Consolidado'!$E$17</f>
        <v>0</v>
      </c>
      <c r="C1258" s="1">
        <f>'Preenchimento Consolidado'!$E$18</f>
        <v>0</v>
      </c>
      <c r="D1258" s="187" t="str">
        <f>'Preenchimento Consolidado'!B1281</f>
        <v>1.2.2.1.1.29.</v>
      </c>
      <c r="E1258" s="86">
        <f>'Preenchimento Consolidado'!D1281</f>
        <v>0</v>
      </c>
      <c r="F1258" s="2">
        <f t="shared" ca="1" si="19"/>
        <v>43901.734739930558</v>
      </c>
    </row>
    <row r="1259" spans="1:6">
      <c r="A1259" s="83">
        <f>'Preenchimento Consolidado'!$E$12</f>
        <v>0</v>
      </c>
      <c r="B1259" s="1">
        <f>'Preenchimento Consolidado'!$E$17</f>
        <v>0</v>
      </c>
      <c r="C1259" s="1">
        <f>'Preenchimento Consolidado'!$E$18</f>
        <v>0</v>
      </c>
      <c r="D1259" s="187" t="str">
        <f>'Preenchimento Consolidado'!B1282</f>
        <v>1.2.2.1.1.31.</v>
      </c>
      <c r="E1259" s="86">
        <f>'Preenchimento Consolidado'!D1282</f>
        <v>0</v>
      </c>
      <c r="F1259" s="2">
        <f t="shared" ca="1" si="19"/>
        <v>43901.734739930558</v>
      </c>
    </row>
    <row r="1260" spans="1:6">
      <c r="A1260" s="83">
        <f>'Preenchimento Consolidado'!$E$12</f>
        <v>0</v>
      </c>
      <c r="B1260" s="1">
        <f>'Preenchimento Consolidado'!$E$17</f>
        <v>0</v>
      </c>
      <c r="C1260" s="1">
        <f>'Preenchimento Consolidado'!$E$18</f>
        <v>0</v>
      </c>
      <c r="D1260" s="187" t="str">
        <f>'Preenchimento Consolidado'!B1283</f>
        <v>1.2.2.1.1.32.</v>
      </c>
      <c r="E1260" s="86">
        <f>'Preenchimento Consolidado'!D1283</f>
        <v>0</v>
      </c>
      <c r="F1260" s="2">
        <f t="shared" ca="1" si="19"/>
        <v>43901.734739930558</v>
      </c>
    </row>
    <row r="1261" spans="1:6">
      <c r="A1261" s="83">
        <f>'Preenchimento Consolidado'!$E$12</f>
        <v>0</v>
      </c>
      <c r="B1261" s="1">
        <f>'Preenchimento Consolidado'!$E$17</f>
        <v>0</v>
      </c>
      <c r="C1261" s="1">
        <f>'Preenchimento Consolidado'!$E$18</f>
        <v>0</v>
      </c>
      <c r="D1261" s="187" t="str">
        <f>'Preenchimento Consolidado'!B1284</f>
        <v>1.2.2.1.1.33.</v>
      </c>
      <c r="E1261" s="86">
        <f>'Preenchimento Consolidado'!D1284</f>
        <v>0</v>
      </c>
      <c r="F1261" s="2">
        <f t="shared" ca="1" si="19"/>
        <v>43901.734739930558</v>
      </c>
    </row>
    <row r="1262" spans="1:6">
      <c r="A1262" s="83">
        <f>'Preenchimento Consolidado'!$E$12</f>
        <v>0</v>
      </c>
      <c r="B1262" s="1">
        <f>'Preenchimento Consolidado'!$E$17</f>
        <v>0</v>
      </c>
      <c r="C1262" s="1">
        <f>'Preenchimento Consolidado'!$E$18</f>
        <v>0</v>
      </c>
      <c r="D1262" s="187" t="str">
        <f>'Preenchimento Consolidado'!B1285</f>
        <v>1.2.2.1.1.35.</v>
      </c>
      <c r="E1262" s="86">
        <f>'Preenchimento Consolidado'!D1285</f>
        <v>0</v>
      </c>
      <c r="F1262" s="2">
        <f t="shared" ca="1" si="19"/>
        <v>43901.734739930558</v>
      </c>
    </row>
    <row r="1263" spans="1:6">
      <c r="A1263" s="83">
        <f>'Preenchimento Consolidado'!$E$12</f>
        <v>0</v>
      </c>
      <c r="B1263" s="1">
        <f>'Preenchimento Consolidado'!$E$17</f>
        <v>0</v>
      </c>
      <c r="C1263" s="1">
        <f>'Preenchimento Consolidado'!$E$18</f>
        <v>0</v>
      </c>
      <c r="D1263" s="187" t="str">
        <f>'Preenchimento Consolidado'!B1286</f>
        <v>1.2.2.1.1.35.1.</v>
      </c>
      <c r="E1263" s="86">
        <f>'Preenchimento Consolidado'!D1286</f>
        <v>0</v>
      </c>
      <c r="F1263" s="2">
        <f t="shared" ca="1" si="19"/>
        <v>43901.734739930558</v>
      </c>
    </row>
    <row r="1264" spans="1:6">
      <c r="A1264" s="83">
        <f>'Preenchimento Consolidado'!$E$12</f>
        <v>0</v>
      </c>
      <c r="B1264" s="1">
        <f>'Preenchimento Consolidado'!$E$17</f>
        <v>0</v>
      </c>
      <c r="C1264" s="1">
        <f>'Preenchimento Consolidado'!$E$18</f>
        <v>0</v>
      </c>
      <c r="D1264" s="187" t="str">
        <f>'Preenchimento Consolidado'!B1287</f>
        <v>1.2.2.1.1.35.2.</v>
      </c>
      <c r="E1264" s="86">
        <f>'Preenchimento Consolidado'!D1287</f>
        <v>0</v>
      </c>
      <c r="F1264" s="2">
        <f t="shared" ca="1" si="19"/>
        <v>43901.734739930558</v>
      </c>
    </row>
    <row r="1265" spans="1:6">
      <c r="A1265" s="83">
        <f>'Preenchimento Consolidado'!$E$12</f>
        <v>0</v>
      </c>
      <c r="B1265" s="1">
        <f>'Preenchimento Consolidado'!$E$17</f>
        <v>0</v>
      </c>
      <c r="C1265" s="1">
        <f>'Preenchimento Consolidado'!$E$18</f>
        <v>0</v>
      </c>
      <c r="D1265" s="187" t="str">
        <f>'Preenchimento Consolidado'!B1288</f>
        <v>1.2.2.1.1.41.</v>
      </c>
      <c r="E1265" s="86">
        <f>'Preenchimento Consolidado'!D1288</f>
        <v>0</v>
      </c>
      <c r="F1265" s="2">
        <f t="shared" ca="1" si="19"/>
        <v>43901.734739930558</v>
      </c>
    </row>
    <row r="1266" spans="1:6">
      <c r="A1266" s="83">
        <f>'Preenchimento Consolidado'!$E$12</f>
        <v>0</v>
      </c>
      <c r="B1266" s="1">
        <f>'Preenchimento Consolidado'!$E$17</f>
        <v>0</v>
      </c>
      <c r="C1266" s="1">
        <f>'Preenchimento Consolidado'!$E$18</f>
        <v>0</v>
      </c>
      <c r="D1266" s="187" t="str">
        <f>'Preenchimento Consolidado'!B1289</f>
        <v>1.2.2.1.1.42.</v>
      </c>
      <c r="E1266" s="86">
        <f>'Preenchimento Consolidado'!D1289</f>
        <v>0</v>
      </c>
      <c r="F1266" s="2">
        <f t="shared" ca="1" si="19"/>
        <v>43901.734739930558</v>
      </c>
    </row>
    <row r="1267" spans="1:6">
      <c r="A1267" s="83">
        <f>'Preenchimento Consolidado'!$E$12</f>
        <v>0</v>
      </c>
      <c r="B1267" s="1">
        <f>'Preenchimento Consolidado'!$E$17</f>
        <v>0</v>
      </c>
      <c r="C1267" s="1">
        <f>'Preenchimento Consolidado'!$E$18</f>
        <v>0</v>
      </c>
      <c r="D1267" s="187" t="str">
        <f>'Preenchimento Consolidado'!B1290</f>
        <v>1.2.2.1.1.43.</v>
      </c>
      <c r="E1267" s="86">
        <f>'Preenchimento Consolidado'!D1290</f>
        <v>0</v>
      </c>
      <c r="F1267" s="2">
        <f t="shared" ca="1" si="19"/>
        <v>43901.734739930558</v>
      </c>
    </row>
    <row r="1268" spans="1:6">
      <c r="A1268" s="83">
        <f>'Preenchimento Consolidado'!$E$12</f>
        <v>0</v>
      </c>
      <c r="B1268" s="1">
        <f>'Preenchimento Consolidado'!$E$17</f>
        <v>0</v>
      </c>
      <c r="C1268" s="1">
        <f>'Preenchimento Consolidado'!$E$18</f>
        <v>0</v>
      </c>
      <c r="D1268" s="187" t="str">
        <f>'Preenchimento Consolidado'!B1291</f>
        <v>1.2.2.1.1.50.</v>
      </c>
      <c r="E1268" s="86">
        <f>'Preenchimento Consolidado'!D1291</f>
        <v>0</v>
      </c>
      <c r="F1268" s="2">
        <f t="shared" ca="1" si="19"/>
        <v>43901.734739930558</v>
      </c>
    </row>
    <row r="1269" spans="1:6">
      <c r="A1269" s="83">
        <f>'Preenchimento Consolidado'!$E$12</f>
        <v>0</v>
      </c>
      <c r="B1269" s="1">
        <f>'Preenchimento Consolidado'!$E$17</f>
        <v>0</v>
      </c>
      <c r="C1269" s="1">
        <f>'Preenchimento Consolidado'!$E$18</f>
        <v>0</v>
      </c>
      <c r="D1269" s="187" t="str">
        <f>'Preenchimento Consolidado'!B1292</f>
        <v>1.2.2.1.1.51.</v>
      </c>
      <c r="E1269" s="86">
        <f>'Preenchimento Consolidado'!D1292</f>
        <v>0</v>
      </c>
      <c r="F1269" s="2">
        <f t="shared" ca="1" si="19"/>
        <v>43901.734739930558</v>
      </c>
    </row>
    <row r="1270" spans="1:6">
      <c r="A1270" s="83">
        <f>'Preenchimento Consolidado'!$E$12</f>
        <v>0</v>
      </c>
      <c r="B1270" s="1">
        <f>'Preenchimento Consolidado'!$E$17</f>
        <v>0</v>
      </c>
      <c r="C1270" s="1">
        <f>'Preenchimento Consolidado'!$E$18</f>
        <v>0</v>
      </c>
      <c r="D1270" s="187" t="str">
        <f>'Preenchimento Consolidado'!B1293</f>
        <v>1.2.2.1.1.52.</v>
      </c>
      <c r="E1270" s="86">
        <f>'Preenchimento Consolidado'!D1293</f>
        <v>0</v>
      </c>
      <c r="F1270" s="2">
        <f t="shared" ca="1" si="19"/>
        <v>43901.734739930558</v>
      </c>
    </row>
    <row r="1271" spans="1:6">
      <c r="A1271" s="83">
        <f>'Preenchimento Consolidado'!$E$12</f>
        <v>0</v>
      </c>
      <c r="B1271" s="1">
        <f>'Preenchimento Consolidado'!$E$17</f>
        <v>0</v>
      </c>
      <c r="C1271" s="1">
        <f>'Preenchimento Consolidado'!$E$18</f>
        <v>0</v>
      </c>
      <c r="D1271" s="187" t="str">
        <f>'Preenchimento Consolidado'!B1294</f>
        <v>1.2.2.1.1.53.</v>
      </c>
      <c r="E1271" s="86">
        <f>'Preenchimento Consolidado'!D1294</f>
        <v>0</v>
      </c>
      <c r="F1271" s="2">
        <f t="shared" ca="1" si="19"/>
        <v>43901.734739930558</v>
      </c>
    </row>
    <row r="1272" spans="1:6">
      <c r="A1272" s="83">
        <f>'Preenchimento Consolidado'!$E$12</f>
        <v>0</v>
      </c>
      <c r="B1272" s="1">
        <f>'Preenchimento Consolidado'!$E$17</f>
        <v>0</v>
      </c>
      <c r="C1272" s="1">
        <f>'Preenchimento Consolidado'!$E$18</f>
        <v>0</v>
      </c>
      <c r="D1272" s="187" t="str">
        <f>'Preenchimento Consolidado'!B1295</f>
        <v>1.2.2.2.</v>
      </c>
      <c r="E1272" s="86">
        <f>'Preenchimento Consolidado'!D1295</f>
        <v>0</v>
      </c>
      <c r="F1272" s="2">
        <f t="shared" ca="1" si="19"/>
        <v>43901.734739930558</v>
      </c>
    </row>
    <row r="1273" spans="1:6">
      <c r="A1273" s="83">
        <f>'Preenchimento Consolidado'!$E$12</f>
        <v>0</v>
      </c>
      <c r="B1273" s="1">
        <f>'Preenchimento Consolidado'!$E$17</f>
        <v>0</v>
      </c>
      <c r="C1273" s="1">
        <f>'Preenchimento Consolidado'!$E$18</f>
        <v>0</v>
      </c>
      <c r="D1273" s="187" t="str">
        <f>'Preenchimento Consolidado'!B1296</f>
        <v>1.2.2.2.1.</v>
      </c>
      <c r="E1273" s="86">
        <f>'Preenchimento Consolidado'!D1296</f>
        <v>0</v>
      </c>
      <c r="F1273" s="2">
        <f t="shared" ca="1" si="19"/>
        <v>43901.734739930558</v>
      </c>
    </row>
    <row r="1274" spans="1:6">
      <c r="A1274" s="83">
        <f>'Preenchimento Consolidado'!$E$12</f>
        <v>0</v>
      </c>
      <c r="B1274" s="1">
        <f>'Preenchimento Consolidado'!$E$17</f>
        <v>0</v>
      </c>
      <c r="C1274" s="1">
        <f>'Preenchimento Consolidado'!$E$18</f>
        <v>0</v>
      </c>
      <c r="D1274" s="187" t="str">
        <f>'Preenchimento Consolidado'!B1297</f>
        <v>1.2.2.2.1.11.</v>
      </c>
      <c r="E1274" s="86">
        <f>'Preenchimento Consolidado'!D1297</f>
        <v>0</v>
      </c>
      <c r="F1274" s="2">
        <f t="shared" ca="1" si="19"/>
        <v>43901.734739930558</v>
      </c>
    </row>
    <row r="1275" spans="1:6">
      <c r="A1275" s="83">
        <f>'Preenchimento Consolidado'!$E$12</f>
        <v>0</v>
      </c>
      <c r="B1275" s="1">
        <f>'Preenchimento Consolidado'!$E$17</f>
        <v>0</v>
      </c>
      <c r="C1275" s="1">
        <f>'Preenchimento Consolidado'!$E$18</f>
        <v>0</v>
      </c>
      <c r="D1275" s="187" t="str">
        <f>'Preenchimento Consolidado'!B1298</f>
        <v>1.2.2.2.1.12.</v>
      </c>
      <c r="E1275" s="86">
        <f>'Preenchimento Consolidado'!D1298</f>
        <v>0</v>
      </c>
      <c r="F1275" s="2">
        <f t="shared" ca="1" si="19"/>
        <v>43901.734739930558</v>
      </c>
    </row>
    <row r="1276" spans="1:6">
      <c r="A1276" s="83">
        <f>'Preenchimento Consolidado'!$E$12</f>
        <v>0</v>
      </c>
      <c r="B1276" s="1">
        <f>'Preenchimento Consolidado'!$E$17</f>
        <v>0</v>
      </c>
      <c r="C1276" s="1">
        <f>'Preenchimento Consolidado'!$E$18</f>
        <v>0</v>
      </c>
      <c r="D1276" s="187" t="str">
        <f>'Preenchimento Consolidado'!B1299</f>
        <v>1.2.2.2.1.13.</v>
      </c>
      <c r="E1276" s="86">
        <f>'Preenchimento Consolidado'!D1299</f>
        <v>0</v>
      </c>
      <c r="F1276" s="2">
        <f t="shared" ca="1" si="19"/>
        <v>43901.734739930558</v>
      </c>
    </row>
    <row r="1277" spans="1:6">
      <c r="A1277" s="83">
        <f>'Preenchimento Consolidado'!$E$12</f>
        <v>0</v>
      </c>
      <c r="B1277" s="1">
        <f>'Preenchimento Consolidado'!$E$17</f>
        <v>0</v>
      </c>
      <c r="C1277" s="1">
        <f>'Preenchimento Consolidado'!$E$18</f>
        <v>0</v>
      </c>
      <c r="D1277" s="187" t="str">
        <f>'Preenchimento Consolidado'!B1300</f>
        <v>1.2.2.2.1.14.</v>
      </c>
      <c r="E1277" s="86">
        <f>'Preenchimento Consolidado'!D1300</f>
        <v>0</v>
      </c>
      <c r="F1277" s="2">
        <f t="shared" ca="1" si="19"/>
        <v>43901.734739930558</v>
      </c>
    </row>
    <row r="1278" spans="1:6">
      <c r="A1278" s="83">
        <f>'Preenchimento Consolidado'!$E$12</f>
        <v>0</v>
      </c>
      <c r="B1278" s="1">
        <f>'Preenchimento Consolidado'!$E$17</f>
        <v>0</v>
      </c>
      <c r="C1278" s="1">
        <f>'Preenchimento Consolidado'!$E$18</f>
        <v>0</v>
      </c>
      <c r="D1278" s="187" t="str">
        <f>'Preenchimento Consolidado'!B1301</f>
        <v>1.2.2.2.1.15.</v>
      </c>
      <c r="E1278" s="86">
        <f>'Preenchimento Consolidado'!D1301</f>
        <v>0</v>
      </c>
      <c r="F1278" s="2">
        <f t="shared" ca="1" si="19"/>
        <v>43901.734739930558</v>
      </c>
    </row>
    <row r="1279" spans="1:6">
      <c r="A1279" s="83">
        <f>'Preenchimento Consolidado'!$E$12</f>
        <v>0</v>
      </c>
      <c r="B1279" s="1">
        <f>'Preenchimento Consolidado'!$E$17</f>
        <v>0</v>
      </c>
      <c r="C1279" s="1">
        <f>'Preenchimento Consolidado'!$E$18</f>
        <v>0</v>
      </c>
      <c r="D1279" s="187" t="str">
        <f>'Preenchimento Consolidado'!B1302</f>
        <v>1.2.2.2.1.16.</v>
      </c>
      <c r="E1279" s="86">
        <f>'Preenchimento Consolidado'!D1302</f>
        <v>0</v>
      </c>
      <c r="F1279" s="2">
        <f t="shared" ca="1" si="19"/>
        <v>43901.734739930558</v>
      </c>
    </row>
    <row r="1280" spans="1:6">
      <c r="A1280" s="83">
        <f>'Preenchimento Consolidado'!$E$12</f>
        <v>0</v>
      </c>
      <c r="B1280" s="1">
        <f>'Preenchimento Consolidado'!$E$17</f>
        <v>0</v>
      </c>
      <c r="C1280" s="1">
        <f>'Preenchimento Consolidado'!$E$18</f>
        <v>0</v>
      </c>
      <c r="D1280" s="187" t="str">
        <f>'Preenchimento Consolidado'!B1303</f>
        <v>1.2.2.2.1.17.</v>
      </c>
      <c r="E1280" s="86">
        <f>'Preenchimento Consolidado'!D1303</f>
        <v>0</v>
      </c>
      <c r="F1280" s="2">
        <f t="shared" ca="1" si="19"/>
        <v>43901.734739930558</v>
      </c>
    </row>
    <row r="1281" spans="1:6">
      <c r="A1281" s="83">
        <f>'Preenchimento Consolidado'!$E$12</f>
        <v>0</v>
      </c>
      <c r="B1281" s="1">
        <f>'Preenchimento Consolidado'!$E$17</f>
        <v>0</v>
      </c>
      <c r="C1281" s="1">
        <f>'Preenchimento Consolidado'!$E$18</f>
        <v>0</v>
      </c>
      <c r="D1281" s="187" t="str">
        <f>'Preenchimento Consolidado'!B1304</f>
        <v>1.2.2.2.1.21.</v>
      </c>
      <c r="E1281" s="86">
        <f>'Preenchimento Consolidado'!D1304</f>
        <v>0</v>
      </c>
      <c r="F1281" s="2">
        <f t="shared" ca="1" si="19"/>
        <v>43901.734739930558</v>
      </c>
    </row>
    <row r="1282" spans="1:6">
      <c r="A1282" s="83">
        <f>'Preenchimento Consolidado'!$E$12</f>
        <v>0</v>
      </c>
      <c r="B1282" s="1">
        <f>'Preenchimento Consolidado'!$E$17</f>
        <v>0</v>
      </c>
      <c r="C1282" s="1">
        <f>'Preenchimento Consolidado'!$E$18</f>
        <v>0</v>
      </c>
      <c r="D1282" s="187" t="str">
        <f>'Preenchimento Consolidado'!B1305</f>
        <v>1.2.2.2.1.22.</v>
      </c>
      <c r="E1282" s="86">
        <f>'Preenchimento Consolidado'!D1305</f>
        <v>0</v>
      </c>
      <c r="F1282" s="2">
        <f t="shared" ref="F1282:F1345" ca="1" si="20">NOW()</f>
        <v>43901.734739930558</v>
      </c>
    </row>
    <row r="1283" spans="1:6">
      <c r="A1283" s="83">
        <f>'Preenchimento Consolidado'!$E$12</f>
        <v>0</v>
      </c>
      <c r="B1283" s="1">
        <f>'Preenchimento Consolidado'!$E$17</f>
        <v>0</v>
      </c>
      <c r="C1283" s="1">
        <f>'Preenchimento Consolidado'!$E$18</f>
        <v>0</v>
      </c>
      <c r="D1283" s="187" t="str">
        <f>'Preenchimento Consolidado'!B1306</f>
        <v>1.2.2.2.1.23.</v>
      </c>
      <c r="E1283" s="86">
        <f>'Preenchimento Consolidado'!D1306</f>
        <v>0</v>
      </c>
      <c r="F1283" s="2">
        <f t="shared" ca="1" si="20"/>
        <v>43901.734739930558</v>
      </c>
    </row>
    <row r="1284" spans="1:6">
      <c r="A1284" s="83">
        <f>'Preenchimento Consolidado'!$E$12</f>
        <v>0</v>
      </c>
      <c r="B1284" s="1">
        <f>'Preenchimento Consolidado'!$E$17</f>
        <v>0</v>
      </c>
      <c r="C1284" s="1">
        <f>'Preenchimento Consolidado'!$E$18</f>
        <v>0</v>
      </c>
      <c r="D1284" s="187" t="str">
        <f>'Preenchimento Consolidado'!B1307</f>
        <v>1.2.2.2.1.24.</v>
      </c>
      <c r="E1284" s="86">
        <f>'Preenchimento Consolidado'!D1307</f>
        <v>0</v>
      </c>
      <c r="F1284" s="2">
        <f t="shared" ca="1" si="20"/>
        <v>43901.734739930558</v>
      </c>
    </row>
    <row r="1285" spans="1:6">
      <c r="A1285" s="83">
        <f>'Preenchimento Consolidado'!$E$12</f>
        <v>0</v>
      </c>
      <c r="B1285" s="1">
        <f>'Preenchimento Consolidado'!$E$17</f>
        <v>0</v>
      </c>
      <c r="C1285" s="1">
        <f>'Preenchimento Consolidado'!$E$18</f>
        <v>0</v>
      </c>
      <c r="D1285" s="187" t="str">
        <f>'Preenchimento Consolidado'!B1308</f>
        <v>1.2.2.2.1.25.</v>
      </c>
      <c r="E1285" s="86">
        <f>'Preenchimento Consolidado'!D1308</f>
        <v>0</v>
      </c>
      <c r="F1285" s="2">
        <f t="shared" ca="1" si="20"/>
        <v>43901.734739930558</v>
      </c>
    </row>
    <row r="1286" spans="1:6">
      <c r="A1286" s="83">
        <f>'Preenchimento Consolidado'!$E$12</f>
        <v>0</v>
      </c>
      <c r="B1286" s="1">
        <f>'Preenchimento Consolidado'!$E$17</f>
        <v>0</v>
      </c>
      <c r="C1286" s="1">
        <f>'Preenchimento Consolidado'!$E$18</f>
        <v>0</v>
      </c>
      <c r="D1286" s="187" t="str">
        <f>'Preenchimento Consolidado'!B1309</f>
        <v>1.2.2.2.1.26.</v>
      </c>
      <c r="E1286" s="86">
        <f>'Preenchimento Consolidado'!D1309</f>
        <v>0</v>
      </c>
      <c r="F1286" s="2">
        <f t="shared" ca="1" si="20"/>
        <v>43901.734739930558</v>
      </c>
    </row>
    <row r="1287" spans="1:6">
      <c r="A1287" s="83">
        <f>'Preenchimento Consolidado'!$E$12</f>
        <v>0</v>
      </c>
      <c r="B1287" s="1">
        <f>'Preenchimento Consolidado'!$E$17</f>
        <v>0</v>
      </c>
      <c r="C1287" s="1">
        <f>'Preenchimento Consolidado'!$E$18</f>
        <v>0</v>
      </c>
      <c r="D1287" s="187" t="str">
        <f>'Preenchimento Consolidado'!B1310</f>
        <v>1.2.2.2.1.27.</v>
      </c>
      <c r="E1287" s="86">
        <f>'Preenchimento Consolidado'!D1310</f>
        <v>0</v>
      </c>
      <c r="F1287" s="2">
        <f t="shared" ca="1" si="20"/>
        <v>43901.734739930558</v>
      </c>
    </row>
    <row r="1288" spans="1:6">
      <c r="A1288" s="83">
        <f>'Preenchimento Consolidado'!$E$12</f>
        <v>0</v>
      </c>
      <c r="B1288" s="1">
        <f>'Preenchimento Consolidado'!$E$17</f>
        <v>0</v>
      </c>
      <c r="C1288" s="1">
        <f>'Preenchimento Consolidado'!$E$18</f>
        <v>0</v>
      </c>
      <c r="D1288" s="187" t="str">
        <f>'Preenchimento Consolidado'!B1311</f>
        <v>1.2.2.2.1.28.</v>
      </c>
      <c r="E1288" s="86">
        <f>'Preenchimento Consolidado'!D1311</f>
        <v>0</v>
      </c>
      <c r="F1288" s="2">
        <f t="shared" ca="1" si="20"/>
        <v>43901.734739930558</v>
      </c>
    </row>
    <row r="1289" spans="1:6">
      <c r="A1289" s="83">
        <f>'Preenchimento Consolidado'!$E$12</f>
        <v>0</v>
      </c>
      <c r="B1289" s="1">
        <f>'Preenchimento Consolidado'!$E$17</f>
        <v>0</v>
      </c>
      <c r="C1289" s="1">
        <f>'Preenchimento Consolidado'!$E$18</f>
        <v>0</v>
      </c>
      <c r="D1289" s="187" t="str">
        <f>'Preenchimento Consolidado'!B1312</f>
        <v>1.2.2.2.1.29.</v>
      </c>
      <c r="E1289" s="86">
        <f>'Preenchimento Consolidado'!D1312</f>
        <v>0</v>
      </c>
      <c r="F1289" s="2">
        <f t="shared" ca="1" si="20"/>
        <v>43901.734739930558</v>
      </c>
    </row>
    <row r="1290" spans="1:6">
      <c r="A1290" s="83">
        <f>'Preenchimento Consolidado'!$E$12</f>
        <v>0</v>
      </c>
      <c r="B1290" s="1">
        <f>'Preenchimento Consolidado'!$E$17</f>
        <v>0</v>
      </c>
      <c r="C1290" s="1">
        <f>'Preenchimento Consolidado'!$E$18</f>
        <v>0</v>
      </c>
      <c r="D1290" s="187" t="str">
        <f>'Preenchimento Consolidado'!B1313</f>
        <v>1.2.2.2.1.31.</v>
      </c>
      <c r="E1290" s="86">
        <f>'Preenchimento Consolidado'!D1313</f>
        <v>0</v>
      </c>
      <c r="F1290" s="2">
        <f t="shared" ca="1" si="20"/>
        <v>43901.734739930558</v>
      </c>
    </row>
    <row r="1291" spans="1:6">
      <c r="A1291" s="83">
        <f>'Preenchimento Consolidado'!$E$12</f>
        <v>0</v>
      </c>
      <c r="B1291" s="1">
        <f>'Preenchimento Consolidado'!$E$17</f>
        <v>0</v>
      </c>
      <c r="C1291" s="1">
        <f>'Preenchimento Consolidado'!$E$18</f>
        <v>0</v>
      </c>
      <c r="D1291" s="187" t="str">
        <f>'Preenchimento Consolidado'!B1314</f>
        <v>1.2.2.2.1.32.</v>
      </c>
      <c r="E1291" s="86">
        <f>'Preenchimento Consolidado'!D1314</f>
        <v>0</v>
      </c>
      <c r="F1291" s="2">
        <f t="shared" ca="1" si="20"/>
        <v>43901.734739930558</v>
      </c>
    </row>
    <row r="1292" spans="1:6">
      <c r="A1292" s="83">
        <f>'Preenchimento Consolidado'!$E$12</f>
        <v>0</v>
      </c>
      <c r="B1292" s="1">
        <f>'Preenchimento Consolidado'!$E$17</f>
        <v>0</v>
      </c>
      <c r="C1292" s="1">
        <f>'Preenchimento Consolidado'!$E$18</f>
        <v>0</v>
      </c>
      <c r="D1292" s="187" t="str">
        <f>'Preenchimento Consolidado'!B1315</f>
        <v>1.2.2.2.1.33.</v>
      </c>
      <c r="E1292" s="86">
        <f>'Preenchimento Consolidado'!D1315</f>
        <v>0</v>
      </c>
      <c r="F1292" s="2">
        <f t="shared" ca="1" si="20"/>
        <v>43901.734739930558</v>
      </c>
    </row>
    <row r="1293" spans="1:6">
      <c r="A1293" s="83">
        <f>'Preenchimento Consolidado'!$E$12</f>
        <v>0</v>
      </c>
      <c r="B1293" s="1">
        <f>'Preenchimento Consolidado'!$E$17</f>
        <v>0</v>
      </c>
      <c r="C1293" s="1">
        <f>'Preenchimento Consolidado'!$E$18</f>
        <v>0</v>
      </c>
      <c r="D1293" s="187" t="str">
        <f>'Preenchimento Consolidado'!B1316</f>
        <v>1.2.2.2.1.35.</v>
      </c>
      <c r="E1293" s="86">
        <f>'Preenchimento Consolidado'!D1316</f>
        <v>0</v>
      </c>
      <c r="F1293" s="2">
        <f t="shared" ca="1" si="20"/>
        <v>43901.734739930558</v>
      </c>
    </row>
    <row r="1294" spans="1:6">
      <c r="A1294" s="83">
        <f>'Preenchimento Consolidado'!$E$12</f>
        <v>0</v>
      </c>
      <c r="B1294" s="1">
        <f>'Preenchimento Consolidado'!$E$17</f>
        <v>0</v>
      </c>
      <c r="C1294" s="1">
        <f>'Preenchimento Consolidado'!$E$18</f>
        <v>0</v>
      </c>
      <c r="D1294" s="187" t="str">
        <f>'Preenchimento Consolidado'!B1317</f>
        <v>1.2.2.2.1.35.1.</v>
      </c>
      <c r="E1294" s="86">
        <f>'Preenchimento Consolidado'!D1317</f>
        <v>0</v>
      </c>
      <c r="F1294" s="2">
        <f t="shared" ca="1" si="20"/>
        <v>43901.734739930558</v>
      </c>
    </row>
    <row r="1295" spans="1:6">
      <c r="A1295" s="83">
        <f>'Preenchimento Consolidado'!$E$12</f>
        <v>0</v>
      </c>
      <c r="B1295" s="1">
        <f>'Preenchimento Consolidado'!$E$17</f>
        <v>0</v>
      </c>
      <c r="C1295" s="1">
        <f>'Preenchimento Consolidado'!$E$18</f>
        <v>0</v>
      </c>
      <c r="D1295" s="187" t="str">
        <f>'Preenchimento Consolidado'!B1318</f>
        <v>1.2.2.2.1.35.2.</v>
      </c>
      <c r="E1295" s="86">
        <f>'Preenchimento Consolidado'!D1318</f>
        <v>0</v>
      </c>
      <c r="F1295" s="2">
        <f t="shared" ca="1" si="20"/>
        <v>43901.734739930558</v>
      </c>
    </row>
    <row r="1296" spans="1:6">
      <c r="A1296" s="83">
        <f>'Preenchimento Consolidado'!$E$12</f>
        <v>0</v>
      </c>
      <c r="B1296" s="1">
        <f>'Preenchimento Consolidado'!$E$17</f>
        <v>0</v>
      </c>
      <c r="C1296" s="1">
        <f>'Preenchimento Consolidado'!$E$18</f>
        <v>0</v>
      </c>
      <c r="D1296" s="187" t="str">
        <f>'Preenchimento Consolidado'!B1319</f>
        <v>1.2.2.2.1.41.</v>
      </c>
      <c r="E1296" s="86">
        <f>'Preenchimento Consolidado'!D1319</f>
        <v>0</v>
      </c>
      <c r="F1296" s="2">
        <f t="shared" ca="1" si="20"/>
        <v>43901.734739930558</v>
      </c>
    </row>
    <row r="1297" spans="1:6">
      <c r="A1297" s="83">
        <f>'Preenchimento Consolidado'!$E$12</f>
        <v>0</v>
      </c>
      <c r="B1297" s="1">
        <f>'Preenchimento Consolidado'!$E$17</f>
        <v>0</v>
      </c>
      <c r="C1297" s="1">
        <f>'Preenchimento Consolidado'!$E$18</f>
        <v>0</v>
      </c>
      <c r="D1297" s="187" t="str">
        <f>'Preenchimento Consolidado'!B1320</f>
        <v>1.2.2.2.1.42.</v>
      </c>
      <c r="E1297" s="86">
        <f>'Preenchimento Consolidado'!D1320</f>
        <v>0</v>
      </c>
      <c r="F1297" s="2">
        <f t="shared" ca="1" si="20"/>
        <v>43901.734739930558</v>
      </c>
    </row>
    <row r="1298" spans="1:6">
      <c r="A1298" s="83">
        <f>'Preenchimento Consolidado'!$E$12</f>
        <v>0</v>
      </c>
      <c r="B1298" s="1">
        <f>'Preenchimento Consolidado'!$E$17</f>
        <v>0</v>
      </c>
      <c r="C1298" s="1">
        <f>'Preenchimento Consolidado'!$E$18</f>
        <v>0</v>
      </c>
      <c r="D1298" s="187" t="str">
        <f>'Preenchimento Consolidado'!B1321</f>
        <v>1.2.2.2.1.43.</v>
      </c>
      <c r="E1298" s="86">
        <f>'Preenchimento Consolidado'!D1321</f>
        <v>0</v>
      </c>
      <c r="F1298" s="2">
        <f t="shared" ca="1" si="20"/>
        <v>43901.734739930558</v>
      </c>
    </row>
    <row r="1299" spans="1:6">
      <c r="A1299" s="83">
        <f>'Preenchimento Consolidado'!$E$12</f>
        <v>0</v>
      </c>
      <c r="B1299" s="1">
        <f>'Preenchimento Consolidado'!$E$17</f>
        <v>0</v>
      </c>
      <c r="C1299" s="1">
        <f>'Preenchimento Consolidado'!$E$18</f>
        <v>0</v>
      </c>
      <c r="D1299" s="187" t="str">
        <f>'Preenchimento Consolidado'!B1322</f>
        <v>1.2.2.2.1.50.</v>
      </c>
      <c r="E1299" s="86">
        <f>'Preenchimento Consolidado'!D1322</f>
        <v>0</v>
      </c>
      <c r="F1299" s="2">
        <f t="shared" ca="1" si="20"/>
        <v>43901.734739930558</v>
      </c>
    </row>
    <row r="1300" spans="1:6">
      <c r="A1300" s="83">
        <f>'Preenchimento Consolidado'!$E$12</f>
        <v>0</v>
      </c>
      <c r="B1300" s="1">
        <f>'Preenchimento Consolidado'!$E$17</f>
        <v>0</v>
      </c>
      <c r="C1300" s="1">
        <f>'Preenchimento Consolidado'!$E$18</f>
        <v>0</v>
      </c>
      <c r="D1300" s="187" t="str">
        <f>'Preenchimento Consolidado'!B1323</f>
        <v>1.2.2.2.1.51.</v>
      </c>
      <c r="E1300" s="86">
        <f>'Preenchimento Consolidado'!D1323</f>
        <v>0</v>
      </c>
      <c r="F1300" s="2">
        <f t="shared" ca="1" si="20"/>
        <v>43901.734739930558</v>
      </c>
    </row>
    <row r="1301" spans="1:6">
      <c r="A1301" s="83">
        <f>'Preenchimento Consolidado'!$E$12</f>
        <v>0</v>
      </c>
      <c r="B1301" s="1">
        <f>'Preenchimento Consolidado'!$E$17</f>
        <v>0</v>
      </c>
      <c r="C1301" s="1">
        <f>'Preenchimento Consolidado'!$E$18</f>
        <v>0</v>
      </c>
      <c r="D1301" s="187" t="str">
        <f>'Preenchimento Consolidado'!B1324</f>
        <v>1.2.2.2.1.52.</v>
      </c>
      <c r="E1301" s="86">
        <f>'Preenchimento Consolidado'!D1324</f>
        <v>0</v>
      </c>
      <c r="F1301" s="2">
        <f t="shared" ca="1" si="20"/>
        <v>43901.734739930558</v>
      </c>
    </row>
    <row r="1302" spans="1:6">
      <c r="A1302" s="83">
        <f>'Preenchimento Consolidado'!$E$12</f>
        <v>0</v>
      </c>
      <c r="B1302" s="1">
        <f>'Preenchimento Consolidado'!$E$17</f>
        <v>0</v>
      </c>
      <c r="C1302" s="1">
        <f>'Preenchimento Consolidado'!$E$18</f>
        <v>0</v>
      </c>
      <c r="D1302" s="187" t="str">
        <f>'Preenchimento Consolidado'!B1325</f>
        <v>1.2.2.2.1.53.</v>
      </c>
      <c r="E1302" s="86">
        <f>'Preenchimento Consolidado'!D1325</f>
        <v>0</v>
      </c>
      <c r="F1302" s="2">
        <f t="shared" ca="1" si="20"/>
        <v>43901.734739930558</v>
      </c>
    </row>
    <row r="1303" spans="1:6">
      <c r="A1303" s="83">
        <f>'Preenchimento Consolidado'!$E$12</f>
        <v>0</v>
      </c>
      <c r="B1303" s="1">
        <f>'Preenchimento Consolidado'!$E$17</f>
        <v>0</v>
      </c>
      <c r="C1303" s="1">
        <f>'Preenchimento Consolidado'!$E$18</f>
        <v>0</v>
      </c>
      <c r="D1303" s="187" t="str">
        <f>'Preenchimento Consolidado'!B1326</f>
        <v>1.2.2.3.</v>
      </c>
      <c r="E1303" s="86">
        <f>'Preenchimento Consolidado'!D1326</f>
        <v>0</v>
      </c>
      <c r="F1303" s="2">
        <f t="shared" ca="1" si="20"/>
        <v>43901.734739930558</v>
      </c>
    </row>
    <row r="1304" spans="1:6">
      <c r="A1304" s="83">
        <f>'Preenchimento Consolidado'!$E$12</f>
        <v>0</v>
      </c>
      <c r="B1304" s="1">
        <f>'Preenchimento Consolidado'!$E$17</f>
        <v>0</v>
      </c>
      <c r="C1304" s="1">
        <f>'Preenchimento Consolidado'!$E$18</f>
        <v>0</v>
      </c>
      <c r="D1304" s="187" t="str">
        <f>'Preenchimento Consolidado'!B1327</f>
        <v>1.2.2.3.1.</v>
      </c>
      <c r="E1304" s="86">
        <f>'Preenchimento Consolidado'!D1327</f>
        <v>0</v>
      </c>
      <c r="F1304" s="2">
        <f t="shared" ca="1" si="20"/>
        <v>43901.734739930558</v>
      </c>
    </row>
    <row r="1305" spans="1:6">
      <c r="A1305" s="83">
        <f>'Preenchimento Consolidado'!$E$12</f>
        <v>0</v>
      </c>
      <c r="B1305" s="1">
        <f>'Preenchimento Consolidado'!$E$17</f>
        <v>0</v>
      </c>
      <c r="C1305" s="1">
        <f>'Preenchimento Consolidado'!$E$18</f>
        <v>0</v>
      </c>
      <c r="D1305" s="187" t="str">
        <f>'Preenchimento Consolidado'!B1328</f>
        <v>1.2.2.3.1.11.</v>
      </c>
      <c r="E1305" s="86">
        <f>'Preenchimento Consolidado'!D1328</f>
        <v>0</v>
      </c>
      <c r="F1305" s="2">
        <f t="shared" ca="1" si="20"/>
        <v>43901.734739930558</v>
      </c>
    </row>
    <row r="1306" spans="1:6">
      <c r="A1306" s="83">
        <f>'Preenchimento Consolidado'!$E$12</f>
        <v>0</v>
      </c>
      <c r="B1306" s="1">
        <f>'Preenchimento Consolidado'!$E$17</f>
        <v>0</v>
      </c>
      <c r="C1306" s="1">
        <f>'Preenchimento Consolidado'!$E$18</f>
        <v>0</v>
      </c>
      <c r="D1306" s="187" t="str">
        <f>'Preenchimento Consolidado'!B1329</f>
        <v>1.2.2.3.1.12.</v>
      </c>
      <c r="E1306" s="86">
        <f>'Preenchimento Consolidado'!D1329</f>
        <v>0</v>
      </c>
      <c r="F1306" s="2">
        <f t="shared" ca="1" si="20"/>
        <v>43901.734739930558</v>
      </c>
    </row>
    <row r="1307" spans="1:6">
      <c r="A1307" s="83">
        <f>'Preenchimento Consolidado'!$E$12</f>
        <v>0</v>
      </c>
      <c r="B1307" s="1">
        <f>'Preenchimento Consolidado'!$E$17</f>
        <v>0</v>
      </c>
      <c r="C1307" s="1">
        <f>'Preenchimento Consolidado'!$E$18</f>
        <v>0</v>
      </c>
      <c r="D1307" s="187" t="str">
        <f>'Preenchimento Consolidado'!B1330</f>
        <v>1.2.2.3.1.13.</v>
      </c>
      <c r="E1307" s="86">
        <f>'Preenchimento Consolidado'!D1330</f>
        <v>0</v>
      </c>
      <c r="F1307" s="2">
        <f t="shared" ca="1" si="20"/>
        <v>43901.734739930558</v>
      </c>
    </row>
    <row r="1308" spans="1:6">
      <c r="A1308" s="83">
        <f>'Preenchimento Consolidado'!$E$12</f>
        <v>0</v>
      </c>
      <c r="B1308" s="1">
        <f>'Preenchimento Consolidado'!$E$17</f>
        <v>0</v>
      </c>
      <c r="C1308" s="1">
        <f>'Preenchimento Consolidado'!$E$18</f>
        <v>0</v>
      </c>
      <c r="D1308" s="187" t="str">
        <f>'Preenchimento Consolidado'!B1331</f>
        <v>1.2.2.3.1.14.</v>
      </c>
      <c r="E1308" s="86">
        <f>'Preenchimento Consolidado'!D1331</f>
        <v>0</v>
      </c>
      <c r="F1308" s="2">
        <f t="shared" ca="1" si="20"/>
        <v>43901.734739930558</v>
      </c>
    </row>
    <row r="1309" spans="1:6">
      <c r="A1309" s="83">
        <f>'Preenchimento Consolidado'!$E$12</f>
        <v>0</v>
      </c>
      <c r="B1309" s="1">
        <f>'Preenchimento Consolidado'!$E$17</f>
        <v>0</v>
      </c>
      <c r="C1309" s="1">
        <f>'Preenchimento Consolidado'!$E$18</f>
        <v>0</v>
      </c>
      <c r="D1309" s="187" t="str">
        <f>'Preenchimento Consolidado'!B1332</f>
        <v>1.2.2.3.1.15.</v>
      </c>
      <c r="E1309" s="86">
        <f>'Preenchimento Consolidado'!D1332</f>
        <v>0</v>
      </c>
      <c r="F1309" s="2">
        <f t="shared" ca="1" si="20"/>
        <v>43901.734739930558</v>
      </c>
    </row>
    <row r="1310" spans="1:6">
      <c r="A1310" s="83">
        <f>'Preenchimento Consolidado'!$E$12</f>
        <v>0</v>
      </c>
      <c r="B1310" s="1">
        <f>'Preenchimento Consolidado'!$E$17</f>
        <v>0</v>
      </c>
      <c r="C1310" s="1">
        <f>'Preenchimento Consolidado'!$E$18</f>
        <v>0</v>
      </c>
      <c r="D1310" s="187" t="str">
        <f>'Preenchimento Consolidado'!B1333</f>
        <v>1.2.2.3.1.16.</v>
      </c>
      <c r="E1310" s="86">
        <f>'Preenchimento Consolidado'!D1333</f>
        <v>0</v>
      </c>
      <c r="F1310" s="2">
        <f t="shared" ca="1" si="20"/>
        <v>43901.734739930558</v>
      </c>
    </row>
    <row r="1311" spans="1:6">
      <c r="A1311" s="83">
        <f>'Preenchimento Consolidado'!$E$12</f>
        <v>0</v>
      </c>
      <c r="B1311" s="1">
        <f>'Preenchimento Consolidado'!$E$17</f>
        <v>0</v>
      </c>
      <c r="C1311" s="1">
        <f>'Preenchimento Consolidado'!$E$18</f>
        <v>0</v>
      </c>
      <c r="D1311" s="187" t="str">
        <f>'Preenchimento Consolidado'!B1334</f>
        <v>1.2.2.3.1.17.</v>
      </c>
      <c r="E1311" s="86">
        <f>'Preenchimento Consolidado'!D1334</f>
        <v>0</v>
      </c>
      <c r="F1311" s="2">
        <f t="shared" ca="1" si="20"/>
        <v>43901.734739930558</v>
      </c>
    </row>
    <row r="1312" spans="1:6">
      <c r="A1312" s="83">
        <f>'Preenchimento Consolidado'!$E$12</f>
        <v>0</v>
      </c>
      <c r="B1312" s="1">
        <f>'Preenchimento Consolidado'!$E$17</f>
        <v>0</v>
      </c>
      <c r="C1312" s="1">
        <f>'Preenchimento Consolidado'!$E$18</f>
        <v>0</v>
      </c>
      <c r="D1312" s="187" t="str">
        <f>'Preenchimento Consolidado'!B1335</f>
        <v>1.2.2.3.1.21.</v>
      </c>
      <c r="E1312" s="86">
        <f>'Preenchimento Consolidado'!D1335</f>
        <v>0</v>
      </c>
      <c r="F1312" s="2">
        <f t="shared" ca="1" si="20"/>
        <v>43901.734739930558</v>
      </c>
    </row>
    <row r="1313" spans="1:6">
      <c r="A1313" s="83">
        <f>'Preenchimento Consolidado'!$E$12</f>
        <v>0</v>
      </c>
      <c r="B1313" s="1">
        <f>'Preenchimento Consolidado'!$E$17</f>
        <v>0</v>
      </c>
      <c r="C1313" s="1">
        <f>'Preenchimento Consolidado'!$E$18</f>
        <v>0</v>
      </c>
      <c r="D1313" s="187" t="str">
        <f>'Preenchimento Consolidado'!B1336</f>
        <v>1.2.2.3.1.22.</v>
      </c>
      <c r="E1313" s="86">
        <f>'Preenchimento Consolidado'!D1336</f>
        <v>0</v>
      </c>
      <c r="F1313" s="2">
        <f t="shared" ca="1" si="20"/>
        <v>43901.734739930558</v>
      </c>
    </row>
    <row r="1314" spans="1:6">
      <c r="A1314" s="83">
        <f>'Preenchimento Consolidado'!$E$12</f>
        <v>0</v>
      </c>
      <c r="B1314" s="1">
        <f>'Preenchimento Consolidado'!$E$17</f>
        <v>0</v>
      </c>
      <c r="C1314" s="1">
        <f>'Preenchimento Consolidado'!$E$18</f>
        <v>0</v>
      </c>
      <c r="D1314" s="187" t="str">
        <f>'Preenchimento Consolidado'!B1337</f>
        <v>1.2.2.3.1.23.</v>
      </c>
      <c r="E1314" s="86">
        <f>'Preenchimento Consolidado'!D1337</f>
        <v>0</v>
      </c>
      <c r="F1314" s="2">
        <f t="shared" ca="1" si="20"/>
        <v>43901.734739930558</v>
      </c>
    </row>
    <row r="1315" spans="1:6">
      <c r="A1315" s="83">
        <f>'Preenchimento Consolidado'!$E$12</f>
        <v>0</v>
      </c>
      <c r="B1315" s="1">
        <f>'Preenchimento Consolidado'!$E$17</f>
        <v>0</v>
      </c>
      <c r="C1315" s="1">
        <f>'Preenchimento Consolidado'!$E$18</f>
        <v>0</v>
      </c>
      <c r="D1315" s="187" t="str">
        <f>'Preenchimento Consolidado'!B1338</f>
        <v>1.2.2.3.1.24.</v>
      </c>
      <c r="E1315" s="86">
        <f>'Preenchimento Consolidado'!D1338</f>
        <v>0</v>
      </c>
      <c r="F1315" s="2">
        <f t="shared" ca="1" si="20"/>
        <v>43901.734739930558</v>
      </c>
    </row>
    <row r="1316" spans="1:6">
      <c r="A1316" s="83">
        <f>'Preenchimento Consolidado'!$E$12</f>
        <v>0</v>
      </c>
      <c r="B1316" s="1">
        <f>'Preenchimento Consolidado'!$E$17</f>
        <v>0</v>
      </c>
      <c r="C1316" s="1">
        <f>'Preenchimento Consolidado'!$E$18</f>
        <v>0</v>
      </c>
      <c r="D1316" s="187" t="str">
        <f>'Preenchimento Consolidado'!B1339</f>
        <v>1.2.2.3.1.25.</v>
      </c>
      <c r="E1316" s="86">
        <f>'Preenchimento Consolidado'!D1339</f>
        <v>0</v>
      </c>
      <c r="F1316" s="2">
        <f t="shared" ca="1" si="20"/>
        <v>43901.734739930558</v>
      </c>
    </row>
    <row r="1317" spans="1:6">
      <c r="A1317" s="83">
        <f>'Preenchimento Consolidado'!$E$12</f>
        <v>0</v>
      </c>
      <c r="B1317" s="1">
        <f>'Preenchimento Consolidado'!$E$17</f>
        <v>0</v>
      </c>
      <c r="C1317" s="1">
        <f>'Preenchimento Consolidado'!$E$18</f>
        <v>0</v>
      </c>
      <c r="D1317" s="187" t="str">
        <f>'Preenchimento Consolidado'!B1340</f>
        <v>1.2.2.3.1.26.</v>
      </c>
      <c r="E1317" s="86">
        <f>'Preenchimento Consolidado'!D1340</f>
        <v>0</v>
      </c>
      <c r="F1317" s="2">
        <f t="shared" ca="1" si="20"/>
        <v>43901.734739930558</v>
      </c>
    </row>
    <row r="1318" spans="1:6">
      <c r="A1318" s="83">
        <f>'Preenchimento Consolidado'!$E$12</f>
        <v>0</v>
      </c>
      <c r="B1318" s="1">
        <f>'Preenchimento Consolidado'!$E$17</f>
        <v>0</v>
      </c>
      <c r="C1318" s="1">
        <f>'Preenchimento Consolidado'!$E$18</f>
        <v>0</v>
      </c>
      <c r="D1318" s="187" t="str">
        <f>'Preenchimento Consolidado'!B1341</f>
        <v>1.2.2.3.1.27.</v>
      </c>
      <c r="E1318" s="86">
        <f>'Preenchimento Consolidado'!D1341</f>
        <v>0</v>
      </c>
      <c r="F1318" s="2">
        <f t="shared" ca="1" si="20"/>
        <v>43901.734739930558</v>
      </c>
    </row>
    <row r="1319" spans="1:6">
      <c r="A1319" s="83">
        <f>'Preenchimento Consolidado'!$E$12</f>
        <v>0</v>
      </c>
      <c r="B1319" s="1">
        <f>'Preenchimento Consolidado'!$E$17</f>
        <v>0</v>
      </c>
      <c r="C1319" s="1">
        <f>'Preenchimento Consolidado'!$E$18</f>
        <v>0</v>
      </c>
      <c r="D1319" s="187" t="str">
        <f>'Preenchimento Consolidado'!B1342</f>
        <v>1.2.2.3.1.28.</v>
      </c>
      <c r="E1319" s="86">
        <f>'Preenchimento Consolidado'!D1342</f>
        <v>0</v>
      </c>
      <c r="F1319" s="2">
        <f t="shared" ca="1" si="20"/>
        <v>43901.734739930558</v>
      </c>
    </row>
    <row r="1320" spans="1:6">
      <c r="A1320" s="83">
        <f>'Preenchimento Consolidado'!$E$12</f>
        <v>0</v>
      </c>
      <c r="B1320" s="1">
        <f>'Preenchimento Consolidado'!$E$17</f>
        <v>0</v>
      </c>
      <c r="C1320" s="1">
        <f>'Preenchimento Consolidado'!$E$18</f>
        <v>0</v>
      </c>
      <c r="D1320" s="187" t="str">
        <f>'Preenchimento Consolidado'!B1343</f>
        <v>1.2.2.3.1.29.</v>
      </c>
      <c r="E1320" s="86">
        <f>'Preenchimento Consolidado'!D1343</f>
        <v>0</v>
      </c>
      <c r="F1320" s="2">
        <f t="shared" ca="1" si="20"/>
        <v>43901.734739930558</v>
      </c>
    </row>
    <row r="1321" spans="1:6">
      <c r="A1321" s="83">
        <f>'Preenchimento Consolidado'!$E$12</f>
        <v>0</v>
      </c>
      <c r="B1321" s="1">
        <f>'Preenchimento Consolidado'!$E$17</f>
        <v>0</v>
      </c>
      <c r="C1321" s="1">
        <f>'Preenchimento Consolidado'!$E$18</f>
        <v>0</v>
      </c>
      <c r="D1321" s="187" t="str">
        <f>'Preenchimento Consolidado'!B1344</f>
        <v>1.2.2.3.1.31.</v>
      </c>
      <c r="E1321" s="86">
        <f>'Preenchimento Consolidado'!D1344</f>
        <v>0</v>
      </c>
      <c r="F1321" s="2">
        <f t="shared" ca="1" si="20"/>
        <v>43901.734739930558</v>
      </c>
    </row>
    <row r="1322" spans="1:6">
      <c r="A1322" s="83">
        <f>'Preenchimento Consolidado'!$E$12</f>
        <v>0</v>
      </c>
      <c r="B1322" s="1">
        <f>'Preenchimento Consolidado'!$E$17</f>
        <v>0</v>
      </c>
      <c r="C1322" s="1">
        <f>'Preenchimento Consolidado'!$E$18</f>
        <v>0</v>
      </c>
      <c r="D1322" s="187" t="str">
        <f>'Preenchimento Consolidado'!B1345</f>
        <v>1.2.2.3.1.32.</v>
      </c>
      <c r="E1322" s="86">
        <f>'Preenchimento Consolidado'!D1345</f>
        <v>0</v>
      </c>
      <c r="F1322" s="2">
        <f t="shared" ca="1" si="20"/>
        <v>43901.734739930558</v>
      </c>
    </row>
    <row r="1323" spans="1:6">
      <c r="A1323" s="83">
        <f>'Preenchimento Consolidado'!$E$12</f>
        <v>0</v>
      </c>
      <c r="B1323" s="1">
        <f>'Preenchimento Consolidado'!$E$17</f>
        <v>0</v>
      </c>
      <c r="C1323" s="1">
        <f>'Preenchimento Consolidado'!$E$18</f>
        <v>0</v>
      </c>
      <c r="D1323" s="187" t="str">
        <f>'Preenchimento Consolidado'!B1346</f>
        <v>1.2.2.3.1.33.</v>
      </c>
      <c r="E1323" s="86">
        <f>'Preenchimento Consolidado'!D1346</f>
        <v>0</v>
      </c>
      <c r="F1323" s="2">
        <f t="shared" ca="1" si="20"/>
        <v>43901.734739930558</v>
      </c>
    </row>
    <row r="1324" spans="1:6">
      <c r="A1324" s="83">
        <f>'Preenchimento Consolidado'!$E$12</f>
        <v>0</v>
      </c>
      <c r="B1324" s="1">
        <f>'Preenchimento Consolidado'!$E$17</f>
        <v>0</v>
      </c>
      <c r="C1324" s="1">
        <f>'Preenchimento Consolidado'!$E$18</f>
        <v>0</v>
      </c>
      <c r="D1324" s="187" t="str">
        <f>'Preenchimento Consolidado'!B1347</f>
        <v>1.2.2.3.1.35.</v>
      </c>
      <c r="E1324" s="86">
        <f>'Preenchimento Consolidado'!D1347</f>
        <v>0</v>
      </c>
      <c r="F1324" s="2">
        <f t="shared" ca="1" si="20"/>
        <v>43901.734739930558</v>
      </c>
    </row>
    <row r="1325" spans="1:6">
      <c r="A1325" s="83">
        <f>'Preenchimento Consolidado'!$E$12</f>
        <v>0</v>
      </c>
      <c r="B1325" s="1">
        <f>'Preenchimento Consolidado'!$E$17</f>
        <v>0</v>
      </c>
      <c r="C1325" s="1">
        <f>'Preenchimento Consolidado'!$E$18</f>
        <v>0</v>
      </c>
      <c r="D1325" s="187" t="str">
        <f>'Preenchimento Consolidado'!B1348</f>
        <v>1.2.2.3.1.35.1.</v>
      </c>
      <c r="E1325" s="86">
        <f>'Preenchimento Consolidado'!D1348</f>
        <v>0</v>
      </c>
      <c r="F1325" s="2">
        <f t="shared" ca="1" si="20"/>
        <v>43901.734739930558</v>
      </c>
    </row>
    <row r="1326" spans="1:6">
      <c r="A1326" s="83">
        <f>'Preenchimento Consolidado'!$E$12</f>
        <v>0</v>
      </c>
      <c r="B1326" s="1">
        <f>'Preenchimento Consolidado'!$E$17</f>
        <v>0</v>
      </c>
      <c r="C1326" s="1">
        <f>'Preenchimento Consolidado'!$E$18</f>
        <v>0</v>
      </c>
      <c r="D1326" s="187" t="str">
        <f>'Preenchimento Consolidado'!B1349</f>
        <v>1.2.2.3.1.35.2.</v>
      </c>
      <c r="E1326" s="86">
        <f>'Preenchimento Consolidado'!D1349</f>
        <v>0</v>
      </c>
      <c r="F1326" s="2">
        <f t="shared" ca="1" si="20"/>
        <v>43901.734739930558</v>
      </c>
    </row>
    <row r="1327" spans="1:6">
      <c r="A1327" s="83">
        <f>'Preenchimento Consolidado'!$E$12</f>
        <v>0</v>
      </c>
      <c r="B1327" s="1">
        <f>'Preenchimento Consolidado'!$E$17</f>
        <v>0</v>
      </c>
      <c r="C1327" s="1">
        <f>'Preenchimento Consolidado'!$E$18</f>
        <v>0</v>
      </c>
      <c r="D1327" s="187" t="str">
        <f>'Preenchimento Consolidado'!B1350</f>
        <v>1.2.2.3.1.41.</v>
      </c>
      <c r="E1327" s="86">
        <f>'Preenchimento Consolidado'!D1350</f>
        <v>0</v>
      </c>
      <c r="F1327" s="2">
        <f t="shared" ca="1" si="20"/>
        <v>43901.734739930558</v>
      </c>
    </row>
    <row r="1328" spans="1:6">
      <c r="A1328" s="83">
        <f>'Preenchimento Consolidado'!$E$12</f>
        <v>0</v>
      </c>
      <c r="B1328" s="1">
        <f>'Preenchimento Consolidado'!$E$17</f>
        <v>0</v>
      </c>
      <c r="C1328" s="1">
        <f>'Preenchimento Consolidado'!$E$18</f>
        <v>0</v>
      </c>
      <c r="D1328" s="187" t="str">
        <f>'Preenchimento Consolidado'!B1351</f>
        <v>1.2.2.3.1.42.</v>
      </c>
      <c r="E1328" s="86">
        <f>'Preenchimento Consolidado'!D1351</f>
        <v>0</v>
      </c>
      <c r="F1328" s="2">
        <f t="shared" ca="1" si="20"/>
        <v>43901.734739930558</v>
      </c>
    </row>
    <row r="1329" spans="1:6">
      <c r="A1329" s="83">
        <f>'Preenchimento Consolidado'!$E$12</f>
        <v>0</v>
      </c>
      <c r="B1329" s="1">
        <f>'Preenchimento Consolidado'!$E$17</f>
        <v>0</v>
      </c>
      <c r="C1329" s="1">
        <f>'Preenchimento Consolidado'!$E$18</f>
        <v>0</v>
      </c>
      <c r="D1329" s="187" t="str">
        <f>'Preenchimento Consolidado'!B1352</f>
        <v>1.2.2.3.1.43.</v>
      </c>
      <c r="E1329" s="86">
        <f>'Preenchimento Consolidado'!D1352</f>
        <v>0</v>
      </c>
      <c r="F1329" s="2">
        <f t="shared" ca="1" si="20"/>
        <v>43901.734739930558</v>
      </c>
    </row>
    <row r="1330" spans="1:6">
      <c r="A1330" s="83">
        <f>'Preenchimento Consolidado'!$E$12</f>
        <v>0</v>
      </c>
      <c r="B1330" s="1">
        <f>'Preenchimento Consolidado'!$E$17</f>
        <v>0</v>
      </c>
      <c r="C1330" s="1">
        <f>'Preenchimento Consolidado'!$E$18</f>
        <v>0</v>
      </c>
      <c r="D1330" s="187" t="str">
        <f>'Preenchimento Consolidado'!B1353</f>
        <v>1.2.2.3.1.50.</v>
      </c>
      <c r="E1330" s="86">
        <f>'Preenchimento Consolidado'!D1353</f>
        <v>0</v>
      </c>
      <c r="F1330" s="2">
        <f t="shared" ca="1" si="20"/>
        <v>43901.734739930558</v>
      </c>
    </row>
    <row r="1331" spans="1:6">
      <c r="A1331" s="83">
        <f>'Preenchimento Consolidado'!$E$12</f>
        <v>0</v>
      </c>
      <c r="B1331" s="1">
        <f>'Preenchimento Consolidado'!$E$17</f>
        <v>0</v>
      </c>
      <c r="C1331" s="1">
        <f>'Preenchimento Consolidado'!$E$18</f>
        <v>0</v>
      </c>
      <c r="D1331" s="187" t="str">
        <f>'Preenchimento Consolidado'!B1354</f>
        <v>1.2.2.3.1.51.</v>
      </c>
      <c r="E1331" s="86">
        <f>'Preenchimento Consolidado'!D1354</f>
        <v>0</v>
      </c>
      <c r="F1331" s="2">
        <f t="shared" ca="1" si="20"/>
        <v>43901.734739930558</v>
      </c>
    </row>
    <row r="1332" spans="1:6">
      <c r="A1332" s="83">
        <f>'Preenchimento Consolidado'!$E$12</f>
        <v>0</v>
      </c>
      <c r="B1332" s="1">
        <f>'Preenchimento Consolidado'!$E$17</f>
        <v>0</v>
      </c>
      <c r="C1332" s="1">
        <f>'Preenchimento Consolidado'!$E$18</f>
        <v>0</v>
      </c>
      <c r="D1332" s="187" t="str">
        <f>'Preenchimento Consolidado'!B1355</f>
        <v>1.2.2.3.1.52.</v>
      </c>
      <c r="E1332" s="86">
        <f>'Preenchimento Consolidado'!D1355</f>
        <v>0</v>
      </c>
      <c r="F1332" s="2">
        <f t="shared" ca="1" si="20"/>
        <v>43901.734739930558</v>
      </c>
    </row>
    <row r="1333" spans="1:6">
      <c r="A1333" s="83">
        <f>'Preenchimento Consolidado'!$E$12</f>
        <v>0</v>
      </c>
      <c r="B1333" s="1">
        <f>'Preenchimento Consolidado'!$E$17</f>
        <v>0</v>
      </c>
      <c r="C1333" s="1">
        <f>'Preenchimento Consolidado'!$E$18</f>
        <v>0</v>
      </c>
      <c r="D1333" s="187" t="str">
        <f>'Preenchimento Consolidado'!B1356</f>
        <v>1.2.2.3.1.53.</v>
      </c>
      <c r="E1333" s="86">
        <f>'Preenchimento Consolidado'!D1356</f>
        <v>0</v>
      </c>
      <c r="F1333" s="2">
        <f t="shared" ca="1" si="20"/>
        <v>43901.734739930558</v>
      </c>
    </row>
    <row r="1334" spans="1:6">
      <c r="A1334" s="83">
        <f>'Preenchimento Consolidado'!$E$12</f>
        <v>0</v>
      </c>
      <c r="B1334" s="1">
        <f>'Preenchimento Consolidado'!$E$17</f>
        <v>0</v>
      </c>
      <c r="C1334" s="1">
        <f>'Preenchimento Consolidado'!$E$18</f>
        <v>0</v>
      </c>
      <c r="D1334" s="187" t="str">
        <f>'Preenchimento Consolidado'!B1357</f>
        <v>1.2.2.4.</v>
      </c>
      <c r="E1334" s="86">
        <f>'Preenchimento Consolidado'!D1357</f>
        <v>0</v>
      </c>
      <c r="F1334" s="2">
        <f t="shared" ca="1" si="20"/>
        <v>43901.734739930558</v>
      </c>
    </row>
    <row r="1335" spans="1:6">
      <c r="A1335" s="83">
        <f>'Preenchimento Consolidado'!$E$12</f>
        <v>0</v>
      </c>
      <c r="B1335" s="1">
        <f>'Preenchimento Consolidado'!$E$17</f>
        <v>0</v>
      </c>
      <c r="C1335" s="1">
        <f>'Preenchimento Consolidado'!$E$18</f>
        <v>0</v>
      </c>
      <c r="D1335" s="187" t="str">
        <f>'Preenchimento Consolidado'!B1358</f>
        <v>1.2.2.4.1.</v>
      </c>
      <c r="E1335" s="86">
        <f>'Preenchimento Consolidado'!D1358</f>
        <v>0</v>
      </c>
      <c r="F1335" s="2">
        <f t="shared" ca="1" si="20"/>
        <v>43901.734739930558</v>
      </c>
    </row>
    <row r="1336" spans="1:6">
      <c r="A1336" s="83">
        <f>'Preenchimento Consolidado'!$E$12</f>
        <v>0</v>
      </c>
      <c r="B1336" s="1">
        <f>'Preenchimento Consolidado'!$E$17</f>
        <v>0</v>
      </c>
      <c r="C1336" s="1">
        <f>'Preenchimento Consolidado'!$E$18</f>
        <v>0</v>
      </c>
      <c r="D1336" s="187" t="str">
        <f>'Preenchimento Consolidado'!B1359</f>
        <v>1.2.2.4.1.11.</v>
      </c>
      <c r="E1336" s="86">
        <f>'Preenchimento Consolidado'!D1359</f>
        <v>0</v>
      </c>
      <c r="F1336" s="2">
        <f t="shared" ca="1" si="20"/>
        <v>43901.734739930558</v>
      </c>
    </row>
    <row r="1337" spans="1:6">
      <c r="A1337" s="83">
        <f>'Preenchimento Consolidado'!$E$12</f>
        <v>0</v>
      </c>
      <c r="B1337" s="1">
        <f>'Preenchimento Consolidado'!$E$17</f>
        <v>0</v>
      </c>
      <c r="C1337" s="1">
        <f>'Preenchimento Consolidado'!$E$18</f>
        <v>0</v>
      </c>
      <c r="D1337" s="187" t="str">
        <f>'Preenchimento Consolidado'!B1360</f>
        <v>1.2.2.4.1.12.</v>
      </c>
      <c r="E1337" s="86">
        <f>'Preenchimento Consolidado'!D1360</f>
        <v>0</v>
      </c>
      <c r="F1337" s="2">
        <f t="shared" ca="1" si="20"/>
        <v>43901.734739930558</v>
      </c>
    </row>
    <row r="1338" spans="1:6">
      <c r="A1338" s="83">
        <f>'Preenchimento Consolidado'!$E$12</f>
        <v>0</v>
      </c>
      <c r="B1338" s="1">
        <f>'Preenchimento Consolidado'!$E$17</f>
        <v>0</v>
      </c>
      <c r="C1338" s="1">
        <f>'Preenchimento Consolidado'!$E$18</f>
        <v>0</v>
      </c>
      <c r="D1338" s="187" t="str">
        <f>'Preenchimento Consolidado'!B1361</f>
        <v>1.2.2.4.1.13.</v>
      </c>
      <c r="E1338" s="86">
        <f>'Preenchimento Consolidado'!D1361</f>
        <v>0</v>
      </c>
      <c r="F1338" s="2">
        <f t="shared" ca="1" si="20"/>
        <v>43901.734739930558</v>
      </c>
    </row>
    <row r="1339" spans="1:6">
      <c r="A1339" s="83">
        <f>'Preenchimento Consolidado'!$E$12</f>
        <v>0</v>
      </c>
      <c r="B1339" s="1">
        <f>'Preenchimento Consolidado'!$E$17</f>
        <v>0</v>
      </c>
      <c r="C1339" s="1">
        <f>'Preenchimento Consolidado'!$E$18</f>
        <v>0</v>
      </c>
      <c r="D1339" s="187" t="str">
        <f>'Preenchimento Consolidado'!B1362</f>
        <v>1.2.2.4.1.14.</v>
      </c>
      <c r="E1339" s="86">
        <f>'Preenchimento Consolidado'!D1362</f>
        <v>0</v>
      </c>
      <c r="F1339" s="2">
        <f t="shared" ca="1" si="20"/>
        <v>43901.734739930558</v>
      </c>
    </row>
    <row r="1340" spans="1:6">
      <c r="A1340" s="83">
        <f>'Preenchimento Consolidado'!$E$12</f>
        <v>0</v>
      </c>
      <c r="B1340" s="1">
        <f>'Preenchimento Consolidado'!$E$17</f>
        <v>0</v>
      </c>
      <c r="C1340" s="1">
        <f>'Preenchimento Consolidado'!$E$18</f>
        <v>0</v>
      </c>
      <c r="D1340" s="187" t="str">
        <f>'Preenchimento Consolidado'!B1363</f>
        <v>1.2.2.4.1.15.</v>
      </c>
      <c r="E1340" s="86">
        <f>'Preenchimento Consolidado'!D1363</f>
        <v>0</v>
      </c>
      <c r="F1340" s="2">
        <f t="shared" ca="1" si="20"/>
        <v>43901.734739930558</v>
      </c>
    </row>
    <row r="1341" spans="1:6">
      <c r="A1341" s="83">
        <f>'Preenchimento Consolidado'!$E$12</f>
        <v>0</v>
      </c>
      <c r="B1341" s="1">
        <f>'Preenchimento Consolidado'!$E$17</f>
        <v>0</v>
      </c>
      <c r="C1341" s="1">
        <f>'Preenchimento Consolidado'!$E$18</f>
        <v>0</v>
      </c>
      <c r="D1341" s="187" t="str">
        <f>'Preenchimento Consolidado'!B1364</f>
        <v>1.2.2.4.1.16.</v>
      </c>
      <c r="E1341" s="86">
        <f>'Preenchimento Consolidado'!D1364</f>
        <v>0</v>
      </c>
      <c r="F1341" s="2">
        <f t="shared" ca="1" si="20"/>
        <v>43901.734739930558</v>
      </c>
    </row>
    <row r="1342" spans="1:6">
      <c r="A1342" s="83">
        <f>'Preenchimento Consolidado'!$E$12</f>
        <v>0</v>
      </c>
      <c r="B1342" s="1">
        <f>'Preenchimento Consolidado'!$E$17</f>
        <v>0</v>
      </c>
      <c r="C1342" s="1">
        <f>'Preenchimento Consolidado'!$E$18</f>
        <v>0</v>
      </c>
      <c r="D1342" s="187" t="str">
        <f>'Preenchimento Consolidado'!B1365</f>
        <v>1.2.2.4.1.17.</v>
      </c>
      <c r="E1342" s="86">
        <f>'Preenchimento Consolidado'!D1365</f>
        <v>0</v>
      </c>
      <c r="F1342" s="2">
        <f t="shared" ca="1" si="20"/>
        <v>43901.734739930558</v>
      </c>
    </row>
    <row r="1343" spans="1:6">
      <c r="A1343" s="83">
        <f>'Preenchimento Consolidado'!$E$12</f>
        <v>0</v>
      </c>
      <c r="B1343" s="1">
        <f>'Preenchimento Consolidado'!$E$17</f>
        <v>0</v>
      </c>
      <c r="C1343" s="1">
        <f>'Preenchimento Consolidado'!$E$18</f>
        <v>0</v>
      </c>
      <c r="D1343" s="187" t="str">
        <f>'Preenchimento Consolidado'!B1366</f>
        <v>1.2.2.4.1.21.</v>
      </c>
      <c r="E1343" s="86">
        <f>'Preenchimento Consolidado'!D1366</f>
        <v>0</v>
      </c>
      <c r="F1343" s="2">
        <f t="shared" ca="1" si="20"/>
        <v>43901.734739930558</v>
      </c>
    </row>
    <row r="1344" spans="1:6">
      <c r="A1344" s="83">
        <f>'Preenchimento Consolidado'!$E$12</f>
        <v>0</v>
      </c>
      <c r="B1344" s="1">
        <f>'Preenchimento Consolidado'!$E$17</f>
        <v>0</v>
      </c>
      <c r="C1344" s="1">
        <f>'Preenchimento Consolidado'!$E$18</f>
        <v>0</v>
      </c>
      <c r="D1344" s="187" t="str">
        <f>'Preenchimento Consolidado'!B1367</f>
        <v>1.2.2.4.1.22.</v>
      </c>
      <c r="E1344" s="86">
        <f>'Preenchimento Consolidado'!D1367</f>
        <v>0</v>
      </c>
      <c r="F1344" s="2">
        <f t="shared" ca="1" si="20"/>
        <v>43901.734739930558</v>
      </c>
    </row>
    <row r="1345" spans="1:6">
      <c r="A1345" s="83">
        <f>'Preenchimento Consolidado'!$E$12</f>
        <v>0</v>
      </c>
      <c r="B1345" s="1">
        <f>'Preenchimento Consolidado'!$E$17</f>
        <v>0</v>
      </c>
      <c r="C1345" s="1">
        <f>'Preenchimento Consolidado'!$E$18</f>
        <v>0</v>
      </c>
      <c r="D1345" s="187" t="str">
        <f>'Preenchimento Consolidado'!B1368</f>
        <v>1.2.2.4.1.23.</v>
      </c>
      <c r="E1345" s="86">
        <f>'Preenchimento Consolidado'!D1368</f>
        <v>0</v>
      </c>
      <c r="F1345" s="2">
        <f t="shared" ca="1" si="20"/>
        <v>43901.734739930558</v>
      </c>
    </row>
    <row r="1346" spans="1:6">
      <c r="A1346" s="83">
        <f>'Preenchimento Consolidado'!$E$12</f>
        <v>0</v>
      </c>
      <c r="B1346" s="1">
        <f>'Preenchimento Consolidado'!$E$17</f>
        <v>0</v>
      </c>
      <c r="C1346" s="1">
        <f>'Preenchimento Consolidado'!$E$18</f>
        <v>0</v>
      </c>
      <c r="D1346" s="187" t="str">
        <f>'Preenchimento Consolidado'!B1369</f>
        <v>1.2.2.4.1.24.</v>
      </c>
      <c r="E1346" s="86">
        <f>'Preenchimento Consolidado'!D1369</f>
        <v>0</v>
      </c>
      <c r="F1346" s="2">
        <f t="shared" ref="F1346:F1409" ca="1" si="21">NOW()</f>
        <v>43901.734739930558</v>
      </c>
    </row>
    <row r="1347" spans="1:6">
      <c r="A1347" s="83">
        <f>'Preenchimento Consolidado'!$E$12</f>
        <v>0</v>
      </c>
      <c r="B1347" s="1">
        <f>'Preenchimento Consolidado'!$E$17</f>
        <v>0</v>
      </c>
      <c r="C1347" s="1">
        <f>'Preenchimento Consolidado'!$E$18</f>
        <v>0</v>
      </c>
      <c r="D1347" s="187" t="str">
        <f>'Preenchimento Consolidado'!B1370</f>
        <v>1.2.2.4.1.25.</v>
      </c>
      <c r="E1347" s="86">
        <f>'Preenchimento Consolidado'!D1370</f>
        <v>0</v>
      </c>
      <c r="F1347" s="2">
        <f t="shared" ca="1" si="21"/>
        <v>43901.734739930558</v>
      </c>
    </row>
    <row r="1348" spans="1:6">
      <c r="A1348" s="83">
        <f>'Preenchimento Consolidado'!$E$12</f>
        <v>0</v>
      </c>
      <c r="B1348" s="1">
        <f>'Preenchimento Consolidado'!$E$17</f>
        <v>0</v>
      </c>
      <c r="C1348" s="1">
        <f>'Preenchimento Consolidado'!$E$18</f>
        <v>0</v>
      </c>
      <c r="D1348" s="187" t="str">
        <f>'Preenchimento Consolidado'!B1371</f>
        <v>1.2.2.4.1.26.</v>
      </c>
      <c r="E1348" s="86">
        <f>'Preenchimento Consolidado'!D1371</f>
        <v>0</v>
      </c>
      <c r="F1348" s="2">
        <f t="shared" ca="1" si="21"/>
        <v>43901.734739930558</v>
      </c>
    </row>
    <row r="1349" spans="1:6">
      <c r="A1349" s="83">
        <f>'Preenchimento Consolidado'!$E$12</f>
        <v>0</v>
      </c>
      <c r="B1349" s="1">
        <f>'Preenchimento Consolidado'!$E$17</f>
        <v>0</v>
      </c>
      <c r="C1349" s="1">
        <f>'Preenchimento Consolidado'!$E$18</f>
        <v>0</v>
      </c>
      <c r="D1349" s="187" t="str">
        <f>'Preenchimento Consolidado'!B1372</f>
        <v>1.2.2.4.1.27.</v>
      </c>
      <c r="E1349" s="86">
        <f>'Preenchimento Consolidado'!D1372</f>
        <v>0</v>
      </c>
      <c r="F1349" s="2">
        <f t="shared" ca="1" si="21"/>
        <v>43901.734739930558</v>
      </c>
    </row>
    <row r="1350" spans="1:6">
      <c r="A1350" s="83">
        <f>'Preenchimento Consolidado'!$E$12</f>
        <v>0</v>
      </c>
      <c r="B1350" s="1">
        <f>'Preenchimento Consolidado'!$E$17</f>
        <v>0</v>
      </c>
      <c r="C1350" s="1">
        <f>'Preenchimento Consolidado'!$E$18</f>
        <v>0</v>
      </c>
      <c r="D1350" s="187" t="str">
        <f>'Preenchimento Consolidado'!B1373</f>
        <v>1.2.2.4.1.28.</v>
      </c>
      <c r="E1350" s="86">
        <f>'Preenchimento Consolidado'!D1373</f>
        <v>0</v>
      </c>
      <c r="F1350" s="2">
        <f t="shared" ca="1" si="21"/>
        <v>43901.734739930558</v>
      </c>
    </row>
    <row r="1351" spans="1:6">
      <c r="A1351" s="83">
        <f>'Preenchimento Consolidado'!$E$12</f>
        <v>0</v>
      </c>
      <c r="B1351" s="1">
        <f>'Preenchimento Consolidado'!$E$17</f>
        <v>0</v>
      </c>
      <c r="C1351" s="1">
        <f>'Preenchimento Consolidado'!$E$18</f>
        <v>0</v>
      </c>
      <c r="D1351" s="187" t="str">
        <f>'Preenchimento Consolidado'!B1374</f>
        <v>1.2.2.4.1.29.</v>
      </c>
      <c r="E1351" s="86">
        <f>'Preenchimento Consolidado'!D1374</f>
        <v>0</v>
      </c>
      <c r="F1351" s="2">
        <f t="shared" ca="1" si="21"/>
        <v>43901.734739930558</v>
      </c>
    </row>
    <row r="1352" spans="1:6">
      <c r="A1352" s="83">
        <f>'Preenchimento Consolidado'!$E$12</f>
        <v>0</v>
      </c>
      <c r="B1352" s="1">
        <f>'Preenchimento Consolidado'!$E$17</f>
        <v>0</v>
      </c>
      <c r="C1352" s="1">
        <f>'Preenchimento Consolidado'!$E$18</f>
        <v>0</v>
      </c>
      <c r="D1352" s="187" t="str">
        <f>'Preenchimento Consolidado'!B1375</f>
        <v>1.2.2.4.1.31.</v>
      </c>
      <c r="E1352" s="86">
        <f>'Preenchimento Consolidado'!D1375</f>
        <v>0</v>
      </c>
      <c r="F1352" s="2">
        <f t="shared" ca="1" si="21"/>
        <v>43901.734739930558</v>
      </c>
    </row>
    <row r="1353" spans="1:6">
      <c r="A1353" s="83">
        <f>'Preenchimento Consolidado'!$E$12</f>
        <v>0</v>
      </c>
      <c r="B1353" s="1">
        <f>'Preenchimento Consolidado'!$E$17</f>
        <v>0</v>
      </c>
      <c r="C1353" s="1">
        <f>'Preenchimento Consolidado'!$E$18</f>
        <v>0</v>
      </c>
      <c r="D1353" s="187" t="str">
        <f>'Preenchimento Consolidado'!B1376</f>
        <v>1.2.2.4.1.32.</v>
      </c>
      <c r="E1353" s="86">
        <f>'Preenchimento Consolidado'!D1376</f>
        <v>0</v>
      </c>
      <c r="F1353" s="2">
        <f t="shared" ca="1" si="21"/>
        <v>43901.734739930558</v>
      </c>
    </row>
    <row r="1354" spans="1:6">
      <c r="A1354" s="83">
        <f>'Preenchimento Consolidado'!$E$12</f>
        <v>0</v>
      </c>
      <c r="B1354" s="1">
        <f>'Preenchimento Consolidado'!$E$17</f>
        <v>0</v>
      </c>
      <c r="C1354" s="1">
        <f>'Preenchimento Consolidado'!$E$18</f>
        <v>0</v>
      </c>
      <c r="D1354" s="187" t="str">
        <f>'Preenchimento Consolidado'!B1377</f>
        <v>1.2.2.4.1.33.</v>
      </c>
      <c r="E1354" s="86">
        <f>'Preenchimento Consolidado'!D1377</f>
        <v>0</v>
      </c>
      <c r="F1354" s="2">
        <f t="shared" ca="1" si="21"/>
        <v>43901.734739930558</v>
      </c>
    </row>
    <row r="1355" spans="1:6">
      <c r="A1355" s="83">
        <f>'Preenchimento Consolidado'!$E$12</f>
        <v>0</v>
      </c>
      <c r="B1355" s="1">
        <f>'Preenchimento Consolidado'!$E$17</f>
        <v>0</v>
      </c>
      <c r="C1355" s="1">
        <f>'Preenchimento Consolidado'!$E$18</f>
        <v>0</v>
      </c>
      <c r="D1355" s="187" t="str">
        <f>'Preenchimento Consolidado'!B1378</f>
        <v>1.2.2.4.1.35.</v>
      </c>
      <c r="E1355" s="86">
        <f>'Preenchimento Consolidado'!D1378</f>
        <v>0</v>
      </c>
      <c r="F1355" s="2">
        <f t="shared" ca="1" si="21"/>
        <v>43901.734739930558</v>
      </c>
    </row>
    <row r="1356" spans="1:6">
      <c r="A1356" s="83">
        <f>'Preenchimento Consolidado'!$E$12</f>
        <v>0</v>
      </c>
      <c r="B1356" s="1">
        <f>'Preenchimento Consolidado'!$E$17</f>
        <v>0</v>
      </c>
      <c r="C1356" s="1">
        <f>'Preenchimento Consolidado'!$E$18</f>
        <v>0</v>
      </c>
      <c r="D1356" s="187" t="str">
        <f>'Preenchimento Consolidado'!B1379</f>
        <v>1.2.2.4.1.35.1.</v>
      </c>
      <c r="E1356" s="86">
        <f>'Preenchimento Consolidado'!D1379</f>
        <v>0</v>
      </c>
      <c r="F1356" s="2">
        <f t="shared" ca="1" si="21"/>
        <v>43901.734739930558</v>
      </c>
    </row>
    <row r="1357" spans="1:6">
      <c r="A1357" s="83">
        <f>'Preenchimento Consolidado'!$E$12</f>
        <v>0</v>
      </c>
      <c r="B1357" s="1">
        <f>'Preenchimento Consolidado'!$E$17</f>
        <v>0</v>
      </c>
      <c r="C1357" s="1">
        <f>'Preenchimento Consolidado'!$E$18</f>
        <v>0</v>
      </c>
      <c r="D1357" s="187" t="str">
        <f>'Preenchimento Consolidado'!B1380</f>
        <v>1.2.2.4.1.35.2.</v>
      </c>
      <c r="E1357" s="86">
        <f>'Preenchimento Consolidado'!D1380</f>
        <v>0</v>
      </c>
      <c r="F1357" s="2">
        <f t="shared" ca="1" si="21"/>
        <v>43901.734739930558</v>
      </c>
    </row>
    <row r="1358" spans="1:6">
      <c r="A1358" s="83">
        <f>'Preenchimento Consolidado'!$E$12</f>
        <v>0</v>
      </c>
      <c r="B1358" s="1">
        <f>'Preenchimento Consolidado'!$E$17</f>
        <v>0</v>
      </c>
      <c r="C1358" s="1">
        <f>'Preenchimento Consolidado'!$E$18</f>
        <v>0</v>
      </c>
      <c r="D1358" s="187" t="str">
        <f>'Preenchimento Consolidado'!B1381</f>
        <v>1.2.2.4.1.41.</v>
      </c>
      <c r="E1358" s="86">
        <f>'Preenchimento Consolidado'!D1381</f>
        <v>0</v>
      </c>
      <c r="F1358" s="2">
        <f t="shared" ca="1" si="21"/>
        <v>43901.734739930558</v>
      </c>
    </row>
    <row r="1359" spans="1:6">
      <c r="A1359" s="83">
        <f>'Preenchimento Consolidado'!$E$12</f>
        <v>0</v>
      </c>
      <c r="B1359" s="1">
        <f>'Preenchimento Consolidado'!$E$17</f>
        <v>0</v>
      </c>
      <c r="C1359" s="1">
        <f>'Preenchimento Consolidado'!$E$18</f>
        <v>0</v>
      </c>
      <c r="D1359" s="187" t="str">
        <f>'Preenchimento Consolidado'!B1382</f>
        <v>1.2.2.4.1.42.</v>
      </c>
      <c r="E1359" s="86">
        <f>'Preenchimento Consolidado'!D1382</f>
        <v>0</v>
      </c>
      <c r="F1359" s="2">
        <f t="shared" ca="1" si="21"/>
        <v>43901.734739930558</v>
      </c>
    </row>
    <row r="1360" spans="1:6">
      <c r="A1360" s="83">
        <f>'Preenchimento Consolidado'!$E$12</f>
        <v>0</v>
      </c>
      <c r="B1360" s="1">
        <f>'Preenchimento Consolidado'!$E$17</f>
        <v>0</v>
      </c>
      <c r="C1360" s="1">
        <f>'Preenchimento Consolidado'!$E$18</f>
        <v>0</v>
      </c>
      <c r="D1360" s="187" t="str">
        <f>'Preenchimento Consolidado'!B1383</f>
        <v>1.2.2.4.1.43.</v>
      </c>
      <c r="E1360" s="86">
        <f>'Preenchimento Consolidado'!D1383</f>
        <v>0</v>
      </c>
      <c r="F1360" s="2">
        <f t="shared" ca="1" si="21"/>
        <v>43901.734739930558</v>
      </c>
    </row>
    <row r="1361" spans="1:6">
      <c r="A1361" s="83">
        <f>'Preenchimento Consolidado'!$E$12</f>
        <v>0</v>
      </c>
      <c r="B1361" s="1">
        <f>'Preenchimento Consolidado'!$E$17</f>
        <v>0</v>
      </c>
      <c r="C1361" s="1">
        <f>'Preenchimento Consolidado'!$E$18</f>
        <v>0</v>
      </c>
      <c r="D1361" s="187" t="str">
        <f>'Preenchimento Consolidado'!B1384</f>
        <v>1.2.2.4.1.50.</v>
      </c>
      <c r="E1361" s="86">
        <f>'Preenchimento Consolidado'!D1384</f>
        <v>0</v>
      </c>
      <c r="F1361" s="2">
        <f t="shared" ca="1" si="21"/>
        <v>43901.734739930558</v>
      </c>
    </row>
    <row r="1362" spans="1:6">
      <c r="A1362" s="83">
        <f>'Preenchimento Consolidado'!$E$12</f>
        <v>0</v>
      </c>
      <c r="B1362" s="1">
        <f>'Preenchimento Consolidado'!$E$17</f>
        <v>0</v>
      </c>
      <c r="C1362" s="1">
        <f>'Preenchimento Consolidado'!$E$18</f>
        <v>0</v>
      </c>
      <c r="D1362" s="187" t="str">
        <f>'Preenchimento Consolidado'!B1385</f>
        <v>1.2.2.4.1.51.</v>
      </c>
      <c r="E1362" s="86">
        <f>'Preenchimento Consolidado'!D1385</f>
        <v>0</v>
      </c>
      <c r="F1362" s="2">
        <f t="shared" ca="1" si="21"/>
        <v>43901.734739930558</v>
      </c>
    </row>
    <row r="1363" spans="1:6">
      <c r="A1363" s="83">
        <f>'Preenchimento Consolidado'!$E$12</f>
        <v>0</v>
      </c>
      <c r="B1363" s="1">
        <f>'Preenchimento Consolidado'!$E$17</f>
        <v>0</v>
      </c>
      <c r="C1363" s="1">
        <f>'Preenchimento Consolidado'!$E$18</f>
        <v>0</v>
      </c>
      <c r="D1363" s="187" t="str">
        <f>'Preenchimento Consolidado'!B1386</f>
        <v>1.2.2.4.1.52.</v>
      </c>
      <c r="E1363" s="86">
        <f>'Preenchimento Consolidado'!D1386</f>
        <v>0</v>
      </c>
      <c r="F1363" s="2">
        <f t="shared" ca="1" si="21"/>
        <v>43901.734739930558</v>
      </c>
    </row>
    <row r="1364" spans="1:6">
      <c r="A1364" s="83">
        <f>'Preenchimento Consolidado'!$E$12</f>
        <v>0</v>
      </c>
      <c r="B1364" s="1">
        <f>'Preenchimento Consolidado'!$E$17</f>
        <v>0</v>
      </c>
      <c r="C1364" s="1">
        <f>'Preenchimento Consolidado'!$E$18</f>
        <v>0</v>
      </c>
      <c r="D1364" s="187" t="str">
        <f>'Preenchimento Consolidado'!B1387</f>
        <v>1.2.2.4.1.53.</v>
      </c>
      <c r="E1364" s="86">
        <f>'Preenchimento Consolidado'!D1387</f>
        <v>0</v>
      </c>
      <c r="F1364" s="2">
        <f t="shared" ca="1" si="21"/>
        <v>43901.734739930558</v>
      </c>
    </row>
    <row r="1365" spans="1:6">
      <c r="A1365" s="83">
        <f>'Preenchimento Consolidado'!$E$12</f>
        <v>0</v>
      </c>
      <c r="B1365" s="1">
        <f>'Preenchimento Consolidado'!$E$17</f>
        <v>0</v>
      </c>
      <c r="C1365" s="1">
        <f>'Preenchimento Consolidado'!$E$18</f>
        <v>0</v>
      </c>
      <c r="D1365" s="187" t="str">
        <f>'Preenchimento Consolidado'!B1388</f>
        <v>1.2.2.5.</v>
      </c>
      <c r="E1365" s="86">
        <f>'Preenchimento Consolidado'!D1388</f>
        <v>0</v>
      </c>
      <c r="F1365" s="2">
        <f t="shared" ca="1" si="21"/>
        <v>43901.734739930558</v>
      </c>
    </row>
    <row r="1366" spans="1:6">
      <c r="A1366" s="83">
        <f>'Preenchimento Consolidado'!$E$12</f>
        <v>0</v>
      </c>
      <c r="B1366" s="1">
        <f>'Preenchimento Consolidado'!$E$17</f>
        <v>0</v>
      </c>
      <c r="C1366" s="1">
        <f>'Preenchimento Consolidado'!$E$18</f>
        <v>0</v>
      </c>
      <c r="D1366" s="187" t="str">
        <f>'Preenchimento Consolidado'!B1389</f>
        <v>1.2.2.5.1.</v>
      </c>
      <c r="E1366" s="86">
        <f>'Preenchimento Consolidado'!D1389</f>
        <v>0</v>
      </c>
      <c r="F1366" s="2">
        <f t="shared" ca="1" si="21"/>
        <v>43901.734739930558</v>
      </c>
    </row>
    <row r="1367" spans="1:6">
      <c r="A1367" s="83">
        <f>'Preenchimento Consolidado'!$E$12</f>
        <v>0</v>
      </c>
      <c r="B1367" s="1">
        <f>'Preenchimento Consolidado'!$E$17</f>
        <v>0</v>
      </c>
      <c r="C1367" s="1">
        <f>'Preenchimento Consolidado'!$E$18</f>
        <v>0</v>
      </c>
      <c r="D1367" s="187" t="str">
        <f>'Preenchimento Consolidado'!B1390</f>
        <v>1.2.2.5.1.11.</v>
      </c>
      <c r="E1367" s="86">
        <f>'Preenchimento Consolidado'!D1390</f>
        <v>0</v>
      </c>
      <c r="F1367" s="2">
        <f t="shared" ca="1" si="21"/>
        <v>43901.734739930558</v>
      </c>
    </row>
    <row r="1368" spans="1:6">
      <c r="A1368" s="83">
        <f>'Preenchimento Consolidado'!$E$12</f>
        <v>0</v>
      </c>
      <c r="B1368" s="1">
        <f>'Preenchimento Consolidado'!$E$17</f>
        <v>0</v>
      </c>
      <c r="C1368" s="1">
        <f>'Preenchimento Consolidado'!$E$18</f>
        <v>0</v>
      </c>
      <c r="D1368" s="187" t="str">
        <f>'Preenchimento Consolidado'!B1391</f>
        <v>1.2.2.5.1.12.</v>
      </c>
      <c r="E1368" s="86">
        <f>'Preenchimento Consolidado'!D1391</f>
        <v>0</v>
      </c>
      <c r="F1368" s="2">
        <f t="shared" ca="1" si="21"/>
        <v>43901.734739930558</v>
      </c>
    </row>
    <row r="1369" spans="1:6">
      <c r="A1369" s="83">
        <f>'Preenchimento Consolidado'!$E$12</f>
        <v>0</v>
      </c>
      <c r="B1369" s="1">
        <f>'Preenchimento Consolidado'!$E$17</f>
        <v>0</v>
      </c>
      <c r="C1369" s="1">
        <f>'Preenchimento Consolidado'!$E$18</f>
        <v>0</v>
      </c>
      <c r="D1369" s="187" t="str">
        <f>'Preenchimento Consolidado'!B1392</f>
        <v>1.2.2.5.1.13.</v>
      </c>
      <c r="E1369" s="86">
        <f>'Preenchimento Consolidado'!D1392</f>
        <v>0</v>
      </c>
      <c r="F1369" s="2">
        <f t="shared" ca="1" si="21"/>
        <v>43901.734739930558</v>
      </c>
    </row>
    <row r="1370" spans="1:6">
      <c r="A1370" s="83">
        <f>'Preenchimento Consolidado'!$E$12</f>
        <v>0</v>
      </c>
      <c r="B1370" s="1">
        <f>'Preenchimento Consolidado'!$E$17</f>
        <v>0</v>
      </c>
      <c r="C1370" s="1">
        <f>'Preenchimento Consolidado'!$E$18</f>
        <v>0</v>
      </c>
      <c r="D1370" s="187" t="str">
        <f>'Preenchimento Consolidado'!B1393</f>
        <v>1.2.2.5.1.14.</v>
      </c>
      <c r="E1370" s="86">
        <f>'Preenchimento Consolidado'!D1393</f>
        <v>0</v>
      </c>
      <c r="F1370" s="2">
        <f t="shared" ca="1" si="21"/>
        <v>43901.734739930558</v>
      </c>
    </row>
    <row r="1371" spans="1:6">
      <c r="A1371" s="83">
        <f>'Preenchimento Consolidado'!$E$12</f>
        <v>0</v>
      </c>
      <c r="B1371" s="1">
        <f>'Preenchimento Consolidado'!$E$17</f>
        <v>0</v>
      </c>
      <c r="C1371" s="1">
        <f>'Preenchimento Consolidado'!$E$18</f>
        <v>0</v>
      </c>
      <c r="D1371" s="187" t="str">
        <f>'Preenchimento Consolidado'!B1394</f>
        <v>1.2.2.5.1.15.</v>
      </c>
      <c r="E1371" s="86">
        <f>'Preenchimento Consolidado'!D1394</f>
        <v>0</v>
      </c>
      <c r="F1371" s="2">
        <f t="shared" ca="1" si="21"/>
        <v>43901.734739930558</v>
      </c>
    </row>
    <row r="1372" spans="1:6">
      <c r="A1372" s="83">
        <f>'Preenchimento Consolidado'!$E$12</f>
        <v>0</v>
      </c>
      <c r="B1372" s="1">
        <f>'Preenchimento Consolidado'!$E$17</f>
        <v>0</v>
      </c>
      <c r="C1372" s="1">
        <f>'Preenchimento Consolidado'!$E$18</f>
        <v>0</v>
      </c>
      <c r="D1372" s="187" t="str">
        <f>'Preenchimento Consolidado'!B1395</f>
        <v>1.2.2.5.1.16.</v>
      </c>
      <c r="E1372" s="86">
        <f>'Preenchimento Consolidado'!D1395</f>
        <v>0</v>
      </c>
      <c r="F1372" s="2">
        <f t="shared" ca="1" si="21"/>
        <v>43901.734739930558</v>
      </c>
    </row>
    <row r="1373" spans="1:6">
      <c r="A1373" s="83">
        <f>'Preenchimento Consolidado'!$E$12</f>
        <v>0</v>
      </c>
      <c r="B1373" s="1">
        <f>'Preenchimento Consolidado'!$E$17</f>
        <v>0</v>
      </c>
      <c r="C1373" s="1">
        <f>'Preenchimento Consolidado'!$E$18</f>
        <v>0</v>
      </c>
      <c r="D1373" s="187" t="str">
        <f>'Preenchimento Consolidado'!B1396</f>
        <v>1.2.2.5.1.17.</v>
      </c>
      <c r="E1373" s="86">
        <f>'Preenchimento Consolidado'!D1396</f>
        <v>0</v>
      </c>
      <c r="F1373" s="2">
        <f t="shared" ca="1" si="21"/>
        <v>43901.734739930558</v>
      </c>
    </row>
    <row r="1374" spans="1:6">
      <c r="A1374" s="83">
        <f>'Preenchimento Consolidado'!$E$12</f>
        <v>0</v>
      </c>
      <c r="B1374" s="1">
        <f>'Preenchimento Consolidado'!$E$17</f>
        <v>0</v>
      </c>
      <c r="C1374" s="1">
        <f>'Preenchimento Consolidado'!$E$18</f>
        <v>0</v>
      </c>
      <c r="D1374" s="187" t="str">
        <f>'Preenchimento Consolidado'!B1397</f>
        <v>1.2.2.5.1.21.</v>
      </c>
      <c r="E1374" s="86">
        <f>'Preenchimento Consolidado'!D1397</f>
        <v>0</v>
      </c>
      <c r="F1374" s="2">
        <f t="shared" ca="1" si="21"/>
        <v>43901.734739930558</v>
      </c>
    </row>
    <row r="1375" spans="1:6">
      <c r="A1375" s="83">
        <f>'Preenchimento Consolidado'!$E$12</f>
        <v>0</v>
      </c>
      <c r="B1375" s="1">
        <f>'Preenchimento Consolidado'!$E$17</f>
        <v>0</v>
      </c>
      <c r="C1375" s="1">
        <f>'Preenchimento Consolidado'!$E$18</f>
        <v>0</v>
      </c>
      <c r="D1375" s="187" t="str">
        <f>'Preenchimento Consolidado'!B1398</f>
        <v>1.2.2.5.1.22.</v>
      </c>
      <c r="E1375" s="86">
        <f>'Preenchimento Consolidado'!D1398</f>
        <v>0</v>
      </c>
      <c r="F1375" s="2">
        <f t="shared" ca="1" si="21"/>
        <v>43901.734739930558</v>
      </c>
    </row>
    <row r="1376" spans="1:6">
      <c r="A1376" s="83">
        <f>'Preenchimento Consolidado'!$E$12</f>
        <v>0</v>
      </c>
      <c r="B1376" s="1">
        <f>'Preenchimento Consolidado'!$E$17</f>
        <v>0</v>
      </c>
      <c r="C1376" s="1">
        <f>'Preenchimento Consolidado'!$E$18</f>
        <v>0</v>
      </c>
      <c r="D1376" s="187" t="str">
        <f>'Preenchimento Consolidado'!B1399</f>
        <v>1.2.2.5.1.23.</v>
      </c>
      <c r="E1376" s="86">
        <f>'Preenchimento Consolidado'!D1399</f>
        <v>0</v>
      </c>
      <c r="F1376" s="2">
        <f t="shared" ca="1" si="21"/>
        <v>43901.734739930558</v>
      </c>
    </row>
    <row r="1377" spans="1:6">
      <c r="A1377" s="83">
        <f>'Preenchimento Consolidado'!$E$12</f>
        <v>0</v>
      </c>
      <c r="B1377" s="1">
        <f>'Preenchimento Consolidado'!$E$17</f>
        <v>0</v>
      </c>
      <c r="C1377" s="1">
        <f>'Preenchimento Consolidado'!$E$18</f>
        <v>0</v>
      </c>
      <c r="D1377" s="187" t="str">
        <f>'Preenchimento Consolidado'!B1400</f>
        <v>1.2.2.5.1.24.</v>
      </c>
      <c r="E1377" s="86">
        <f>'Preenchimento Consolidado'!D1400</f>
        <v>0</v>
      </c>
      <c r="F1377" s="2">
        <f t="shared" ca="1" si="21"/>
        <v>43901.734739930558</v>
      </c>
    </row>
    <row r="1378" spans="1:6">
      <c r="A1378" s="83">
        <f>'Preenchimento Consolidado'!$E$12</f>
        <v>0</v>
      </c>
      <c r="B1378" s="1">
        <f>'Preenchimento Consolidado'!$E$17</f>
        <v>0</v>
      </c>
      <c r="C1378" s="1">
        <f>'Preenchimento Consolidado'!$E$18</f>
        <v>0</v>
      </c>
      <c r="D1378" s="187" t="str">
        <f>'Preenchimento Consolidado'!B1401</f>
        <v>1.2.2.5.1.25.</v>
      </c>
      <c r="E1378" s="86">
        <f>'Preenchimento Consolidado'!D1401</f>
        <v>0</v>
      </c>
      <c r="F1378" s="2">
        <f t="shared" ca="1" si="21"/>
        <v>43901.734739930558</v>
      </c>
    </row>
    <row r="1379" spans="1:6">
      <c r="A1379" s="83">
        <f>'Preenchimento Consolidado'!$E$12</f>
        <v>0</v>
      </c>
      <c r="B1379" s="1">
        <f>'Preenchimento Consolidado'!$E$17</f>
        <v>0</v>
      </c>
      <c r="C1379" s="1">
        <f>'Preenchimento Consolidado'!$E$18</f>
        <v>0</v>
      </c>
      <c r="D1379" s="187" t="str">
        <f>'Preenchimento Consolidado'!B1402</f>
        <v>1.2.2.5.1.26.</v>
      </c>
      <c r="E1379" s="86">
        <f>'Preenchimento Consolidado'!D1402</f>
        <v>0</v>
      </c>
      <c r="F1379" s="2">
        <f t="shared" ca="1" si="21"/>
        <v>43901.734739930558</v>
      </c>
    </row>
    <row r="1380" spans="1:6">
      <c r="A1380" s="83">
        <f>'Preenchimento Consolidado'!$E$12</f>
        <v>0</v>
      </c>
      <c r="B1380" s="1">
        <f>'Preenchimento Consolidado'!$E$17</f>
        <v>0</v>
      </c>
      <c r="C1380" s="1">
        <f>'Preenchimento Consolidado'!$E$18</f>
        <v>0</v>
      </c>
      <c r="D1380" s="187" t="str">
        <f>'Preenchimento Consolidado'!B1403</f>
        <v>1.2.2.5.1.27.</v>
      </c>
      <c r="E1380" s="86">
        <f>'Preenchimento Consolidado'!D1403</f>
        <v>0</v>
      </c>
      <c r="F1380" s="2">
        <f t="shared" ca="1" si="21"/>
        <v>43901.734739930558</v>
      </c>
    </row>
    <row r="1381" spans="1:6">
      <c r="A1381" s="83">
        <f>'Preenchimento Consolidado'!$E$12</f>
        <v>0</v>
      </c>
      <c r="B1381" s="1">
        <f>'Preenchimento Consolidado'!$E$17</f>
        <v>0</v>
      </c>
      <c r="C1381" s="1">
        <f>'Preenchimento Consolidado'!$E$18</f>
        <v>0</v>
      </c>
      <c r="D1381" s="187" t="str">
        <f>'Preenchimento Consolidado'!B1404</f>
        <v>1.2.2.5.1.28.</v>
      </c>
      <c r="E1381" s="86">
        <f>'Preenchimento Consolidado'!D1404</f>
        <v>0</v>
      </c>
      <c r="F1381" s="2">
        <f t="shared" ca="1" si="21"/>
        <v>43901.734739930558</v>
      </c>
    </row>
    <row r="1382" spans="1:6">
      <c r="A1382" s="83">
        <f>'Preenchimento Consolidado'!$E$12</f>
        <v>0</v>
      </c>
      <c r="B1382" s="1">
        <f>'Preenchimento Consolidado'!$E$17</f>
        <v>0</v>
      </c>
      <c r="C1382" s="1">
        <f>'Preenchimento Consolidado'!$E$18</f>
        <v>0</v>
      </c>
      <c r="D1382" s="187" t="str">
        <f>'Preenchimento Consolidado'!B1405</f>
        <v>1.2.2.5.1.29.</v>
      </c>
      <c r="E1382" s="86">
        <f>'Preenchimento Consolidado'!D1405</f>
        <v>0</v>
      </c>
      <c r="F1382" s="2">
        <f t="shared" ca="1" si="21"/>
        <v>43901.734739930558</v>
      </c>
    </row>
    <row r="1383" spans="1:6">
      <c r="A1383" s="83">
        <f>'Preenchimento Consolidado'!$E$12</f>
        <v>0</v>
      </c>
      <c r="B1383" s="1">
        <f>'Preenchimento Consolidado'!$E$17</f>
        <v>0</v>
      </c>
      <c r="C1383" s="1">
        <f>'Preenchimento Consolidado'!$E$18</f>
        <v>0</v>
      </c>
      <c r="D1383" s="187" t="str">
        <f>'Preenchimento Consolidado'!B1406</f>
        <v>1.2.2.5.1.31.</v>
      </c>
      <c r="E1383" s="86">
        <f>'Preenchimento Consolidado'!D1406</f>
        <v>0</v>
      </c>
      <c r="F1383" s="2">
        <f t="shared" ca="1" si="21"/>
        <v>43901.734739930558</v>
      </c>
    </row>
    <row r="1384" spans="1:6">
      <c r="A1384" s="83">
        <f>'Preenchimento Consolidado'!$E$12</f>
        <v>0</v>
      </c>
      <c r="B1384" s="1">
        <f>'Preenchimento Consolidado'!$E$17</f>
        <v>0</v>
      </c>
      <c r="C1384" s="1">
        <f>'Preenchimento Consolidado'!$E$18</f>
        <v>0</v>
      </c>
      <c r="D1384" s="187" t="str">
        <f>'Preenchimento Consolidado'!B1407</f>
        <v>1.2.2.5.1.32.</v>
      </c>
      <c r="E1384" s="86">
        <f>'Preenchimento Consolidado'!D1407</f>
        <v>0</v>
      </c>
      <c r="F1384" s="2">
        <f t="shared" ca="1" si="21"/>
        <v>43901.734739930558</v>
      </c>
    </row>
    <row r="1385" spans="1:6">
      <c r="A1385" s="83">
        <f>'Preenchimento Consolidado'!$E$12</f>
        <v>0</v>
      </c>
      <c r="B1385" s="1">
        <f>'Preenchimento Consolidado'!$E$17</f>
        <v>0</v>
      </c>
      <c r="C1385" s="1">
        <f>'Preenchimento Consolidado'!$E$18</f>
        <v>0</v>
      </c>
      <c r="D1385" s="187" t="str">
        <f>'Preenchimento Consolidado'!B1408</f>
        <v>1.2.2.5.1.33.</v>
      </c>
      <c r="E1385" s="86">
        <f>'Preenchimento Consolidado'!D1408</f>
        <v>0</v>
      </c>
      <c r="F1385" s="2">
        <f t="shared" ca="1" si="21"/>
        <v>43901.734739930558</v>
      </c>
    </row>
    <row r="1386" spans="1:6">
      <c r="A1386" s="83">
        <f>'Preenchimento Consolidado'!$E$12</f>
        <v>0</v>
      </c>
      <c r="B1386" s="1">
        <f>'Preenchimento Consolidado'!$E$17</f>
        <v>0</v>
      </c>
      <c r="C1386" s="1">
        <f>'Preenchimento Consolidado'!$E$18</f>
        <v>0</v>
      </c>
      <c r="D1386" s="187" t="str">
        <f>'Preenchimento Consolidado'!B1409</f>
        <v>1.2.2.5.1.35.</v>
      </c>
      <c r="E1386" s="86">
        <f>'Preenchimento Consolidado'!D1409</f>
        <v>0</v>
      </c>
      <c r="F1386" s="2">
        <f t="shared" ca="1" si="21"/>
        <v>43901.734739930558</v>
      </c>
    </row>
    <row r="1387" spans="1:6">
      <c r="A1387" s="83">
        <f>'Preenchimento Consolidado'!$E$12</f>
        <v>0</v>
      </c>
      <c r="B1387" s="1">
        <f>'Preenchimento Consolidado'!$E$17</f>
        <v>0</v>
      </c>
      <c r="C1387" s="1">
        <f>'Preenchimento Consolidado'!$E$18</f>
        <v>0</v>
      </c>
      <c r="D1387" s="187" t="str">
        <f>'Preenchimento Consolidado'!B1410</f>
        <v>1.2.2.5.1.35.1.</v>
      </c>
      <c r="E1387" s="86">
        <f>'Preenchimento Consolidado'!D1410</f>
        <v>0</v>
      </c>
      <c r="F1387" s="2">
        <f t="shared" ca="1" si="21"/>
        <v>43901.734739930558</v>
      </c>
    </row>
    <row r="1388" spans="1:6">
      <c r="A1388" s="83">
        <f>'Preenchimento Consolidado'!$E$12</f>
        <v>0</v>
      </c>
      <c r="B1388" s="1">
        <f>'Preenchimento Consolidado'!$E$17</f>
        <v>0</v>
      </c>
      <c r="C1388" s="1">
        <f>'Preenchimento Consolidado'!$E$18</f>
        <v>0</v>
      </c>
      <c r="D1388" s="187" t="str">
        <f>'Preenchimento Consolidado'!B1411</f>
        <v>1.2.2.5.1.35.2.</v>
      </c>
      <c r="E1388" s="86">
        <f>'Preenchimento Consolidado'!D1411</f>
        <v>0</v>
      </c>
      <c r="F1388" s="2">
        <f t="shared" ca="1" si="21"/>
        <v>43901.734739930558</v>
      </c>
    </row>
    <row r="1389" spans="1:6">
      <c r="A1389" s="83">
        <f>'Preenchimento Consolidado'!$E$12</f>
        <v>0</v>
      </c>
      <c r="B1389" s="1">
        <f>'Preenchimento Consolidado'!$E$17</f>
        <v>0</v>
      </c>
      <c r="C1389" s="1">
        <f>'Preenchimento Consolidado'!$E$18</f>
        <v>0</v>
      </c>
      <c r="D1389" s="187" t="str">
        <f>'Preenchimento Consolidado'!B1412</f>
        <v>1.2.2.5.1.41.</v>
      </c>
      <c r="E1389" s="86">
        <f>'Preenchimento Consolidado'!D1412</f>
        <v>0</v>
      </c>
      <c r="F1389" s="2">
        <f t="shared" ca="1" si="21"/>
        <v>43901.734739930558</v>
      </c>
    </row>
    <row r="1390" spans="1:6">
      <c r="A1390" s="83">
        <f>'Preenchimento Consolidado'!$E$12</f>
        <v>0</v>
      </c>
      <c r="B1390" s="1">
        <f>'Preenchimento Consolidado'!$E$17</f>
        <v>0</v>
      </c>
      <c r="C1390" s="1">
        <f>'Preenchimento Consolidado'!$E$18</f>
        <v>0</v>
      </c>
      <c r="D1390" s="187" t="str">
        <f>'Preenchimento Consolidado'!B1413</f>
        <v>1.2.2.5.1.42.</v>
      </c>
      <c r="E1390" s="86">
        <f>'Preenchimento Consolidado'!D1413</f>
        <v>0</v>
      </c>
      <c r="F1390" s="2">
        <f t="shared" ca="1" si="21"/>
        <v>43901.734739930558</v>
      </c>
    </row>
    <row r="1391" spans="1:6">
      <c r="A1391" s="83">
        <f>'Preenchimento Consolidado'!$E$12</f>
        <v>0</v>
      </c>
      <c r="B1391" s="1">
        <f>'Preenchimento Consolidado'!$E$17</f>
        <v>0</v>
      </c>
      <c r="C1391" s="1">
        <f>'Preenchimento Consolidado'!$E$18</f>
        <v>0</v>
      </c>
      <c r="D1391" s="187" t="str">
        <f>'Preenchimento Consolidado'!B1414</f>
        <v>1.2.2.5.1.43.</v>
      </c>
      <c r="E1391" s="86">
        <f>'Preenchimento Consolidado'!D1414</f>
        <v>0</v>
      </c>
      <c r="F1391" s="2">
        <f t="shared" ca="1" si="21"/>
        <v>43901.734739930558</v>
      </c>
    </row>
    <row r="1392" spans="1:6">
      <c r="A1392" s="83">
        <f>'Preenchimento Consolidado'!$E$12</f>
        <v>0</v>
      </c>
      <c r="B1392" s="1">
        <f>'Preenchimento Consolidado'!$E$17</f>
        <v>0</v>
      </c>
      <c r="C1392" s="1">
        <f>'Preenchimento Consolidado'!$E$18</f>
        <v>0</v>
      </c>
      <c r="D1392" s="187" t="str">
        <f>'Preenchimento Consolidado'!B1415</f>
        <v>1.2.2.5.1.50.</v>
      </c>
      <c r="E1392" s="86">
        <f>'Preenchimento Consolidado'!D1415</f>
        <v>0</v>
      </c>
      <c r="F1392" s="2">
        <f t="shared" ca="1" si="21"/>
        <v>43901.734739930558</v>
      </c>
    </row>
    <row r="1393" spans="1:6">
      <c r="A1393" s="83">
        <f>'Preenchimento Consolidado'!$E$12</f>
        <v>0</v>
      </c>
      <c r="B1393" s="1">
        <f>'Preenchimento Consolidado'!$E$17</f>
        <v>0</v>
      </c>
      <c r="C1393" s="1">
        <f>'Preenchimento Consolidado'!$E$18</f>
        <v>0</v>
      </c>
      <c r="D1393" s="187" t="str">
        <f>'Preenchimento Consolidado'!B1416</f>
        <v>1.2.2.5.1.51.</v>
      </c>
      <c r="E1393" s="86">
        <f>'Preenchimento Consolidado'!D1416</f>
        <v>0</v>
      </c>
      <c r="F1393" s="2">
        <f t="shared" ca="1" si="21"/>
        <v>43901.734739930558</v>
      </c>
    </row>
    <row r="1394" spans="1:6">
      <c r="A1394" s="83">
        <f>'Preenchimento Consolidado'!$E$12</f>
        <v>0</v>
      </c>
      <c r="B1394" s="1">
        <f>'Preenchimento Consolidado'!$E$17</f>
        <v>0</v>
      </c>
      <c r="C1394" s="1">
        <f>'Preenchimento Consolidado'!$E$18</f>
        <v>0</v>
      </c>
      <c r="D1394" s="187" t="str">
        <f>'Preenchimento Consolidado'!B1417</f>
        <v>1.2.2.5.1.52.</v>
      </c>
      <c r="E1394" s="86">
        <f>'Preenchimento Consolidado'!D1417</f>
        <v>0</v>
      </c>
      <c r="F1394" s="2">
        <f t="shared" ca="1" si="21"/>
        <v>43901.734739930558</v>
      </c>
    </row>
    <row r="1395" spans="1:6">
      <c r="A1395" s="83">
        <f>'Preenchimento Consolidado'!$E$12</f>
        <v>0</v>
      </c>
      <c r="B1395" s="1">
        <f>'Preenchimento Consolidado'!$E$17</f>
        <v>0</v>
      </c>
      <c r="C1395" s="1">
        <f>'Preenchimento Consolidado'!$E$18</f>
        <v>0</v>
      </c>
      <c r="D1395" s="187" t="str">
        <f>'Preenchimento Consolidado'!B1418</f>
        <v>1.2.2.5.1.53.</v>
      </c>
      <c r="E1395" s="86">
        <f>'Preenchimento Consolidado'!D1418</f>
        <v>0</v>
      </c>
      <c r="F1395" s="2">
        <f t="shared" ca="1" si="21"/>
        <v>43901.734739930558</v>
      </c>
    </row>
    <row r="1396" spans="1:6">
      <c r="A1396" s="83">
        <f>'Preenchimento Consolidado'!$E$12</f>
        <v>0</v>
      </c>
      <c r="B1396" s="1">
        <f>'Preenchimento Consolidado'!$E$17</f>
        <v>0</v>
      </c>
      <c r="C1396" s="1">
        <f>'Preenchimento Consolidado'!$E$18</f>
        <v>0</v>
      </c>
      <c r="D1396" s="187" t="str">
        <f>'Preenchimento Consolidado'!B1419</f>
        <v>1.2.2.6.</v>
      </c>
      <c r="E1396" s="86">
        <f>'Preenchimento Consolidado'!D1419</f>
        <v>0</v>
      </c>
      <c r="F1396" s="2">
        <f t="shared" ca="1" si="21"/>
        <v>43901.734739930558</v>
      </c>
    </row>
    <row r="1397" spans="1:6">
      <c r="A1397" s="83">
        <f>'Preenchimento Consolidado'!$E$12</f>
        <v>0</v>
      </c>
      <c r="B1397" s="1">
        <f>'Preenchimento Consolidado'!$E$17</f>
        <v>0</v>
      </c>
      <c r="C1397" s="1">
        <f>'Preenchimento Consolidado'!$E$18</f>
        <v>0</v>
      </c>
      <c r="D1397" s="187" t="str">
        <f>'Preenchimento Consolidado'!B1420</f>
        <v>1.2.2.6.1.</v>
      </c>
      <c r="E1397" s="86">
        <f>'Preenchimento Consolidado'!D1420</f>
        <v>0</v>
      </c>
      <c r="F1397" s="2">
        <f t="shared" ca="1" si="21"/>
        <v>43901.734739930558</v>
      </c>
    </row>
    <row r="1398" spans="1:6">
      <c r="A1398" s="83">
        <f>'Preenchimento Consolidado'!$E$12</f>
        <v>0</v>
      </c>
      <c r="B1398" s="1">
        <f>'Preenchimento Consolidado'!$E$17</f>
        <v>0</v>
      </c>
      <c r="C1398" s="1">
        <f>'Preenchimento Consolidado'!$E$18</f>
        <v>0</v>
      </c>
      <c r="D1398" s="187" t="str">
        <f>'Preenchimento Consolidado'!B1421</f>
        <v>1.2.2.6.1.11.</v>
      </c>
      <c r="E1398" s="86">
        <f>'Preenchimento Consolidado'!D1421</f>
        <v>0</v>
      </c>
      <c r="F1398" s="2">
        <f t="shared" ca="1" si="21"/>
        <v>43901.734739930558</v>
      </c>
    </row>
    <row r="1399" spans="1:6">
      <c r="A1399" s="83">
        <f>'Preenchimento Consolidado'!$E$12</f>
        <v>0</v>
      </c>
      <c r="B1399" s="1">
        <f>'Preenchimento Consolidado'!$E$17</f>
        <v>0</v>
      </c>
      <c r="C1399" s="1">
        <f>'Preenchimento Consolidado'!$E$18</f>
        <v>0</v>
      </c>
      <c r="D1399" s="187" t="str">
        <f>'Preenchimento Consolidado'!B1422</f>
        <v>1.2.2.6.1.12.</v>
      </c>
      <c r="E1399" s="86">
        <f>'Preenchimento Consolidado'!D1422</f>
        <v>0</v>
      </c>
      <c r="F1399" s="2">
        <f t="shared" ca="1" si="21"/>
        <v>43901.734739930558</v>
      </c>
    </row>
    <row r="1400" spans="1:6">
      <c r="A1400" s="83">
        <f>'Preenchimento Consolidado'!$E$12</f>
        <v>0</v>
      </c>
      <c r="B1400" s="1">
        <f>'Preenchimento Consolidado'!$E$17</f>
        <v>0</v>
      </c>
      <c r="C1400" s="1">
        <f>'Preenchimento Consolidado'!$E$18</f>
        <v>0</v>
      </c>
      <c r="D1400" s="187" t="str">
        <f>'Preenchimento Consolidado'!B1423</f>
        <v>1.2.2.6.1.13.</v>
      </c>
      <c r="E1400" s="86">
        <f>'Preenchimento Consolidado'!D1423</f>
        <v>0</v>
      </c>
      <c r="F1400" s="2">
        <f t="shared" ca="1" si="21"/>
        <v>43901.734739930558</v>
      </c>
    </row>
    <row r="1401" spans="1:6">
      <c r="A1401" s="83">
        <f>'Preenchimento Consolidado'!$E$12</f>
        <v>0</v>
      </c>
      <c r="B1401" s="1">
        <f>'Preenchimento Consolidado'!$E$17</f>
        <v>0</v>
      </c>
      <c r="C1401" s="1">
        <f>'Preenchimento Consolidado'!$E$18</f>
        <v>0</v>
      </c>
      <c r="D1401" s="187" t="str">
        <f>'Preenchimento Consolidado'!B1424</f>
        <v>1.2.2.6.1.14.</v>
      </c>
      <c r="E1401" s="86">
        <f>'Preenchimento Consolidado'!D1424</f>
        <v>0</v>
      </c>
      <c r="F1401" s="2">
        <f t="shared" ca="1" si="21"/>
        <v>43901.734739930558</v>
      </c>
    </row>
    <row r="1402" spans="1:6">
      <c r="A1402" s="83">
        <f>'Preenchimento Consolidado'!$E$12</f>
        <v>0</v>
      </c>
      <c r="B1402" s="1">
        <f>'Preenchimento Consolidado'!$E$17</f>
        <v>0</v>
      </c>
      <c r="C1402" s="1">
        <f>'Preenchimento Consolidado'!$E$18</f>
        <v>0</v>
      </c>
      <c r="D1402" s="187" t="str">
        <f>'Preenchimento Consolidado'!B1425</f>
        <v>1.2.2.6.1.15.</v>
      </c>
      <c r="E1402" s="86">
        <f>'Preenchimento Consolidado'!D1425</f>
        <v>0</v>
      </c>
      <c r="F1402" s="2">
        <f t="shared" ca="1" si="21"/>
        <v>43901.734739930558</v>
      </c>
    </row>
    <row r="1403" spans="1:6">
      <c r="A1403" s="83">
        <f>'Preenchimento Consolidado'!$E$12</f>
        <v>0</v>
      </c>
      <c r="B1403" s="1">
        <f>'Preenchimento Consolidado'!$E$17</f>
        <v>0</v>
      </c>
      <c r="C1403" s="1">
        <f>'Preenchimento Consolidado'!$E$18</f>
        <v>0</v>
      </c>
      <c r="D1403" s="187" t="str">
        <f>'Preenchimento Consolidado'!B1426</f>
        <v>1.2.2.6.1.16.</v>
      </c>
      <c r="E1403" s="86">
        <f>'Preenchimento Consolidado'!D1426</f>
        <v>0</v>
      </c>
      <c r="F1403" s="2">
        <f t="shared" ca="1" si="21"/>
        <v>43901.734739930558</v>
      </c>
    </row>
    <row r="1404" spans="1:6">
      <c r="A1404" s="83">
        <f>'Preenchimento Consolidado'!$E$12</f>
        <v>0</v>
      </c>
      <c r="B1404" s="1">
        <f>'Preenchimento Consolidado'!$E$17</f>
        <v>0</v>
      </c>
      <c r="C1404" s="1">
        <f>'Preenchimento Consolidado'!$E$18</f>
        <v>0</v>
      </c>
      <c r="D1404" s="187" t="str">
        <f>'Preenchimento Consolidado'!B1427</f>
        <v>1.2.2.6.1.17.</v>
      </c>
      <c r="E1404" s="86">
        <f>'Preenchimento Consolidado'!D1427</f>
        <v>0</v>
      </c>
      <c r="F1404" s="2">
        <f t="shared" ca="1" si="21"/>
        <v>43901.734739930558</v>
      </c>
    </row>
    <row r="1405" spans="1:6">
      <c r="A1405" s="83">
        <f>'Preenchimento Consolidado'!$E$12</f>
        <v>0</v>
      </c>
      <c r="B1405" s="1">
        <f>'Preenchimento Consolidado'!$E$17</f>
        <v>0</v>
      </c>
      <c r="C1405" s="1">
        <f>'Preenchimento Consolidado'!$E$18</f>
        <v>0</v>
      </c>
      <c r="D1405" s="187" t="str">
        <f>'Preenchimento Consolidado'!B1428</f>
        <v>1.2.2.6.1.21.</v>
      </c>
      <c r="E1405" s="86">
        <f>'Preenchimento Consolidado'!D1428</f>
        <v>0</v>
      </c>
      <c r="F1405" s="2">
        <f t="shared" ca="1" si="21"/>
        <v>43901.734739930558</v>
      </c>
    </row>
    <row r="1406" spans="1:6">
      <c r="A1406" s="83">
        <f>'Preenchimento Consolidado'!$E$12</f>
        <v>0</v>
      </c>
      <c r="B1406" s="1">
        <f>'Preenchimento Consolidado'!$E$17</f>
        <v>0</v>
      </c>
      <c r="C1406" s="1">
        <f>'Preenchimento Consolidado'!$E$18</f>
        <v>0</v>
      </c>
      <c r="D1406" s="187" t="str">
        <f>'Preenchimento Consolidado'!B1429</f>
        <v>1.2.2.6.1.22.</v>
      </c>
      <c r="E1406" s="86">
        <f>'Preenchimento Consolidado'!D1429</f>
        <v>0</v>
      </c>
      <c r="F1406" s="2">
        <f t="shared" ca="1" si="21"/>
        <v>43901.734739930558</v>
      </c>
    </row>
    <row r="1407" spans="1:6">
      <c r="A1407" s="83">
        <f>'Preenchimento Consolidado'!$E$12</f>
        <v>0</v>
      </c>
      <c r="B1407" s="1">
        <f>'Preenchimento Consolidado'!$E$17</f>
        <v>0</v>
      </c>
      <c r="C1407" s="1">
        <f>'Preenchimento Consolidado'!$E$18</f>
        <v>0</v>
      </c>
      <c r="D1407" s="187" t="str">
        <f>'Preenchimento Consolidado'!B1430</f>
        <v>1.2.2.6.1.23.</v>
      </c>
      <c r="E1407" s="86">
        <f>'Preenchimento Consolidado'!D1430</f>
        <v>0</v>
      </c>
      <c r="F1407" s="2">
        <f t="shared" ca="1" si="21"/>
        <v>43901.734739930558</v>
      </c>
    </row>
    <row r="1408" spans="1:6">
      <c r="A1408" s="83">
        <f>'Preenchimento Consolidado'!$E$12</f>
        <v>0</v>
      </c>
      <c r="B1408" s="1">
        <f>'Preenchimento Consolidado'!$E$17</f>
        <v>0</v>
      </c>
      <c r="C1408" s="1">
        <f>'Preenchimento Consolidado'!$E$18</f>
        <v>0</v>
      </c>
      <c r="D1408" s="187" t="str">
        <f>'Preenchimento Consolidado'!B1431</f>
        <v>1.2.2.6.1.24.</v>
      </c>
      <c r="E1408" s="86">
        <f>'Preenchimento Consolidado'!D1431</f>
        <v>0</v>
      </c>
      <c r="F1408" s="2">
        <f t="shared" ca="1" si="21"/>
        <v>43901.734739930558</v>
      </c>
    </row>
    <row r="1409" spans="1:6">
      <c r="A1409" s="83">
        <f>'Preenchimento Consolidado'!$E$12</f>
        <v>0</v>
      </c>
      <c r="B1409" s="1">
        <f>'Preenchimento Consolidado'!$E$17</f>
        <v>0</v>
      </c>
      <c r="C1409" s="1">
        <f>'Preenchimento Consolidado'!$E$18</f>
        <v>0</v>
      </c>
      <c r="D1409" s="187" t="str">
        <f>'Preenchimento Consolidado'!B1432</f>
        <v>1.2.2.6.1.25.</v>
      </c>
      <c r="E1409" s="86">
        <f>'Preenchimento Consolidado'!D1432</f>
        <v>0</v>
      </c>
      <c r="F1409" s="2">
        <f t="shared" ca="1" si="21"/>
        <v>43901.734739930558</v>
      </c>
    </row>
    <row r="1410" spans="1:6">
      <c r="A1410" s="83">
        <f>'Preenchimento Consolidado'!$E$12</f>
        <v>0</v>
      </c>
      <c r="B1410" s="1">
        <f>'Preenchimento Consolidado'!$E$17</f>
        <v>0</v>
      </c>
      <c r="C1410" s="1">
        <f>'Preenchimento Consolidado'!$E$18</f>
        <v>0</v>
      </c>
      <c r="D1410" s="187" t="str">
        <f>'Preenchimento Consolidado'!B1433</f>
        <v>1.2.2.6.1.26.</v>
      </c>
      <c r="E1410" s="86">
        <f>'Preenchimento Consolidado'!D1433</f>
        <v>0</v>
      </c>
      <c r="F1410" s="2">
        <f t="shared" ref="F1410:F1473" ca="1" si="22">NOW()</f>
        <v>43901.734739930558</v>
      </c>
    </row>
    <row r="1411" spans="1:6">
      <c r="A1411" s="83">
        <f>'Preenchimento Consolidado'!$E$12</f>
        <v>0</v>
      </c>
      <c r="B1411" s="1">
        <f>'Preenchimento Consolidado'!$E$17</f>
        <v>0</v>
      </c>
      <c r="C1411" s="1">
        <f>'Preenchimento Consolidado'!$E$18</f>
        <v>0</v>
      </c>
      <c r="D1411" s="187" t="str">
        <f>'Preenchimento Consolidado'!B1434</f>
        <v>1.2.2.6.1.27.</v>
      </c>
      <c r="E1411" s="86">
        <f>'Preenchimento Consolidado'!D1434</f>
        <v>0</v>
      </c>
      <c r="F1411" s="2">
        <f t="shared" ca="1" si="22"/>
        <v>43901.734739930558</v>
      </c>
    </row>
    <row r="1412" spans="1:6">
      <c r="A1412" s="83">
        <f>'Preenchimento Consolidado'!$E$12</f>
        <v>0</v>
      </c>
      <c r="B1412" s="1">
        <f>'Preenchimento Consolidado'!$E$17</f>
        <v>0</v>
      </c>
      <c r="C1412" s="1">
        <f>'Preenchimento Consolidado'!$E$18</f>
        <v>0</v>
      </c>
      <c r="D1412" s="187" t="str">
        <f>'Preenchimento Consolidado'!B1435</f>
        <v>1.2.2.6.1.28.</v>
      </c>
      <c r="E1412" s="86">
        <f>'Preenchimento Consolidado'!D1435</f>
        <v>0</v>
      </c>
      <c r="F1412" s="2">
        <f t="shared" ca="1" si="22"/>
        <v>43901.734739930558</v>
      </c>
    </row>
    <row r="1413" spans="1:6">
      <c r="A1413" s="83">
        <f>'Preenchimento Consolidado'!$E$12</f>
        <v>0</v>
      </c>
      <c r="B1413" s="1">
        <f>'Preenchimento Consolidado'!$E$17</f>
        <v>0</v>
      </c>
      <c r="C1413" s="1">
        <f>'Preenchimento Consolidado'!$E$18</f>
        <v>0</v>
      </c>
      <c r="D1413" s="187" t="str">
        <f>'Preenchimento Consolidado'!B1436</f>
        <v>1.2.2.6.1.29.</v>
      </c>
      <c r="E1413" s="86">
        <f>'Preenchimento Consolidado'!D1436</f>
        <v>0</v>
      </c>
      <c r="F1413" s="2">
        <f t="shared" ca="1" si="22"/>
        <v>43901.734739930558</v>
      </c>
    </row>
    <row r="1414" spans="1:6">
      <c r="A1414" s="83">
        <f>'Preenchimento Consolidado'!$E$12</f>
        <v>0</v>
      </c>
      <c r="B1414" s="1">
        <f>'Preenchimento Consolidado'!$E$17</f>
        <v>0</v>
      </c>
      <c r="C1414" s="1">
        <f>'Preenchimento Consolidado'!$E$18</f>
        <v>0</v>
      </c>
      <c r="D1414" s="187" t="str">
        <f>'Preenchimento Consolidado'!B1437</f>
        <v>1.2.2.6.1.31.</v>
      </c>
      <c r="E1414" s="86">
        <f>'Preenchimento Consolidado'!D1437</f>
        <v>0</v>
      </c>
      <c r="F1414" s="2">
        <f t="shared" ca="1" si="22"/>
        <v>43901.734739930558</v>
      </c>
    </row>
    <row r="1415" spans="1:6">
      <c r="A1415" s="83">
        <f>'Preenchimento Consolidado'!$E$12</f>
        <v>0</v>
      </c>
      <c r="B1415" s="1">
        <f>'Preenchimento Consolidado'!$E$17</f>
        <v>0</v>
      </c>
      <c r="C1415" s="1">
        <f>'Preenchimento Consolidado'!$E$18</f>
        <v>0</v>
      </c>
      <c r="D1415" s="187" t="str">
        <f>'Preenchimento Consolidado'!B1438</f>
        <v>1.2.2.6.1.32.</v>
      </c>
      <c r="E1415" s="86">
        <f>'Preenchimento Consolidado'!D1438</f>
        <v>0</v>
      </c>
      <c r="F1415" s="2">
        <f t="shared" ca="1" si="22"/>
        <v>43901.734739930558</v>
      </c>
    </row>
    <row r="1416" spans="1:6">
      <c r="A1416" s="83">
        <f>'Preenchimento Consolidado'!$E$12</f>
        <v>0</v>
      </c>
      <c r="B1416" s="1">
        <f>'Preenchimento Consolidado'!$E$17</f>
        <v>0</v>
      </c>
      <c r="C1416" s="1">
        <f>'Preenchimento Consolidado'!$E$18</f>
        <v>0</v>
      </c>
      <c r="D1416" s="187" t="str">
        <f>'Preenchimento Consolidado'!B1439</f>
        <v>1.2.2.6.1.33.</v>
      </c>
      <c r="E1416" s="86">
        <f>'Preenchimento Consolidado'!D1439</f>
        <v>0</v>
      </c>
      <c r="F1416" s="2">
        <f t="shared" ca="1" si="22"/>
        <v>43901.734739930558</v>
      </c>
    </row>
    <row r="1417" spans="1:6">
      <c r="A1417" s="83">
        <f>'Preenchimento Consolidado'!$E$12</f>
        <v>0</v>
      </c>
      <c r="B1417" s="1">
        <f>'Preenchimento Consolidado'!$E$17</f>
        <v>0</v>
      </c>
      <c r="C1417" s="1">
        <f>'Preenchimento Consolidado'!$E$18</f>
        <v>0</v>
      </c>
      <c r="D1417" s="187" t="str">
        <f>'Preenchimento Consolidado'!B1440</f>
        <v>1.2.2.6.1.35.</v>
      </c>
      <c r="E1417" s="86">
        <f>'Preenchimento Consolidado'!D1440</f>
        <v>0</v>
      </c>
      <c r="F1417" s="2">
        <f t="shared" ca="1" si="22"/>
        <v>43901.734739930558</v>
      </c>
    </row>
    <row r="1418" spans="1:6">
      <c r="A1418" s="83">
        <f>'Preenchimento Consolidado'!$E$12</f>
        <v>0</v>
      </c>
      <c r="B1418" s="1">
        <f>'Preenchimento Consolidado'!$E$17</f>
        <v>0</v>
      </c>
      <c r="C1418" s="1">
        <f>'Preenchimento Consolidado'!$E$18</f>
        <v>0</v>
      </c>
      <c r="D1418" s="187" t="str">
        <f>'Preenchimento Consolidado'!B1441</f>
        <v>1.2.2.6.1.35.1.</v>
      </c>
      <c r="E1418" s="86">
        <f>'Preenchimento Consolidado'!D1441</f>
        <v>0</v>
      </c>
      <c r="F1418" s="2">
        <f t="shared" ca="1" si="22"/>
        <v>43901.734739930558</v>
      </c>
    </row>
    <row r="1419" spans="1:6">
      <c r="A1419" s="83">
        <f>'Preenchimento Consolidado'!$E$12</f>
        <v>0</v>
      </c>
      <c r="B1419" s="1">
        <f>'Preenchimento Consolidado'!$E$17</f>
        <v>0</v>
      </c>
      <c r="C1419" s="1">
        <f>'Preenchimento Consolidado'!$E$18</f>
        <v>0</v>
      </c>
      <c r="D1419" s="187" t="str">
        <f>'Preenchimento Consolidado'!B1442</f>
        <v>1.2.2.6.1.35.2.</v>
      </c>
      <c r="E1419" s="86">
        <f>'Preenchimento Consolidado'!D1442</f>
        <v>0</v>
      </c>
      <c r="F1419" s="2">
        <f t="shared" ca="1" si="22"/>
        <v>43901.734739930558</v>
      </c>
    </row>
    <row r="1420" spans="1:6">
      <c r="A1420" s="83">
        <f>'Preenchimento Consolidado'!$E$12</f>
        <v>0</v>
      </c>
      <c r="B1420" s="1">
        <f>'Preenchimento Consolidado'!$E$17</f>
        <v>0</v>
      </c>
      <c r="C1420" s="1">
        <f>'Preenchimento Consolidado'!$E$18</f>
        <v>0</v>
      </c>
      <c r="D1420" s="187" t="str">
        <f>'Preenchimento Consolidado'!B1443</f>
        <v>1.2.2.6.1.41.</v>
      </c>
      <c r="E1420" s="86">
        <f>'Preenchimento Consolidado'!D1443</f>
        <v>0</v>
      </c>
      <c r="F1420" s="2">
        <f t="shared" ca="1" si="22"/>
        <v>43901.734739930558</v>
      </c>
    </row>
    <row r="1421" spans="1:6">
      <c r="A1421" s="83">
        <f>'Preenchimento Consolidado'!$E$12</f>
        <v>0</v>
      </c>
      <c r="B1421" s="1">
        <f>'Preenchimento Consolidado'!$E$17</f>
        <v>0</v>
      </c>
      <c r="C1421" s="1">
        <f>'Preenchimento Consolidado'!$E$18</f>
        <v>0</v>
      </c>
      <c r="D1421" s="187" t="str">
        <f>'Preenchimento Consolidado'!B1444</f>
        <v>1.2.2.6.1.42.</v>
      </c>
      <c r="E1421" s="86">
        <f>'Preenchimento Consolidado'!D1444</f>
        <v>0</v>
      </c>
      <c r="F1421" s="2">
        <f t="shared" ca="1" si="22"/>
        <v>43901.734739930558</v>
      </c>
    </row>
    <row r="1422" spans="1:6">
      <c r="A1422" s="83">
        <f>'Preenchimento Consolidado'!$E$12</f>
        <v>0</v>
      </c>
      <c r="B1422" s="1">
        <f>'Preenchimento Consolidado'!$E$17</f>
        <v>0</v>
      </c>
      <c r="C1422" s="1">
        <f>'Preenchimento Consolidado'!$E$18</f>
        <v>0</v>
      </c>
      <c r="D1422" s="187" t="str">
        <f>'Preenchimento Consolidado'!B1445</f>
        <v>1.2.2.6.1.43.</v>
      </c>
      <c r="E1422" s="86">
        <f>'Preenchimento Consolidado'!D1445</f>
        <v>0</v>
      </c>
      <c r="F1422" s="2">
        <f t="shared" ca="1" si="22"/>
        <v>43901.734739930558</v>
      </c>
    </row>
    <row r="1423" spans="1:6">
      <c r="A1423" s="83">
        <f>'Preenchimento Consolidado'!$E$12</f>
        <v>0</v>
      </c>
      <c r="B1423" s="1">
        <f>'Preenchimento Consolidado'!$E$17</f>
        <v>0</v>
      </c>
      <c r="C1423" s="1">
        <f>'Preenchimento Consolidado'!$E$18</f>
        <v>0</v>
      </c>
      <c r="D1423" s="187" t="str">
        <f>'Preenchimento Consolidado'!B1446</f>
        <v>1.2.2.6.1.50.</v>
      </c>
      <c r="E1423" s="86">
        <f>'Preenchimento Consolidado'!D1446</f>
        <v>0</v>
      </c>
      <c r="F1423" s="2">
        <f t="shared" ca="1" si="22"/>
        <v>43901.734739930558</v>
      </c>
    </row>
    <row r="1424" spans="1:6">
      <c r="A1424" s="83">
        <f>'Preenchimento Consolidado'!$E$12</f>
        <v>0</v>
      </c>
      <c r="B1424" s="1">
        <f>'Preenchimento Consolidado'!$E$17</f>
        <v>0</v>
      </c>
      <c r="C1424" s="1">
        <f>'Preenchimento Consolidado'!$E$18</f>
        <v>0</v>
      </c>
      <c r="D1424" s="187" t="str">
        <f>'Preenchimento Consolidado'!B1447</f>
        <v>1.2.2.6.1.51.</v>
      </c>
      <c r="E1424" s="86">
        <f>'Preenchimento Consolidado'!D1447</f>
        <v>0</v>
      </c>
      <c r="F1424" s="2">
        <f t="shared" ca="1" si="22"/>
        <v>43901.734739930558</v>
      </c>
    </row>
    <row r="1425" spans="1:6">
      <c r="A1425" s="83">
        <f>'Preenchimento Consolidado'!$E$12</f>
        <v>0</v>
      </c>
      <c r="B1425" s="1">
        <f>'Preenchimento Consolidado'!$E$17</f>
        <v>0</v>
      </c>
      <c r="C1425" s="1">
        <f>'Preenchimento Consolidado'!$E$18</f>
        <v>0</v>
      </c>
      <c r="D1425" s="187" t="str">
        <f>'Preenchimento Consolidado'!B1448</f>
        <v>1.2.2.6.1.52.</v>
      </c>
      <c r="E1425" s="86">
        <f>'Preenchimento Consolidado'!D1448</f>
        <v>0</v>
      </c>
      <c r="F1425" s="2">
        <f t="shared" ca="1" si="22"/>
        <v>43901.734739930558</v>
      </c>
    </row>
    <row r="1426" spans="1:6">
      <c r="A1426" s="83">
        <f>'Preenchimento Consolidado'!$E$12</f>
        <v>0</v>
      </c>
      <c r="B1426" s="1">
        <f>'Preenchimento Consolidado'!$E$17</f>
        <v>0</v>
      </c>
      <c r="C1426" s="1">
        <f>'Preenchimento Consolidado'!$E$18</f>
        <v>0</v>
      </c>
      <c r="D1426" s="187" t="str">
        <f>'Preenchimento Consolidado'!B1449</f>
        <v>1.2.2.6.1.53.</v>
      </c>
      <c r="E1426" s="86">
        <f>'Preenchimento Consolidado'!D1449</f>
        <v>0</v>
      </c>
      <c r="F1426" s="2">
        <f t="shared" ca="1" si="22"/>
        <v>43901.734739930558</v>
      </c>
    </row>
    <row r="1427" spans="1:6">
      <c r="A1427" s="83">
        <f>'Preenchimento Consolidado'!$E$12</f>
        <v>0</v>
      </c>
      <c r="B1427" s="1">
        <f>'Preenchimento Consolidado'!$E$17</f>
        <v>0</v>
      </c>
      <c r="C1427" s="1">
        <f>'Preenchimento Consolidado'!$E$18</f>
        <v>0</v>
      </c>
      <c r="D1427" s="187" t="str">
        <f>'Preenchimento Consolidado'!B1450</f>
        <v>1.2.2.7.</v>
      </c>
      <c r="E1427" s="86">
        <f>'Preenchimento Consolidado'!D1450</f>
        <v>0</v>
      </c>
      <c r="F1427" s="2">
        <f t="shared" ca="1" si="22"/>
        <v>43901.734739930558</v>
      </c>
    </row>
    <row r="1428" spans="1:6">
      <c r="A1428" s="83">
        <f>'Preenchimento Consolidado'!$E$12</f>
        <v>0</v>
      </c>
      <c r="B1428" s="1">
        <f>'Preenchimento Consolidado'!$E$17</f>
        <v>0</v>
      </c>
      <c r="C1428" s="1">
        <f>'Preenchimento Consolidado'!$E$18</f>
        <v>0</v>
      </c>
      <c r="D1428" s="187" t="str">
        <f>'Preenchimento Consolidado'!B1451</f>
        <v>1.2.2.7.1.</v>
      </c>
      <c r="E1428" s="86">
        <f>'Preenchimento Consolidado'!D1451</f>
        <v>0</v>
      </c>
      <c r="F1428" s="2">
        <f t="shared" ca="1" si="22"/>
        <v>43901.734739930558</v>
      </c>
    </row>
    <row r="1429" spans="1:6">
      <c r="A1429" s="83">
        <f>'Preenchimento Consolidado'!$E$12</f>
        <v>0</v>
      </c>
      <c r="B1429" s="1">
        <f>'Preenchimento Consolidado'!$E$17</f>
        <v>0</v>
      </c>
      <c r="C1429" s="1">
        <f>'Preenchimento Consolidado'!$E$18</f>
        <v>0</v>
      </c>
      <c r="D1429" s="187" t="str">
        <f>'Preenchimento Consolidado'!B1452</f>
        <v>1.2.2.7.1.11.</v>
      </c>
      <c r="E1429" s="86">
        <f>'Preenchimento Consolidado'!D1452</f>
        <v>0</v>
      </c>
      <c r="F1429" s="2">
        <f t="shared" ca="1" si="22"/>
        <v>43901.734739930558</v>
      </c>
    </row>
    <row r="1430" spans="1:6">
      <c r="A1430" s="83">
        <f>'Preenchimento Consolidado'!$E$12</f>
        <v>0</v>
      </c>
      <c r="B1430" s="1">
        <f>'Preenchimento Consolidado'!$E$17</f>
        <v>0</v>
      </c>
      <c r="C1430" s="1">
        <f>'Preenchimento Consolidado'!$E$18</f>
        <v>0</v>
      </c>
      <c r="D1430" s="187" t="str">
        <f>'Preenchimento Consolidado'!B1453</f>
        <v>1.2.2.7.1.12.</v>
      </c>
      <c r="E1430" s="86">
        <f>'Preenchimento Consolidado'!D1453</f>
        <v>0</v>
      </c>
      <c r="F1430" s="2">
        <f t="shared" ca="1" si="22"/>
        <v>43901.734739930558</v>
      </c>
    </row>
    <row r="1431" spans="1:6">
      <c r="A1431" s="83">
        <f>'Preenchimento Consolidado'!$E$12</f>
        <v>0</v>
      </c>
      <c r="B1431" s="1">
        <f>'Preenchimento Consolidado'!$E$17</f>
        <v>0</v>
      </c>
      <c r="C1431" s="1">
        <f>'Preenchimento Consolidado'!$E$18</f>
        <v>0</v>
      </c>
      <c r="D1431" s="187" t="str">
        <f>'Preenchimento Consolidado'!B1454</f>
        <v>1.2.2.7.1.13.</v>
      </c>
      <c r="E1431" s="86">
        <f>'Preenchimento Consolidado'!D1454</f>
        <v>0</v>
      </c>
      <c r="F1431" s="2">
        <f t="shared" ca="1" si="22"/>
        <v>43901.734739930558</v>
      </c>
    </row>
    <row r="1432" spans="1:6">
      <c r="A1432" s="83">
        <f>'Preenchimento Consolidado'!$E$12</f>
        <v>0</v>
      </c>
      <c r="B1432" s="1">
        <f>'Preenchimento Consolidado'!$E$17</f>
        <v>0</v>
      </c>
      <c r="C1432" s="1">
        <f>'Preenchimento Consolidado'!$E$18</f>
        <v>0</v>
      </c>
      <c r="D1432" s="187" t="str">
        <f>'Preenchimento Consolidado'!B1455</f>
        <v>1.2.2.7.1.14.</v>
      </c>
      <c r="E1432" s="86">
        <f>'Preenchimento Consolidado'!D1455</f>
        <v>0</v>
      </c>
      <c r="F1432" s="2">
        <f t="shared" ca="1" si="22"/>
        <v>43901.734739930558</v>
      </c>
    </row>
    <row r="1433" spans="1:6">
      <c r="A1433" s="83">
        <f>'Preenchimento Consolidado'!$E$12</f>
        <v>0</v>
      </c>
      <c r="B1433" s="1">
        <f>'Preenchimento Consolidado'!$E$17</f>
        <v>0</v>
      </c>
      <c r="C1433" s="1">
        <f>'Preenchimento Consolidado'!$E$18</f>
        <v>0</v>
      </c>
      <c r="D1433" s="187" t="str">
        <f>'Preenchimento Consolidado'!B1456</f>
        <v>1.2.2.7.1.15.</v>
      </c>
      <c r="E1433" s="86">
        <f>'Preenchimento Consolidado'!D1456</f>
        <v>0</v>
      </c>
      <c r="F1433" s="2">
        <f t="shared" ca="1" si="22"/>
        <v>43901.734739930558</v>
      </c>
    </row>
    <row r="1434" spans="1:6">
      <c r="A1434" s="83">
        <f>'Preenchimento Consolidado'!$E$12</f>
        <v>0</v>
      </c>
      <c r="B1434" s="1">
        <f>'Preenchimento Consolidado'!$E$17</f>
        <v>0</v>
      </c>
      <c r="C1434" s="1">
        <f>'Preenchimento Consolidado'!$E$18</f>
        <v>0</v>
      </c>
      <c r="D1434" s="187" t="str">
        <f>'Preenchimento Consolidado'!B1457</f>
        <v>1.2.2.7.1.16.</v>
      </c>
      <c r="E1434" s="86">
        <f>'Preenchimento Consolidado'!D1457</f>
        <v>0</v>
      </c>
      <c r="F1434" s="2">
        <f t="shared" ca="1" si="22"/>
        <v>43901.734739930558</v>
      </c>
    </row>
    <row r="1435" spans="1:6">
      <c r="A1435" s="83">
        <f>'Preenchimento Consolidado'!$E$12</f>
        <v>0</v>
      </c>
      <c r="B1435" s="1">
        <f>'Preenchimento Consolidado'!$E$17</f>
        <v>0</v>
      </c>
      <c r="C1435" s="1">
        <f>'Preenchimento Consolidado'!$E$18</f>
        <v>0</v>
      </c>
      <c r="D1435" s="187" t="str">
        <f>'Preenchimento Consolidado'!B1458</f>
        <v>1.2.2.7.1.17.</v>
      </c>
      <c r="E1435" s="86">
        <f>'Preenchimento Consolidado'!D1458</f>
        <v>0</v>
      </c>
      <c r="F1435" s="2">
        <f t="shared" ca="1" si="22"/>
        <v>43901.734739930558</v>
      </c>
    </row>
    <row r="1436" spans="1:6">
      <c r="A1436" s="83">
        <f>'Preenchimento Consolidado'!$E$12</f>
        <v>0</v>
      </c>
      <c r="B1436" s="1">
        <f>'Preenchimento Consolidado'!$E$17</f>
        <v>0</v>
      </c>
      <c r="C1436" s="1">
        <f>'Preenchimento Consolidado'!$E$18</f>
        <v>0</v>
      </c>
      <c r="D1436" s="187" t="str">
        <f>'Preenchimento Consolidado'!B1459</f>
        <v>1.2.2.7.1.21.</v>
      </c>
      <c r="E1436" s="86">
        <f>'Preenchimento Consolidado'!D1459</f>
        <v>0</v>
      </c>
      <c r="F1436" s="2">
        <f t="shared" ca="1" si="22"/>
        <v>43901.734739930558</v>
      </c>
    </row>
    <row r="1437" spans="1:6">
      <c r="A1437" s="83">
        <f>'Preenchimento Consolidado'!$E$12</f>
        <v>0</v>
      </c>
      <c r="B1437" s="1">
        <f>'Preenchimento Consolidado'!$E$17</f>
        <v>0</v>
      </c>
      <c r="C1437" s="1">
        <f>'Preenchimento Consolidado'!$E$18</f>
        <v>0</v>
      </c>
      <c r="D1437" s="187" t="str">
        <f>'Preenchimento Consolidado'!B1460</f>
        <v>1.2.2.7.1.22.</v>
      </c>
      <c r="E1437" s="86">
        <f>'Preenchimento Consolidado'!D1460</f>
        <v>0</v>
      </c>
      <c r="F1437" s="2">
        <f t="shared" ca="1" si="22"/>
        <v>43901.734739930558</v>
      </c>
    </row>
    <row r="1438" spans="1:6">
      <c r="A1438" s="83">
        <f>'Preenchimento Consolidado'!$E$12</f>
        <v>0</v>
      </c>
      <c r="B1438" s="1">
        <f>'Preenchimento Consolidado'!$E$17</f>
        <v>0</v>
      </c>
      <c r="C1438" s="1">
        <f>'Preenchimento Consolidado'!$E$18</f>
        <v>0</v>
      </c>
      <c r="D1438" s="187" t="str">
        <f>'Preenchimento Consolidado'!B1461</f>
        <v>1.2.2.7.1.23.</v>
      </c>
      <c r="E1438" s="86">
        <f>'Preenchimento Consolidado'!D1461</f>
        <v>0</v>
      </c>
      <c r="F1438" s="2">
        <f t="shared" ca="1" si="22"/>
        <v>43901.734739930558</v>
      </c>
    </row>
    <row r="1439" spans="1:6">
      <c r="A1439" s="83">
        <f>'Preenchimento Consolidado'!$E$12</f>
        <v>0</v>
      </c>
      <c r="B1439" s="1">
        <f>'Preenchimento Consolidado'!$E$17</f>
        <v>0</v>
      </c>
      <c r="C1439" s="1">
        <f>'Preenchimento Consolidado'!$E$18</f>
        <v>0</v>
      </c>
      <c r="D1439" s="187" t="str">
        <f>'Preenchimento Consolidado'!B1462</f>
        <v>1.2.2.7.1.24.</v>
      </c>
      <c r="E1439" s="86">
        <f>'Preenchimento Consolidado'!D1462</f>
        <v>0</v>
      </c>
      <c r="F1439" s="2">
        <f t="shared" ca="1" si="22"/>
        <v>43901.734739930558</v>
      </c>
    </row>
    <row r="1440" spans="1:6">
      <c r="A1440" s="83">
        <f>'Preenchimento Consolidado'!$E$12</f>
        <v>0</v>
      </c>
      <c r="B1440" s="1">
        <f>'Preenchimento Consolidado'!$E$17</f>
        <v>0</v>
      </c>
      <c r="C1440" s="1">
        <f>'Preenchimento Consolidado'!$E$18</f>
        <v>0</v>
      </c>
      <c r="D1440" s="187" t="str">
        <f>'Preenchimento Consolidado'!B1463</f>
        <v>1.2.2.7.1.25.</v>
      </c>
      <c r="E1440" s="86">
        <f>'Preenchimento Consolidado'!D1463</f>
        <v>0</v>
      </c>
      <c r="F1440" s="2">
        <f t="shared" ca="1" si="22"/>
        <v>43901.734739930558</v>
      </c>
    </row>
    <row r="1441" spans="1:6">
      <c r="A1441" s="83">
        <f>'Preenchimento Consolidado'!$E$12</f>
        <v>0</v>
      </c>
      <c r="B1441" s="1">
        <f>'Preenchimento Consolidado'!$E$17</f>
        <v>0</v>
      </c>
      <c r="C1441" s="1">
        <f>'Preenchimento Consolidado'!$E$18</f>
        <v>0</v>
      </c>
      <c r="D1441" s="187" t="str">
        <f>'Preenchimento Consolidado'!B1464</f>
        <v>1.2.2.7.1.26.</v>
      </c>
      <c r="E1441" s="86">
        <f>'Preenchimento Consolidado'!D1464</f>
        <v>0</v>
      </c>
      <c r="F1441" s="2">
        <f t="shared" ca="1" si="22"/>
        <v>43901.734739930558</v>
      </c>
    </row>
    <row r="1442" spans="1:6">
      <c r="A1442" s="83">
        <f>'Preenchimento Consolidado'!$E$12</f>
        <v>0</v>
      </c>
      <c r="B1442" s="1">
        <f>'Preenchimento Consolidado'!$E$17</f>
        <v>0</v>
      </c>
      <c r="C1442" s="1">
        <f>'Preenchimento Consolidado'!$E$18</f>
        <v>0</v>
      </c>
      <c r="D1442" s="187" t="str">
        <f>'Preenchimento Consolidado'!B1465</f>
        <v>1.2.2.7.1.27.</v>
      </c>
      <c r="E1442" s="86">
        <f>'Preenchimento Consolidado'!D1465</f>
        <v>0</v>
      </c>
      <c r="F1442" s="2">
        <f t="shared" ca="1" si="22"/>
        <v>43901.734739930558</v>
      </c>
    </row>
    <row r="1443" spans="1:6">
      <c r="A1443" s="83">
        <f>'Preenchimento Consolidado'!$E$12</f>
        <v>0</v>
      </c>
      <c r="B1443" s="1">
        <f>'Preenchimento Consolidado'!$E$17</f>
        <v>0</v>
      </c>
      <c r="C1443" s="1">
        <f>'Preenchimento Consolidado'!$E$18</f>
        <v>0</v>
      </c>
      <c r="D1443" s="187" t="str">
        <f>'Preenchimento Consolidado'!B1466</f>
        <v>1.2.2.7.1.28.</v>
      </c>
      <c r="E1443" s="86">
        <f>'Preenchimento Consolidado'!D1466</f>
        <v>0</v>
      </c>
      <c r="F1443" s="2">
        <f t="shared" ca="1" si="22"/>
        <v>43901.734739930558</v>
      </c>
    </row>
    <row r="1444" spans="1:6">
      <c r="A1444" s="83">
        <f>'Preenchimento Consolidado'!$E$12</f>
        <v>0</v>
      </c>
      <c r="B1444" s="1">
        <f>'Preenchimento Consolidado'!$E$17</f>
        <v>0</v>
      </c>
      <c r="C1444" s="1">
        <f>'Preenchimento Consolidado'!$E$18</f>
        <v>0</v>
      </c>
      <c r="D1444" s="187" t="str">
        <f>'Preenchimento Consolidado'!B1467</f>
        <v>1.2.2.7.1.29.</v>
      </c>
      <c r="E1444" s="86">
        <f>'Preenchimento Consolidado'!D1467</f>
        <v>0</v>
      </c>
      <c r="F1444" s="2">
        <f t="shared" ca="1" si="22"/>
        <v>43901.734739930558</v>
      </c>
    </row>
    <row r="1445" spans="1:6">
      <c r="A1445" s="83">
        <f>'Preenchimento Consolidado'!$E$12</f>
        <v>0</v>
      </c>
      <c r="B1445" s="1">
        <f>'Preenchimento Consolidado'!$E$17</f>
        <v>0</v>
      </c>
      <c r="C1445" s="1">
        <f>'Preenchimento Consolidado'!$E$18</f>
        <v>0</v>
      </c>
      <c r="D1445" s="187" t="str">
        <f>'Preenchimento Consolidado'!B1468</f>
        <v>1.2.2.7.1.31.</v>
      </c>
      <c r="E1445" s="86">
        <f>'Preenchimento Consolidado'!D1468</f>
        <v>0</v>
      </c>
      <c r="F1445" s="2">
        <f t="shared" ca="1" si="22"/>
        <v>43901.734739930558</v>
      </c>
    </row>
    <row r="1446" spans="1:6">
      <c r="A1446" s="83">
        <f>'Preenchimento Consolidado'!$E$12</f>
        <v>0</v>
      </c>
      <c r="B1446" s="1">
        <f>'Preenchimento Consolidado'!$E$17</f>
        <v>0</v>
      </c>
      <c r="C1446" s="1">
        <f>'Preenchimento Consolidado'!$E$18</f>
        <v>0</v>
      </c>
      <c r="D1446" s="187" t="str">
        <f>'Preenchimento Consolidado'!B1469</f>
        <v>1.2.2.7.1.32.</v>
      </c>
      <c r="E1446" s="86">
        <f>'Preenchimento Consolidado'!D1469</f>
        <v>0</v>
      </c>
      <c r="F1446" s="2">
        <f t="shared" ca="1" si="22"/>
        <v>43901.734739930558</v>
      </c>
    </row>
    <row r="1447" spans="1:6">
      <c r="A1447" s="83">
        <f>'Preenchimento Consolidado'!$E$12</f>
        <v>0</v>
      </c>
      <c r="B1447" s="1">
        <f>'Preenchimento Consolidado'!$E$17</f>
        <v>0</v>
      </c>
      <c r="C1447" s="1">
        <f>'Preenchimento Consolidado'!$E$18</f>
        <v>0</v>
      </c>
      <c r="D1447" s="187" t="str">
        <f>'Preenchimento Consolidado'!B1470</f>
        <v>1.2.2.7.1.33.</v>
      </c>
      <c r="E1447" s="86">
        <f>'Preenchimento Consolidado'!D1470</f>
        <v>0</v>
      </c>
      <c r="F1447" s="2">
        <f t="shared" ca="1" si="22"/>
        <v>43901.734739930558</v>
      </c>
    </row>
    <row r="1448" spans="1:6">
      <c r="A1448" s="83">
        <f>'Preenchimento Consolidado'!$E$12</f>
        <v>0</v>
      </c>
      <c r="B1448" s="1">
        <f>'Preenchimento Consolidado'!$E$17</f>
        <v>0</v>
      </c>
      <c r="C1448" s="1">
        <f>'Preenchimento Consolidado'!$E$18</f>
        <v>0</v>
      </c>
      <c r="D1448" s="187" t="str">
        <f>'Preenchimento Consolidado'!B1471</f>
        <v>1.2.2.7.1.35.</v>
      </c>
      <c r="E1448" s="86">
        <f>'Preenchimento Consolidado'!D1471</f>
        <v>0</v>
      </c>
      <c r="F1448" s="2">
        <f t="shared" ca="1" si="22"/>
        <v>43901.734739930558</v>
      </c>
    </row>
    <row r="1449" spans="1:6">
      <c r="A1449" s="83">
        <f>'Preenchimento Consolidado'!$E$12</f>
        <v>0</v>
      </c>
      <c r="B1449" s="1">
        <f>'Preenchimento Consolidado'!$E$17</f>
        <v>0</v>
      </c>
      <c r="C1449" s="1">
        <f>'Preenchimento Consolidado'!$E$18</f>
        <v>0</v>
      </c>
      <c r="D1449" s="187" t="str">
        <f>'Preenchimento Consolidado'!B1472</f>
        <v>1.2.2.7.1.35.1.</v>
      </c>
      <c r="E1449" s="86">
        <f>'Preenchimento Consolidado'!D1472</f>
        <v>0</v>
      </c>
      <c r="F1449" s="2">
        <f t="shared" ca="1" si="22"/>
        <v>43901.734739930558</v>
      </c>
    </row>
    <row r="1450" spans="1:6">
      <c r="A1450" s="83">
        <f>'Preenchimento Consolidado'!$E$12</f>
        <v>0</v>
      </c>
      <c r="B1450" s="1">
        <f>'Preenchimento Consolidado'!$E$17</f>
        <v>0</v>
      </c>
      <c r="C1450" s="1">
        <f>'Preenchimento Consolidado'!$E$18</f>
        <v>0</v>
      </c>
      <c r="D1450" s="187" t="str">
        <f>'Preenchimento Consolidado'!B1473</f>
        <v>1.2.2.7.1.35.2.</v>
      </c>
      <c r="E1450" s="86">
        <f>'Preenchimento Consolidado'!D1473</f>
        <v>0</v>
      </c>
      <c r="F1450" s="2">
        <f t="shared" ca="1" si="22"/>
        <v>43901.734739930558</v>
      </c>
    </row>
    <row r="1451" spans="1:6">
      <c r="A1451" s="83">
        <f>'Preenchimento Consolidado'!$E$12</f>
        <v>0</v>
      </c>
      <c r="B1451" s="1">
        <f>'Preenchimento Consolidado'!$E$17</f>
        <v>0</v>
      </c>
      <c r="C1451" s="1">
        <f>'Preenchimento Consolidado'!$E$18</f>
        <v>0</v>
      </c>
      <c r="D1451" s="187" t="str">
        <f>'Preenchimento Consolidado'!B1474</f>
        <v>1.2.2.7.1.41.</v>
      </c>
      <c r="E1451" s="86">
        <f>'Preenchimento Consolidado'!D1474</f>
        <v>0</v>
      </c>
      <c r="F1451" s="2">
        <f t="shared" ca="1" si="22"/>
        <v>43901.734739930558</v>
      </c>
    </row>
    <row r="1452" spans="1:6">
      <c r="A1452" s="83">
        <f>'Preenchimento Consolidado'!$E$12</f>
        <v>0</v>
      </c>
      <c r="B1452" s="1">
        <f>'Preenchimento Consolidado'!$E$17</f>
        <v>0</v>
      </c>
      <c r="C1452" s="1">
        <f>'Preenchimento Consolidado'!$E$18</f>
        <v>0</v>
      </c>
      <c r="D1452" s="187" t="str">
        <f>'Preenchimento Consolidado'!B1475</f>
        <v>1.2.2.7.1.42.</v>
      </c>
      <c r="E1452" s="86">
        <f>'Preenchimento Consolidado'!D1475</f>
        <v>0</v>
      </c>
      <c r="F1452" s="2">
        <f t="shared" ca="1" si="22"/>
        <v>43901.734739930558</v>
      </c>
    </row>
    <row r="1453" spans="1:6">
      <c r="A1453" s="83">
        <f>'Preenchimento Consolidado'!$E$12</f>
        <v>0</v>
      </c>
      <c r="B1453" s="1">
        <f>'Preenchimento Consolidado'!$E$17</f>
        <v>0</v>
      </c>
      <c r="C1453" s="1">
        <f>'Preenchimento Consolidado'!$E$18</f>
        <v>0</v>
      </c>
      <c r="D1453" s="187" t="str">
        <f>'Preenchimento Consolidado'!B1476</f>
        <v>1.2.2.7.1.43.</v>
      </c>
      <c r="E1453" s="86">
        <f>'Preenchimento Consolidado'!D1476</f>
        <v>0</v>
      </c>
      <c r="F1453" s="2">
        <f t="shared" ca="1" si="22"/>
        <v>43901.734739930558</v>
      </c>
    </row>
    <row r="1454" spans="1:6">
      <c r="A1454" s="83">
        <f>'Preenchimento Consolidado'!$E$12</f>
        <v>0</v>
      </c>
      <c r="B1454" s="1">
        <f>'Preenchimento Consolidado'!$E$17</f>
        <v>0</v>
      </c>
      <c r="C1454" s="1">
        <f>'Preenchimento Consolidado'!$E$18</f>
        <v>0</v>
      </c>
      <c r="D1454" s="187" t="str">
        <f>'Preenchimento Consolidado'!B1477</f>
        <v>1.2.2.7.1.50.</v>
      </c>
      <c r="E1454" s="86">
        <f>'Preenchimento Consolidado'!D1477</f>
        <v>0</v>
      </c>
      <c r="F1454" s="2">
        <f t="shared" ca="1" si="22"/>
        <v>43901.734739930558</v>
      </c>
    </row>
    <row r="1455" spans="1:6">
      <c r="A1455" s="83">
        <f>'Preenchimento Consolidado'!$E$12</f>
        <v>0</v>
      </c>
      <c r="B1455" s="1">
        <f>'Preenchimento Consolidado'!$E$17</f>
        <v>0</v>
      </c>
      <c r="C1455" s="1">
        <f>'Preenchimento Consolidado'!$E$18</f>
        <v>0</v>
      </c>
      <c r="D1455" s="187" t="str">
        <f>'Preenchimento Consolidado'!B1478</f>
        <v>1.2.2.7.1.51.</v>
      </c>
      <c r="E1455" s="86">
        <f>'Preenchimento Consolidado'!D1478</f>
        <v>0</v>
      </c>
      <c r="F1455" s="2">
        <f t="shared" ca="1" si="22"/>
        <v>43901.734739930558</v>
      </c>
    </row>
    <row r="1456" spans="1:6">
      <c r="A1456" s="83">
        <f>'Preenchimento Consolidado'!$E$12</f>
        <v>0</v>
      </c>
      <c r="B1456" s="1">
        <f>'Preenchimento Consolidado'!$E$17</f>
        <v>0</v>
      </c>
      <c r="C1456" s="1">
        <f>'Preenchimento Consolidado'!$E$18</f>
        <v>0</v>
      </c>
      <c r="D1456" s="187" t="str">
        <f>'Preenchimento Consolidado'!B1479</f>
        <v>1.2.2.7.1.52.</v>
      </c>
      <c r="E1456" s="86">
        <f>'Preenchimento Consolidado'!D1479</f>
        <v>0</v>
      </c>
      <c r="F1456" s="2">
        <f t="shared" ca="1" si="22"/>
        <v>43901.734739930558</v>
      </c>
    </row>
    <row r="1457" spans="1:6">
      <c r="A1457" s="83">
        <f>'Preenchimento Consolidado'!$E$12</f>
        <v>0</v>
      </c>
      <c r="B1457" s="1">
        <f>'Preenchimento Consolidado'!$E$17</f>
        <v>0</v>
      </c>
      <c r="C1457" s="1">
        <f>'Preenchimento Consolidado'!$E$18</f>
        <v>0</v>
      </c>
      <c r="D1457" s="187" t="str">
        <f>'Preenchimento Consolidado'!B1480</f>
        <v>1.2.2.7.1.53.</v>
      </c>
      <c r="E1457" s="86">
        <f>'Preenchimento Consolidado'!D1480</f>
        <v>0</v>
      </c>
      <c r="F1457" s="2">
        <f t="shared" ca="1" si="22"/>
        <v>43901.734739930558</v>
      </c>
    </row>
    <row r="1458" spans="1:6">
      <c r="A1458" s="83">
        <f>'Preenchimento Consolidado'!$E$12</f>
        <v>0</v>
      </c>
      <c r="B1458" s="1">
        <f>'Preenchimento Consolidado'!$E$17</f>
        <v>0</v>
      </c>
      <c r="C1458" s="1">
        <f>'Preenchimento Consolidado'!$E$18</f>
        <v>0</v>
      </c>
      <c r="D1458" s="187" t="str">
        <f>'Preenchimento Consolidado'!B1481</f>
        <v>1.2.2.8.</v>
      </c>
      <c r="E1458" s="86">
        <f>'Preenchimento Consolidado'!D1481</f>
        <v>0</v>
      </c>
      <c r="F1458" s="2">
        <f t="shared" ca="1" si="22"/>
        <v>43901.734739930558</v>
      </c>
    </row>
    <row r="1459" spans="1:6">
      <c r="A1459" s="83">
        <f>'Preenchimento Consolidado'!$E$12</f>
        <v>0</v>
      </c>
      <c r="B1459" s="1">
        <f>'Preenchimento Consolidado'!$E$17</f>
        <v>0</v>
      </c>
      <c r="C1459" s="1">
        <f>'Preenchimento Consolidado'!$E$18</f>
        <v>0</v>
      </c>
      <c r="D1459" s="187" t="str">
        <f>'Preenchimento Consolidado'!B1482</f>
        <v>1.2.2.8.1.</v>
      </c>
      <c r="E1459" s="86">
        <f>'Preenchimento Consolidado'!D1482</f>
        <v>0</v>
      </c>
      <c r="F1459" s="2">
        <f t="shared" ca="1" si="22"/>
        <v>43901.734739930558</v>
      </c>
    </row>
    <row r="1460" spans="1:6">
      <c r="A1460" s="83">
        <f>'Preenchimento Consolidado'!$E$12</f>
        <v>0</v>
      </c>
      <c r="B1460" s="1">
        <f>'Preenchimento Consolidado'!$E$17</f>
        <v>0</v>
      </c>
      <c r="C1460" s="1">
        <f>'Preenchimento Consolidado'!$E$18</f>
        <v>0</v>
      </c>
      <c r="D1460" s="187" t="str">
        <f>'Preenchimento Consolidado'!B1483</f>
        <v>1.2.2.8.1.11.</v>
      </c>
      <c r="E1460" s="86">
        <f>'Preenchimento Consolidado'!D1483</f>
        <v>0</v>
      </c>
      <c r="F1460" s="2">
        <f t="shared" ca="1" si="22"/>
        <v>43901.734739930558</v>
      </c>
    </row>
    <row r="1461" spans="1:6">
      <c r="A1461" s="83">
        <f>'Preenchimento Consolidado'!$E$12</f>
        <v>0</v>
      </c>
      <c r="B1461" s="1">
        <f>'Preenchimento Consolidado'!$E$17</f>
        <v>0</v>
      </c>
      <c r="C1461" s="1">
        <f>'Preenchimento Consolidado'!$E$18</f>
        <v>0</v>
      </c>
      <c r="D1461" s="187" t="str">
        <f>'Preenchimento Consolidado'!B1484</f>
        <v>1.2.2.8.1.12.</v>
      </c>
      <c r="E1461" s="86">
        <f>'Preenchimento Consolidado'!D1484</f>
        <v>0</v>
      </c>
      <c r="F1461" s="2">
        <f t="shared" ca="1" si="22"/>
        <v>43901.734739930558</v>
      </c>
    </row>
    <row r="1462" spans="1:6">
      <c r="A1462" s="83">
        <f>'Preenchimento Consolidado'!$E$12</f>
        <v>0</v>
      </c>
      <c r="B1462" s="1">
        <f>'Preenchimento Consolidado'!$E$17</f>
        <v>0</v>
      </c>
      <c r="C1462" s="1">
        <f>'Preenchimento Consolidado'!$E$18</f>
        <v>0</v>
      </c>
      <c r="D1462" s="187" t="str">
        <f>'Preenchimento Consolidado'!B1485</f>
        <v>1.2.2.8.1.13.</v>
      </c>
      <c r="E1462" s="86">
        <f>'Preenchimento Consolidado'!D1485</f>
        <v>0</v>
      </c>
      <c r="F1462" s="2">
        <f t="shared" ca="1" si="22"/>
        <v>43901.734739930558</v>
      </c>
    </row>
    <row r="1463" spans="1:6">
      <c r="A1463" s="83">
        <f>'Preenchimento Consolidado'!$E$12</f>
        <v>0</v>
      </c>
      <c r="B1463" s="1">
        <f>'Preenchimento Consolidado'!$E$17</f>
        <v>0</v>
      </c>
      <c r="C1463" s="1">
        <f>'Preenchimento Consolidado'!$E$18</f>
        <v>0</v>
      </c>
      <c r="D1463" s="187" t="str">
        <f>'Preenchimento Consolidado'!B1486</f>
        <v>1.2.2.8.1.14.</v>
      </c>
      <c r="E1463" s="86">
        <f>'Preenchimento Consolidado'!D1486</f>
        <v>0</v>
      </c>
      <c r="F1463" s="2">
        <f t="shared" ca="1" si="22"/>
        <v>43901.734739930558</v>
      </c>
    </row>
    <row r="1464" spans="1:6">
      <c r="A1464" s="83">
        <f>'Preenchimento Consolidado'!$E$12</f>
        <v>0</v>
      </c>
      <c r="B1464" s="1">
        <f>'Preenchimento Consolidado'!$E$17</f>
        <v>0</v>
      </c>
      <c r="C1464" s="1">
        <f>'Preenchimento Consolidado'!$E$18</f>
        <v>0</v>
      </c>
      <c r="D1464" s="187" t="str">
        <f>'Preenchimento Consolidado'!B1487</f>
        <v>1.2.2.8.1.15.</v>
      </c>
      <c r="E1464" s="86">
        <f>'Preenchimento Consolidado'!D1487</f>
        <v>0</v>
      </c>
      <c r="F1464" s="2">
        <f t="shared" ca="1" si="22"/>
        <v>43901.734739930558</v>
      </c>
    </row>
    <row r="1465" spans="1:6">
      <c r="A1465" s="83">
        <f>'Preenchimento Consolidado'!$E$12</f>
        <v>0</v>
      </c>
      <c r="B1465" s="1">
        <f>'Preenchimento Consolidado'!$E$17</f>
        <v>0</v>
      </c>
      <c r="C1465" s="1">
        <f>'Preenchimento Consolidado'!$E$18</f>
        <v>0</v>
      </c>
      <c r="D1465" s="187" t="str">
        <f>'Preenchimento Consolidado'!B1488</f>
        <v>1.2.2.8.1.16.</v>
      </c>
      <c r="E1465" s="86">
        <f>'Preenchimento Consolidado'!D1488</f>
        <v>0</v>
      </c>
      <c r="F1465" s="2">
        <f t="shared" ca="1" si="22"/>
        <v>43901.734739930558</v>
      </c>
    </row>
    <row r="1466" spans="1:6">
      <c r="A1466" s="83">
        <f>'Preenchimento Consolidado'!$E$12</f>
        <v>0</v>
      </c>
      <c r="B1466" s="1">
        <f>'Preenchimento Consolidado'!$E$17</f>
        <v>0</v>
      </c>
      <c r="C1466" s="1">
        <f>'Preenchimento Consolidado'!$E$18</f>
        <v>0</v>
      </c>
      <c r="D1466" s="187" t="str">
        <f>'Preenchimento Consolidado'!B1489</f>
        <v>1.2.2.8.1.17.</v>
      </c>
      <c r="E1466" s="86">
        <f>'Preenchimento Consolidado'!D1489</f>
        <v>0</v>
      </c>
      <c r="F1466" s="2">
        <f t="shared" ca="1" si="22"/>
        <v>43901.734739930558</v>
      </c>
    </row>
    <row r="1467" spans="1:6">
      <c r="A1467" s="83">
        <f>'Preenchimento Consolidado'!$E$12</f>
        <v>0</v>
      </c>
      <c r="B1467" s="1">
        <f>'Preenchimento Consolidado'!$E$17</f>
        <v>0</v>
      </c>
      <c r="C1467" s="1">
        <f>'Preenchimento Consolidado'!$E$18</f>
        <v>0</v>
      </c>
      <c r="D1467" s="187" t="str">
        <f>'Preenchimento Consolidado'!B1490</f>
        <v>1.2.2.8.1.21.</v>
      </c>
      <c r="E1467" s="86">
        <f>'Preenchimento Consolidado'!D1490</f>
        <v>0</v>
      </c>
      <c r="F1467" s="2">
        <f t="shared" ca="1" si="22"/>
        <v>43901.734739930558</v>
      </c>
    </row>
    <row r="1468" spans="1:6">
      <c r="A1468" s="83">
        <f>'Preenchimento Consolidado'!$E$12</f>
        <v>0</v>
      </c>
      <c r="B1468" s="1">
        <f>'Preenchimento Consolidado'!$E$17</f>
        <v>0</v>
      </c>
      <c r="C1468" s="1">
        <f>'Preenchimento Consolidado'!$E$18</f>
        <v>0</v>
      </c>
      <c r="D1468" s="187" t="str">
        <f>'Preenchimento Consolidado'!B1491</f>
        <v>1.2.2.8.1.22.</v>
      </c>
      <c r="E1468" s="86">
        <f>'Preenchimento Consolidado'!D1491</f>
        <v>0</v>
      </c>
      <c r="F1468" s="2">
        <f t="shared" ca="1" si="22"/>
        <v>43901.734739930558</v>
      </c>
    </row>
    <row r="1469" spans="1:6">
      <c r="A1469" s="83">
        <f>'Preenchimento Consolidado'!$E$12</f>
        <v>0</v>
      </c>
      <c r="B1469" s="1">
        <f>'Preenchimento Consolidado'!$E$17</f>
        <v>0</v>
      </c>
      <c r="C1469" s="1">
        <f>'Preenchimento Consolidado'!$E$18</f>
        <v>0</v>
      </c>
      <c r="D1469" s="187" t="str">
        <f>'Preenchimento Consolidado'!B1492</f>
        <v>1.2.2.8.1.23.</v>
      </c>
      <c r="E1469" s="86">
        <f>'Preenchimento Consolidado'!D1492</f>
        <v>0</v>
      </c>
      <c r="F1469" s="2">
        <f t="shared" ca="1" si="22"/>
        <v>43901.734739930558</v>
      </c>
    </row>
    <row r="1470" spans="1:6">
      <c r="A1470" s="83">
        <f>'Preenchimento Consolidado'!$E$12</f>
        <v>0</v>
      </c>
      <c r="B1470" s="1">
        <f>'Preenchimento Consolidado'!$E$17</f>
        <v>0</v>
      </c>
      <c r="C1470" s="1">
        <f>'Preenchimento Consolidado'!$E$18</f>
        <v>0</v>
      </c>
      <c r="D1470" s="187" t="str">
        <f>'Preenchimento Consolidado'!B1493</f>
        <v>1.2.2.8.1.24.</v>
      </c>
      <c r="E1470" s="86">
        <f>'Preenchimento Consolidado'!D1493</f>
        <v>0</v>
      </c>
      <c r="F1470" s="2">
        <f t="shared" ca="1" si="22"/>
        <v>43901.734739930558</v>
      </c>
    </row>
    <row r="1471" spans="1:6">
      <c r="A1471" s="83">
        <f>'Preenchimento Consolidado'!$E$12</f>
        <v>0</v>
      </c>
      <c r="B1471" s="1">
        <f>'Preenchimento Consolidado'!$E$17</f>
        <v>0</v>
      </c>
      <c r="C1471" s="1">
        <f>'Preenchimento Consolidado'!$E$18</f>
        <v>0</v>
      </c>
      <c r="D1471" s="187" t="str">
        <f>'Preenchimento Consolidado'!B1494</f>
        <v>1.2.2.8.1.25.</v>
      </c>
      <c r="E1471" s="86">
        <f>'Preenchimento Consolidado'!D1494</f>
        <v>0</v>
      </c>
      <c r="F1471" s="2">
        <f t="shared" ca="1" si="22"/>
        <v>43901.734739930558</v>
      </c>
    </row>
    <row r="1472" spans="1:6">
      <c r="A1472" s="83">
        <f>'Preenchimento Consolidado'!$E$12</f>
        <v>0</v>
      </c>
      <c r="B1472" s="1">
        <f>'Preenchimento Consolidado'!$E$17</f>
        <v>0</v>
      </c>
      <c r="C1472" s="1">
        <f>'Preenchimento Consolidado'!$E$18</f>
        <v>0</v>
      </c>
      <c r="D1472" s="187" t="str">
        <f>'Preenchimento Consolidado'!B1495</f>
        <v>1.2.2.8.1.26.</v>
      </c>
      <c r="E1472" s="86">
        <f>'Preenchimento Consolidado'!D1495</f>
        <v>0</v>
      </c>
      <c r="F1472" s="2">
        <f t="shared" ca="1" si="22"/>
        <v>43901.734739930558</v>
      </c>
    </row>
    <row r="1473" spans="1:6">
      <c r="A1473" s="83">
        <f>'Preenchimento Consolidado'!$E$12</f>
        <v>0</v>
      </c>
      <c r="B1473" s="1">
        <f>'Preenchimento Consolidado'!$E$17</f>
        <v>0</v>
      </c>
      <c r="C1473" s="1">
        <f>'Preenchimento Consolidado'!$E$18</f>
        <v>0</v>
      </c>
      <c r="D1473" s="187" t="str">
        <f>'Preenchimento Consolidado'!B1496</f>
        <v>1.2.2.8.1.27.</v>
      </c>
      <c r="E1473" s="86">
        <f>'Preenchimento Consolidado'!D1496</f>
        <v>0</v>
      </c>
      <c r="F1473" s="2">
        <f t="shared" ca="1" si="22"/>
        <v>43901.734739930558</v>
      </c>
    </row>
    <row r="1474" spans="1:6">
      <c r="A1474" s="83">
        <f>'Preenchimento Consolidado'!$E$12</f>
        <v>0</v>
      </c>
      <c r="B1474" s="1">
        <f>'Preenchimento Consolidado'!$E$17</f>
        <v>0</v>
      </c>
      <c r="C1474" s="1">
        <f>'Preenchimento Consolidado'!$E$18</f>
        <v>0</v>
      </c>
      <c r="D1474" s="187" t="str">
        <f>'Preenchimento Consolidado'!B1497</f>
        <v>1.2.2.8.1.28.</v>
      </c>
      <c r="E1474" s="86">
        <f>'Preenchimento Consolidado'!D1497</f>
        <v>0</v>
      </c>
      <c r="F1474" s="2">
        <f t="shared" ref="F1474:F1537" ca="1" si="23">NOW()</f>
        <v>43901.734739930558</v>
      </c>
    </row>
    <row r="1475" spans="1:6">
      <c r="A1475" s="83">
        <f>'Preenchimento Consolidado'!$E$12</f>
        <v>0</v>
      </c>
      <c r="B1475" s="1">
        <f>'Preenchimento Consolidado'!$E$17</f>
        <v>0</v>
      </c>
      <c r="C1475" s="1">
        <f>'Preenchimento Consolidado'!$E$18</f>
        <v>0</v>
      </c>
      <c r="D1475" s="187" t="str">
        <f>'Preenchimento Consolidado'!B1498</f>
        <v>1.2.2.8.1.29.</v>
      </c>
      <c r="E1475" s="86">
        <f>'Preenchimento Consolidado'!D1498</f>
        <v>0</v>
      </c>
      <c r="F1475" s="2">
        <f t="shared" ca="1" si="23"/>
        <v>43901.734739930558</v>
      </c>
    </row>
    <row r="1476" spans="1:6">
      <c r="A1476" s="83">
        <f>'Preenchimento Consolidado'!$E$12</f>
        <v>0</v>
      </c>
      <c r="B1476" s="1">
        <f>'Preenchimento Consolidado'!$E$17</f>
        <v>0</v>
      </c>
      <c r="C1476" s="1">
        <f>'Preenchimento Consolidado'!$E$18</f>
        <v>0</v>
      </c>
      <c r="D1476" s="187" t="str">
        <f>'Preenchimento Consolidado'!B1499</f>
        <v>1.2.2.8.1.31.</v>
      </c>
      <c r="E1476" s="86">
        <f>'Preenchimento Consolidado'!D1499</f>
        <v>0</v>
      </c>
      <c r="F1476" s="2">
        <f t="shared" ca="1" si="23"/>
        <v>43901.734739930558</v>
      </c>
    </row>
    <row r="1477" spans="1:6">
      <c r="A1477" s="83">
        <f>'Preenchimento Consolidado'!$E$12</f>
        <v>0</v>
      </c>
      <c r="B1477" s="1">
        <f>'Preenchimento Consolidado'!$E$17</f>
        <v>0</v>
      </c>
      <c r="C1477" s="1">
        <f>'Preenchimento Consolidado'!$E$18</f>
        <v>0</v>
      </c>
      <c r="D1477" s="187" t="str">
        <f>'Preenchimento Consolidado'!B1500</f>
        <v>1.2.2.8.1.32.</v>
      </c>
      <c r="E1477" s="86">
        <f>'Preenchimento Consolidado'!D1500</f>
        <v>0</v>
      </c>
      <c r="F1477" s="2">
        <f t="shared" ca="1" si="23"/>
        <v>43901.734739930558</v>
      </c>
    </row>
    <row r="1478" spans="1:6">
      <c r="A1478" s="83">
        <f>'Preenchimento Consolidado'!$E$12</f>
        <v>0</v>
      </c>
      <c r="B1478" s="1">
        <f>'Preenchimento Consolidado'!$E$17</f>
        <v>0</v>
      </c>
      <c r="C1478" s="1">
        <f>'Preenchimento Consolidado'!$E$18</f>
        <v>0</v>
      </c>
      <c r="D1478" s="187" t="str">
        <f>'Preenchimento Consolidado'!B1501</f>
        <v>1.2.2.8.1.33.</v>
      </c>
      <c r="E1478" s="86">
        <f>'Preenchimento Consolidado'!D1501</f>
        <v>0</v>
      </c>
      <c r="F1478" s="2">
        <f t="shared" ca="1" si="23"/>
        <v>43901.734739930558</v>
      </c>
    </row>
    <row r="1479" spans="1:6">
      <c r="A1479" s="83">
        <f>'Preenchimento Consolidado'!$E$12</f>
        <v>0</v>
      </c>
      <c r="B1479" s="1">
        <f>'Preenchimento Consolidado'!$E$17</f>
        <v>0</v>
      </c>
      <c r="C1479" s="1">
        <f>'Preenchimento Consolidado'!$E$18</f>
        <v>0</v>
      </c>
      <c r="D1479" s="187" t="str">
        <f>'Preenchimento Consolidado'!B1502</f>
        <v>1.2.2.8.1.35.</v>
      </c>
      <c r="E1479" s="86">
        <f>'Preenchimento Consolidado'!D1502</f>
        <v>0</v>
      </c>
      <c r="F1479" s="2">
        <f t="shared" ca="1" si="23"/>
        <v>43901.734739930558</v>
      </c>
    </row>
    <row r="1480" spans="1:6">
      <c r="A1480" s="83">
        <f>'Preenchimento Consolidado'!$E$12</f>
        <v>0</v>
      </c>
      <c r="B1480" s="1">
        <f>'Preenchimento Consolidado'!$E$17</f>
        <v>0</v>
      </c>
      <c r="C1480" s="1">
        <f>'Preenchimento Consolidado'!$E$18</f>
        <v>0</v>
      </c>
      <c r="D1480" s="187" t="str">
        <f>'Preenchimento Consolidado'!B1503</f>
        <v>1.2.2.8.1.35.1.</v>
      </c>
      <c r="E1480" s="86">
        <f>'Preenchimento Consolidado'!D1503</f>
        <v>0</v>
      </c>
      <c r="F1480" s="2">
        <f t="shared" ca="1" si="23"/>
        <v>43901.734739930558</v>
      </c>
    </row>
    <row r="1481" spans="1:6">
      <c r="A1481" s="83">
        <f>'Preenchimento Consolidado'!$E$12</f>
        <v>0</v>
      </c>
      <c r="B1481" s="1">
        <f>'Preenchimento Consolidado'!$E$17</f>
        <v>0</v>
      </c>
      <c r="C1481" s="1">
        <f>'Preenchimento Consolidado'!$E$18</f>
        <v>0</v>
      </c>
      <c r="D1481" s="187" t="str">
        <f>'Preenchimento Consolidado'!B1504</f>
        <v>1.2.2.8.1.35.2.</v>
      </c>
      <c r="E1481" s="86">
        <f>'Preenchimento Consolidado'!D1504</f>
        <v>0</v>
      </c>
      <c r="F1481" s="2">
        <f t="shared" ca="1" si="23"/>
        <v>43901.734739930558</v>
      </c>
    </row>
    <row r="1482" spans="1:6">
      <c r="A1482" s="83">
        <f>'Preenchimento Consolidado'!$E$12</f>
        <v>0</v>
      </c>
      <c r="B1482" s="1">
        <f>'Preenchimento Consolidado'!$E$17</f>
        <v>0</v>
      </c>
      <c r="C1482" s="1">
        <f>'Preenchimento Consolidado'!$E$18</f>
        <v>0</v>
      </c>
      <c r="D1482" s="187" t="str">
        <f>'Preenchimento Consolidado'!B1505</f>
        <v>1.2.2.8.1.41.</v>
      </c>
      <c r="E1482" s="86">
        <f>'Preenchimento Consolidado'!D1505</f>
        <v>0</v>
      </c>
      <c r="F1482" s="2">
        <f t="shared" ca="1" si="23"/>
        <v>43901.734739930558</v>
      </c>
    </row>
    <row r="1483" spans="1:6">
      <c r="A1483" s="83">
        <f>'Preenchimento Consolidado'!$E$12</f>
        <v>0</v>
      </c>
      <c r="B1483" s="1">
        <f>'Preenchimento Consolidado'!$E$17</f>
        <v>0</v>
      </c>
      <c r="C1483" s="1">
        <f>'Preenchimento Consolidado'!$E$18</f>
        <v>0</v>
      </c>
      <c r="D1483" s="187" t="str">
        <f>'Preenchimento Consolidado'!B1506</f>
        <v>1.2.2.8.1.42.</v>
      </c>
      <c r="E1483" s="86">
        <f>'Preenchimento Consolidado'!D1506</f>
        <v>0</v>
      </c>
      <c r="F1483" s="2">
        <f t="shared" ca="1" si="23"/>
        <v>43901.734739930558</v>
      </c>
    </row>
    <row r="1484" spans="1:6">
      <c r="A1484" s="83">
        <f>'Preenchimento Consolidado'!$E$12</f>
        <v>0</v>
      </c>
      <c r="B1484" s="1">
        <f>'Preenchimento Consolidado'!$E$17</f>
        <v>0</v>
      </c>
      <c r="C1484" s="1">
        <f>'Preenchimento Consolidado'!$E$18</f>
        <v>0</v>
      </c>
      <c r="D1484" s="187" t="str">
        <f>'Preenchimento Consolidado'!B1507</f>
        <v>1.2.2.8.1.43.</v>
      </c>
      <c r="E1484" s="86">
        <f>'Preenchimento Consolidado'!D1507</f>
        <v>0</v>
      </c>
      <c r="F1484" s="2">
        <f t="shared" ca="1" si="23"/>
        <v>43901.734739930558</v>
      </c>
    </row>
    <row r="1485" spans="1:6">
      <c r="A1485" s="83">
        <f>'Preenchimento Consolidado'!$E$12</f>
        <v>0</v>
      </c>
      <c r="B1485" s="1">
        <f>'Preenchimento Consolidado'!$E$17</f>
        <v>0</v>
      </c>
      <c r="C1485" s="1">
        <f>'Preenchimento Consolidado'!$E$18</f>
        <v>0</v>
      </c>
      <c r="D1485" s="187" t="str">
        <f>'Preenchimento Consolidado'!B1508</f>
        <v>1.2.2.8.1.50.</v>
      </c>
      <c r="E1485" s="86">
        <f>'Preenchimento Consolidado'!D1508</f>
        <v>0</v>
      </c>
      <c r="F1485" s="2">
        <f t="shared" ca="1" si="23"/>
        <v>43901.734739930558</v>
      </c>
    </row>
    <row r="1486" spans="1:6">
      <c r="A1486" s="83">
        <f>'Preenchimento Consolidado'!$E$12</f>
        <v>0</v>
      </c>
      <c r="B1486" s="1">
        <f>'Preenchimento Consolidado'!$E$17</f>
        <v>0</v>
      </c>
      <c r="C1486" s="1">
        <f>'Preenchimento Consolidado'!$E$18</f>
        <v>0</v>
      </c>
      <c r="D1486" s="187" t="str">
        <f>'Preenchimento Consolidado'!B1509</f>
        <v>1.2.2.8.1.51.</v>
      </c>
      <c r="E1486" s="86">
        <f>'Preenchimento Consolidado'!D1509</f>
        <v>0</v>
      </c>
      <c r="F1486" s="2">
        <f t="shared" ca="1" si="23"/>
        <v>43901.734739930558</v>
      </c>
    </row>
    <row r="1487" spans="1:6">
      <c r="A1487" s="83">
        <f>'Preenchimento Consolidado'!$E$12</f>
        <v>0</v>
      </c>
      <c r="B1487" s="1">
        <f>'Preenchimento Consolidado'!$E$17</f>
        <v>0</v>
      </c>
      <c r="C1487" s="1">
        <f>'Preenchimento Consolidado'!$E$18</f>
        <v>0</v>
      </c>
      <c r="D1487" s="187" t="str">
        <f>'Preenchimento Consolidado'!B1510</f>
        <v>1.2.2.8.1.52.</v>
      </c>
      <c r="E1487" s="86">
        <f>'Preenchimento Consolidado'!D1510</f>
        <v>0</v>
      </c>
      <c r="F1487" s="2">
        <f t="shared" ca="1" si="23"/>
        <v>43901.734739930558</v>
      </c>
    </row>
    <row r="1488" spans="1:6">
      <c r="A1488" s="83">
        <f>'Preenchimento Consolidado'!$E$12</f>
        <v>0</v>
      </c>
      <c r="B1488" s="1">
        <f>'Preenchimento Consolidado'!$E$17</f>
        <v>0</v>
      </c>
      <c r="C1488" s="1">
        <f>'Preenchimento Consolidado'!$E$18</f>
        <v>0</v>
      </c>
      <c r="D1488" s="187" t="str">
        <f>'Preenchimento Consolidado'!B1511</f>
        <v>1.2.2.8.1.53.</v>
      </c>
      <c r="E1488" s="86">
        <f>'Preenchimento Consolidado'!D1511</f>
        <v>0</v>
      </c>
      <c r="F1488" s="2">
        <f t="shared" ca="1" si="23"/>
        <v>43901.734739930558</v>
      </c>
    </row>
    <row r="1489" spans="1:6">
      <c r="A1489" s="83">
        <f>'Preenchimento Consolidado'!$E$12</f>
        <v>0</v>
      </c>
      <c r="B1489" s="1">
        <f>'Preenchimento Consolidado'!$E$17</f>
        <v>0</v>
      </c>
      <c r="C1489" s="1">
        <f>'Preenchimento Consolidado'!$E$18</f>
        <v>0</v>
      </c>
      <c r="D1489" s="187" t="str">
        <f>'Preenchimento Consolidado'!B1512</f>
        <v>1.2.2.9.</v>
      </c>
      <c r="E1489" s="86">
        <f>'Preenchimento Consolidado'!D1512</f>
        <v>0</v>
      </c>
      <c r="F1489" s="2">
        <f t="shared" ca="1" si="23"/>
        <v>43901.734739930558</v>
      </c>
    </row>
    <row r="1490" spans="1:6">
      <c r="A1490" s="83">
        <f>'Preenchimento Consolidado'!$E$12</f>
        <v>0</v>
      </c>
      <c r="B1490" s="1">
        <f>'Preenchimento Consolidado'!$E$17</f>
        <v>0</v>
      </c>
      <c r="C1490" s="1">
        <f>'Preenchimento Consolidado'!$E$18</f>
        <v>0</v>
      </c>
      <c r="D1490" s="187" t="str">
        <f>'Preenchimento Consolidado'!B1513</f>
        <v>1.2.2.9.1.</v>
      </c>
      <c r="E1490" s="86">
        <f>'Preenchimento Consolidado'!D1513</f>
        <v>0</v>
      </c>
      <c r="F1490" s="2">
        <f t="shared" ca="1" si="23"/>
        <v>43901.734739930558</v>
      </c>
    </row>
    <row r="1491" spans="1:6">
      <c r="A1491" s="83">
        <f>'Preenchimento Consolidado'!$E$12</f>
        <v>0</v>
      </c>
      <c r="B1491" s="1">
        <f>'Preenchimento Consolidado'!$E$17</f>
        <v>0</v>
      </c>
      <c r="C1491" s="1">
        <f>'Preenchimento Consolidado'!$E$18</f>
        <v>0</v>
      </c>
      <c r="D1491" s="187" t="str">
        <f>'Preenchimento Consolidado'!B1514</f>
        <v>1.2.2.9.1.11.</v>
      </c>
      <c r="E1491" s="86">
        <f>'Preenchimento Consolidado'!D1514</f>
        <v>0</v>
      </c>
      <c r="F1491" s="2">
        <f t="shared" ca="1" si="23"/>
        <v>43901.734739930558</v>
      </c>
    </row>
    <row r="1492" spans="1:6">
      <c r="A1492" s="83">
        <f>'Preenchimento Consolidado'!$E$12</f>
        <v>0</v>
      </c>
      <c r="B1492" s="1">
        <f>'Preenchimento Consolidado'!$E$17</f>
        <v>0</v>
      </c>
      <c r="C1492" s="1">
        <f>'Preenchimento Consolidado'!$E$18</f>
        <v>0</v>
      </c>
      <c r="D1492" s="187" t="str">
        <f>'Preenchimento Consolidado'!B1515</f>
        <v>1.2.2.9.1.12.</v>
      </c>
      <c r="E1492" s="86">
        <f>'Preenchimento Consolidado'!D1515</f>
        <v>0</v>
      </c>
      <c r="F1492" s="2">
        <f t="shared" ca="1" si="23"/>
        <v>43901.734739930558</v>
      </c>
    </row>
    <row r="1493" spans="1:6">
      <c r="A1493" s="83">
        <f>'Preenchimento Consolidado'!$E$12</f>
        <v>0</v>
      </c>
      <c r="B1493" s="1">
        <f>'Preenchimento Consolidado'!$E$17</f>
        <v>0</v>
      </c>
      <c r="C1493" s="1">
        <f>'Preenchimento Consolidado'!$E$18</f>
        <v>0</v>
      </c>
      <c r="D1493" s="187" t="str">
        <f>'Preenchimento Consolidado'!B1516</f>
        <v>1.2.2.9.1.13.</v>
      </c>
      <c r="E1493" s="86">
        <f>'Preenchimento Consolidado'!D1516</f>
        <v>0</v>
      </c>
      <c r="F1493" s="2">
        <f t="shared" ca="1" si="23"/>
        <v>43901.734739930558</v>
      </c>
    </row>
    <row r="1494" spans="1:6">
      <c r="A1494" s="83">
        <f>'Preenchimento Consolidado'!$E$12</f>
        <v>0</v>
      </c>
      <c r="B1494" s="1">
        <f>'Preenchimento Consolidado'!$E$17</f>
        <v>0</v>
      </c>
      <c r="C1494" s="1">
        <f>'Preenchimento Consolidado'!$E$18</f>
        <v>0</v>
      </c>
      <c r="D1494" s="187" t="str">
        <f>'Preenchimento Consolidado'!B1517</f>
        <v>1.2.2.9.1.14.</v>
      </c>
      <c r="E1494" s="86">
        <f>'Preenchimento Consolidado'!D1517</f>
        <v>0</v>
      </c>
      <c r="F1494" s="2">
        <f t="shared" ca="1" si="23"/>
        <v>43901.734739930558</v>
      </c>
    </row>
    <row r="1495" spans="1:6">
      <c r="A1495" s="83">
        <f>'Preenchimento Consolidado'!$E$12</f>
        <v>0</v>
      </c>
      <c r="B1495" s="1">
        <f>'Preenchimento Consolidado'!$E$17</f>
        <v>0</v>
      </c>
      <c r="C1495" s="1">
        <f>'Preenchimento Consolidado'!$E$18</f>
        <v>0</v>
      </c>
      <c r="D1495" s="187" t="str">
        <f>'Preenchimento Consolidado'!B1518</f>
        <v>1.2.2.9.1.15.</v>
      </c>
      <c r="E1495" s="86">
        <f>'Preenchimento Consolidado'!D1518</f>
        <v>0</v>
      </c>
      <c r="F1495" s="2">
        <f t="shared" ca="1" si="23"/>
        <v>43901.734739930558</v>
      </c>
    </row>
    <row r="1496" spans="1:6">
      <c r="A1496" s="83">
        <f>'Preenchimento Consolidado'!$E$12</f>
        <v>0</v>
      </c>
      <c r="B1496" s="1">
        <f>'Preenchimento Consolidado'!$E$17</f>
        <v>0</v>
      </c>
      <c r="C1496" s="1">
        <f>'Preenchimento Consolidado'!$E$18</f>
        <v>0</v>
      </c>
      <c r="D1496" s="187" t="str">
        <f>'Preenchimento Consolidado'!B1519</f>
        <v>1.2.2.9.1.16.</v>
      </c>
      <c r="E1496" s="86">
        <f>'Preenchimento Consolidado'!D1519</f>
        <v>0</v>
      </c>
      <c r="F1496" s="2">
        <f t="shared" ca="1" si="23"/>
        <v>43901.734739930558</v>
      </c>
    </row>
    <row r="1497" spans="1:6">
      <c r="A1497" s="83">
        <f>'Preenchimento Consolidado'!$E$12</f>
        <v>0</v>
      </c>
      <c r="B1497" s="1">
        <f>'Preenchimento Consolidado'!$E$17</f>
        <v>0</v>
      </c>
      <c r="C1497" s="1">
        <f>'Preenchimento Consolidado'!$E$18</f>
        <v>0</v>
      </c>
      <c r="D1497" s="187" t="str">
        <f>'Preenchimento Consolidado'!B1520</f>
        <v>1.2.2.9.1.17.</v>
      </c>
      <c r="E1497" s="86">
        <f>'Preenchimento Consolidado'!D1520</f>
        <v>0</v>
      </c>
      <c r="F1497" s="2">
        <f t="shared" ca="1" si="23"/>
        <v>43901.734739930558</v>
      </c>
    </row>
    <row r="1498" spans="1:6">
      <c r="A1498" s="83">
        <f>'Preenchimento Consolidado'!$E$12</f>
        <v>0</v>
      </c>
      <c r="B1498" s="1">
        <f>'Preenchimento Consolidado'!$E$17</f>
        <v>0</v>
      </c>
      <c r="C1498" s="1">
        <f>'Preenchimento Consolidado'!$E$18</f>
        <v>0</v>
      </c>
      <c r="D1498" s="187" t="str">
        <f>'Preenchimento Consolidado'!B1521</f>
        <v>1.2.2.9.1.21.</v>
      </c>
      <c r="E1498" s="86">
        <f>'Preenchimento Consolidado'!D1521</f>
        <v>0</v>
      </c>
      <c r="F1498" s="2">
        <f t="shared" ca="1" si="23"/>
        <v>43901.734739930558</v>
      </c>
    </row>
    <row r="1499" spans="1:6">
      <c r="A1499" s="83">
        <f>'Preenchimento Consolidado'!$E$12</f>
        <v>0</v>
      </c>
      <c r="B1499" s="1">
        <f>'Preenchimento Consolidado'!$E$17</f>
        <v>0</v>
      </c>
      <c r="C1499" s="1">
        <f>'Preenchimento Consolidado'!$E$18</f>
        <v>0</v>
      </c>
      <c r="D1499" s="187" t="str">
        <f>'Preenchimento Consolidado'!B1522</f>
        <v>1.2.2.9.1.22.</v>
      </c>
      <c r="E1499" s="86">
        <f>'Preenchimento Consolidado'!D1522</f>
        <v>0</v>
      </c>
      <c r="F1499" s="2">
        <f t="shared" ca="1" si="23"/>
        <v>43901.734739930558</v>
      </c>
    </row>
    <row r="1500" spans="1:6">
      <c r="A1500" s="83">
        <f>'Preenchimento Consolidado'!$E$12</f>
        <v>0</v>
      </c>
      <c r="B1500" s="1">
        <f>'Preenchimento Consolidado'!$E$17</f>
        <v>0</v>
      </c>
      <c r="C1500" s="1">
        <f>'Preenchimento Consolidado'!$E$18</f>
        <v>0</v>
      </c>
      <c r="D1500" s="187" t="str">
        <f>'Preenchimento Consolidado'!B1523</f>
        <v>1.2.2.9.1.23.</v>
      </c>
      <c r="E1500" s="86">
        <f>'Preenchimento Consolidado'!D1523</f>
        <v>0</v>
      </c>
      <c r="F1500" s="2">
        <f t="shared" ca="1" si="23"/>
        <v>43901.734739930558</v>
      </c>
    </row>
    <row r="1501" spans="1:6">
      <c r="A1501" s="83">
        <f>'Preenchimento Consolidado'!$E$12</f>
        <v>0</v>
      </c>
      <c r="B1501" s="1">
        <f>'Preenchimento Consolidado'!$E$17</f>
        <v>0</v>
      </c>
      <c r="C1501" s="1">
        <f>'Preenchimento Consolidado'!$E$18</f>
        <v>0</v>
      </c>
      <c r="D1501" s="187" t="str">
        <f>'Preenchimento Consolidado'!B1524</f>
        <v>1.2.2.9.1.24.</v>
      </c>
      <c r="E1501" s="86">
        <f>'Preenchimento Consolidado'!D1524</f>
        <v>0</v>
      </c>
      <c r="F1501" s="2">
        <f t="shared" ca="1" si="23"/>
        <v>43901.734739930558</v>
      </c>
    </row>
    <row r="1502" spans="1:6">
      <c r="A1502" s="83">
        <f>'Preenchimento Consolidado'!$E$12</f>
        <v>0</v>
      </c>
      <c r="B1502" s="1">
        <f>'Preenchimento Consolidado'!$E$17</f>
        <v>0</v>
      </c>
      <c r="C1502" s="1">
        <f>'Preenchimento Consolidado'!$E$18</f>
        <v>0</v>
      </c>
      <c r="D1502" s="187" t="str">
        <f>'Preenchimento Consolidado'!B1525</f>
        <v>1.2.2.9.1.25.</v>
      </c>
      <c r="E1502" s="86">
        <f>'Preenchimento Consolidado'!D1525</f>
        <v>0</v>
      </c>
      <c r="F1502" s="2">
        <f t="shared" ca="1" si="23"/>
        <v>43901.734739930558</v>
      </c>
    </row>
    <row r="1503" spans="1:6">
      <c r="A1503" s="83">
        <f>'Preenchimento Consolidado'!$E$12</f>
        <v>0</v>
      </c>
      <c r="B1503" s="1">
        <f>'Preenchimento Consolidado'!$E$17</f>
        <v>0</v>
      </c>
      <c r="C1503" s="1">
        <f>'Preenchimento Consolidado'!$E$18</f>
        <v>0</v>
      </c>
      <c r="D1503" s="187" t="str">
        <f>'Preenchimento Consolidado'!B1526</f>
        <v>1.2.2.9.1.26.</v>
      </c>
      <c r="E1503" s="86">
        <f>'Preenchimento Consolidado'!D1526</f>
        <v>0</v>
      </c>
      <c r="F1503" s="2">
        <f t="shared" ca="1" si="23"/>
        <v>43901.734739930558</v>
      </c>
    </row>
    <row r="1504" spans="1:6">
      <c r="A1504" s="83">
        <f>'Preenchimento Consolidado'!$E$12</f>
        <v>0</v>
      </c>
      <c r="B1504" s="1">
        <f>'Preenchimento Consolidado'!$E$17</f>
        <v>0</v>
      </c>
      <c r="C1504" s="1">
        <f>'Preenchimento Consolidado'!$E$18</f>
        <v>0</v>
      </c>
      <c r="D1504" s="187" t="str">
        <f>'Preenchimento Consolidado'!B1527</f>
        <v>1.2.2.9.1.27.</v>
      </c>
      <c r="E1504" s="86">
        <f>'Preenchimento Consolidado'!D1527</f>
        <v>0</v>
      </c>
      <c r="F1504" s="2">
        <f t="shared" ca="1" si="23"/>
        <v>43901.734739930558</v>
      </c>
    </row>
    <row r="1505" spans="1:6">
      <c r="A1505" s="83">
        <f>'Preenchimento Consolidado'!$E$12</f>
        <v>0</v>
      </c>
      <c r="B1505" s="1">
        <f>'Preenchimento Consolidado'!$E$17</f>
        <v>0</v>
      </c>
      <c r="C1505" s="1">
        <f>'Preenchimento Consolidado'!$E$18</f>
        <v>0</v>
      </c>
      <c r="D1505" s="187" t="str">
        <f>'Preenchimento Consolidado'!B1528</f>
        <v>1.2.2.9.1.28.</v>
      </c>
      <c r="E1505" s="86">
        <f>'Preenchimento Consolidado'!D1528</f>
        <v>0</v>
      </c>
      <c r="F1505" s="2">
        <f t="shared" ca="1" si="23"/>
        <v>43901.734739930558</v>
      </c>
    </row>
    <row r="1506" spans="1:6">
      <c r="A1506" s="83">
        <f>'Preenchimento Consolidado'!$E$12</f>
        <v>0</v>
      </c>
      <c r="B1506" s="1">
        <f>'Preenchimento Consolidado'!$E$17</f>
        <v>0</v>
      </c>
      <c r="C1506" s="1">
        <f>'Preenchimento Consolidado'!$E$18</f>
        <v>0</v>
      </c>
      <c r="D1506" s="187" t="str">
        <f>'Preenchimento Consolidado'!B1529</f>
        <v>1.2.2.9.1.29.</v>
      </c>
      <c r="E1506" s="86">
        <f>'Preenchimento Consolidado'!D1529</f>
        <v>0</v>
      </c>
      <c r="F1506" s="2">
        <f t="shared" ca="1" si="23"/>
        <v>43901.734739930558</v>
      </c>
    </row>
    <row r="1507" spans="1:6">
      <c r="A1507" s="83">
        <f>'Preenchimento Consolidado'!$E$12</f>
        <v>0</v>
      </c>
      <c r="B1507" s="1">
        <f>'Preenchimento Consolidado'!$E$17</f>
        <v>0</v>
      </c>
      <c r="C1507" s="1">
        <f>'Preenchimento Consolidado'!$E$18</f>
        <v>0</v>
      </c>
      <c r="D1507" s="187" t="str">
        <f>'Preenchimento Consolidado'!B1530</f>
        <v>1.2.2.9.1.31.</v>
      </c>
      <c r="E1507" s="86">
        <f>'Preenchimento Consolidado'!D1530</f>
        <v>0</v>
      </c>
      <c r="F1507" s="2">
        <f t="shared" ca="1" si="23"/>
        <v>43901.734739930558</v>
      </c>
    </row>
    <row r="1508" spans="1:6">
      <c r="A1508" s="83">
        <f>'Preenchimento Consolidado'!$E$12</f>
        <v>0</v>
      </c>
      <c r="B1508" s="1">
        <f>'Preenchimento Consolidado'!$E$17</f>
        <v>0</v>
      </c>
      <c r="C1508" s="1">
        <f>'Preenchimento Consolidado'!$E$18</f>
        <v>0</v>
      </c>
      <c r="D1508" s="187" t="str">
        <f>'Preenchimento Consolidado'!B1531</f>
        <v>1.2.2.9.1.32.</v>
      </c>
      <c r="E1508" s="86">
        <f>'Preenchimento Consolidado'!D1531</f>
        <v>0</v>
      </c>
      <c r="F1508" s="2">
        <f t="shared" ca="1" si="23"/>
        <v>43901.734739930558</v>
      </c>
    </row>
    <row r="1509" spans="1:6">
      <c r="A1509" s="83">
        <f>'Preenchimento Consolidado'!$E$12</f>
        <v>0</v>
      </c>
      <c r="B1509" s="1">
        <f>'Preenchimento Consolidado'!$E$17</f>
        <v>0</v>
      </c>
      <c r="C1509" s="1">
        <f>'Preenchimento Consolidado'!$E$18</f>
        <v>0</v>
      </c>
      <c r="D1509" s="187" t="str">
        <f>'Preenchimento Consolidado'!B1532</f>
        <v>1.2.2.9.1.33.</v>
      </c>
      <c r="E1509" s="86">
        <f>'Preenchimento Consolidado'!D1532</f>
        <v>0</v>
      </c>
      <c r="F1509" s="2">
        <f t="shared" ca="1" si="23"/>
        <v>43901.734739930558</v>
      </c>
    </row>
    <row r="1510" spans="1:6">
      <c r="A1510" s="83">
        <f>'Preenchimento Consolidado'!$E$12</f>
        <v>0</v>
      </c>
      <c r="B1510" s="1">
        <f>'Preenchimento Consolidado'!$E$17</f>
        <v>0</v>
      </c>
      <c r="C1510" s="1">
        <f>'Preenchimento Consolidado'!$E$18</f>
        <v>0</v>
      </c>
      <c r="D1510" s="187" t="str">
        <f>'Preenchimento Consolidado'!B1533</f>
        <v>1.2.2.9.1.35.</v>
      </c>
      <c r="E1510" s="86">
        <f>'Preenchimento Consolidado'!D1533</f>
        <v>0</v>
      </c>
      <c r="F1510" s="2">
        <f t="shared" ca="1" si="23"/>
        <v>43901.734739930558</v>
      </c>
    </row>
    <row r="1511" spans="1:6">
      <c r="A1511" s="83">
        <f>'Preenchimento Consolidado'!$E$12</f>
        <v>0</v>
      </c>
      <c r="B1511" s="1">
        <f>'Preenchimento Consolidado'!$E$17</f>
        <v>0</v>
      </c>
      <c r="C1511" s="1">
        <f>'Preenchimento Consolidado'!$E$18</f>
        <v>0</v>
      </c>
      <c r="D1511" s="187" t="str">
        <f>'Preenchimento Consolidado'!B1534</f>
        <v>1.2.2.9.1.35.1.</v>
      </c>
      <c r="E1511" s="86">
        <f>'Preenchimento Consolidado'!D1534</f>
        <v>0</v>
      </c>
      <c r="F1511" s="2">
        <f t="shared" ca="1" si="23"/>
        <v>43901.734739930558</v>
      </c>
    </row>
    <row r="1512" spans="1:6">
      <c r="A1512" s="83">
        <f>'Preenchimento Consolidado'!$E$12</f>
        <v>0</v>
      </c>
      <c r="B1512" s="1">
        <f>'Preenchimento Consolidado'!$E$17</f>
        <v>0</v>
      </c>
      <c r="C1512" s="1">
        <f>'Preenchimento Consolidado'!$E$18</f>
        <v>0</v>
      </c>
      <c r="D1512" s="187" t="str">
        <f>'Preenchimento Consolidado'!B1535</f>
        <v>1.2.2.9.1.35.2.</v>
      </c>
      <c r="E1512" s="86">
        <f>'Preenchimento Consolidado'!D1535</f>
        <v>0</v>
      </c>
      <c r="F1512" s="2">
        <f t="shared" ca="1" si="23"/>
        <v>43901.734739930558</v>
      </c>
    </row>
    <row r="1513" spans="1:6">
      <c r="A1513" s="83">
        <f>'Preenchimento Consolidado'!$E$12</f>
        <v>0</v>
      </c>
      <c r="B1513" s="1">
        <f>'Preenchimento Consolidado'!$E$17</f>
        <v>0</v>
      </c>
      <c r="C1513" s="1">
        <f>'Preenchimento Consolidado'!$E$18</f>
        <v>0</v>
      </c>
      <c r="D1513" s="187" t="str">
        <f>'Preenchimento Consolidado'!B1536</f>
        <v>1.2.2.9.1.41.</v>
      </c>
      <c r="E1513" s="86">
        <f>'Preenchimento Consolidado'!D1536</f>
        <v>0</v>
      </c>
      <c r="F1513" s="2">
        <f t="shared" ca="1" si="23"/>
        <v>43901.734739930558</v>
      </c>
    </row>
    <row r="1514" spans="1:6">
      <c r="A1514" s="83">
        <f>'Preenchimento Consolidado'!$E$12</f>
        <v>0</v>
      </c>
      <c r="B1514" s="1">
        <f>'Preenchimento Consolidado'!$E$17</f>
        <v>0</v>
      </c>
      <c r="C1514" s="1">
        <f>'Preenchimento Consolidado'!$E$18</f>
        <v>0</v>
      </c>
      <c r="D1514" s="187" t="str">
        <f>'Preenchimento Consolidado'!B1537</f>
        <v>1.2.2.9.1.42.</v>
      </c>
      <c r="E1514" s="86">
        <f>'Preenchimento Consolidado'!D1537</f>
        <v>0</v>
      </c>
      <c r="F1514" s="2">
        <f t="shared" ca="1" si="23"/>
        <v>43901.734739930558</v>
      </c>
    </row>
    <row r="1515" spans="1:6">
      <c r="A1515" s="83">
        <f>'Preenchimento Consolidado'!$E$12</f>
        <v>0</v>
      </c>
      <c r="B1515" s="1">
        <f>'Preenchimento Consolidado'!$E$17</f>
        <v>0</v>
      </c>
      <c r="C1515" s="1">
        <f>'Preenchimento Consolidado'!$E$18</f>
        <v>0</v>
      </c>
      <c r="D1515" s="187" t="str">
        <f>'Preenchimento Consolidado'!B1538</f>
        <v>1.2.2.9.1.43.</v>
      </c>
      <c r="E1515" s="86">
        <f>'Preenchimento Consolidado'!D1538</f>
        <v>0</v>
      </c>
      <c r="F1515" s="2">
        <f t="shared" ca="1" si="23"/>
        <v>43901.734739930558</v>
      </c>
    </row>
    <row r="1516" spans="1:6">
      <c r="A1516" s="83">
        <f>'Preenchimento Consolidado'!$E$12</f>
        <v>0</v>
      </c>
      <c r="B1516" s="1">
        <f>'Preenchimento Consolidado'!$E$17</f>
        <v>0</v>
      </c>
      <c r="C1516" s="1">
        <f>'Preenchimento Consolidado'!$E$18</f>
        <v>0</v>
      </c>
      <c r="D1516" s="187" t="str">
        <f>'Preenchimento Consolidado'!B1539</f>
        <v>1.2.2.9.1.50.</v>
      </c>
      <c r="E1516" s="86">
        <f>'Preenchimento Consolidado'!D1539</f>
        <v>0</v>
      </c>
      <c r="F1516" s="2">
        <f t="shared" ca="1" si="23"/>
        <v>43901.734739930558</v>
      </c>
    </row>
    <row r="1517" spans="1:6">
      <c r="A1517" s="83">
        <f>'Preenchimento Consolidado'!$E$12</f>
        <v>0</v>
      </c>
      <c r="B1517" s="1">
        <f>'Preenchimento Consolidado'!$E$17</f>
        <v>0</v>
      </c>
      <c r="C1517" s="1">
        <f>'Preenchimento Consolidado'!$E$18</f>
        <v>0</v>
      </c>
      <c r="D1517" s="187" t="str">
        <f>'Preenchimento Consolidado'!B1540</f>
        <v>1.2.2.9.1.51.</v>
      </c>
      <c r="E1517" s="86">
        <f>'Preenchimento Consolidado'!D1540</f>
        <v>0</v>
      </c>
      <c r="F1517" s="2">
        <f t="shared" ca="1" si="23"/>
        <v>43901.734739930558</v>
      </c>
    </row>
    <row r="1518" spans="1:6">
      <c r="A1518" s="83">
        <f>'Preenchimento Consolidado'!$E$12</f>
        <v>0</v>
      </c>
      <c r="B1518" s="1">
        <f>'Preenchimento Consolidado'!$E$17</f>
        <v>0</v>
      </c>
      <c r="C1518" s="1">
        <f>'Preenchimento Consolidado'!$E$18</f>
        <v>0</v>
      </c>
      <c r="D1518" s="187" t="str">
        <f>'Preenchimento Consolidado'!B1541</f>
        <v>1.2.2.9.1.52.</v>
      </c>
      <c r="E1518" s="86">
        <f>'Preenchimento Consolidado'!D1541</f>
        <v>0</v>
      </c>
      <c r="F1518" s="2">
        <f t="shared" ca="1" si="23"/>
        <v>43901.734739930558</v>
      </c>
    </row>
    <row r="1519" spans="1:6">
      <c r="A1519" s="83">
        <f>'Preenchimento Consolidado'!$E$12</f>
        <v>0</v>
      </c>
      <c r="B1519" s="1">
        <f>'Preenchimento Consolidado'!$E$17</f>
        <v>0</v>
      </c>
      <c r="C1519" s="1">
        <f>'Preenchimento Consolidado'!$E$18</f>
        <v>0</v>
      </c>
      <c r="D1519" s="187" t="str">
        <f>'Preenchimento Consolidado'!B1542</f>
        <v>1.2.2.9.1.53.</v>
      </c>
      <c r="E1519" s="86">
        <f>'Preenchimento Consolidado'!D1542</f>
        <v>0</v>
      </c>
      <c r="F1519" s="2">
        <f t="shared" ca="1" si="23"/>
        <v>43901.734739930558</v>
      </c>
    </row>
    <row r="1520" spans="1:6">
      <c r="A1520" s="83">
        <f>'Preenchimento Consolidado'!$E$12</f>
        <v>0</v>
      </c>
      <c r="B1520" s="1">
        <f>'Preenchimento Consolidado'!$E$17</f>
        <v>0</v>
      </c>
      <c r="C1520" s="1">
        <f>'Preenchimento Consolidado'!$E$18</f>
        <v>0</v>
      </c>
      <c r="D1520" s="187" t="str">
        <f>'Preenchimento Consolidado'!B1543</f>
        <v>1.2.3.</v>
      </c>
      <c r="E1520" s="86">
        <f>'Preenchimento Consolidado'!D1543</f>
        <v>0</v>
      </c>
      <c r="F1520" s="2">
        <f t="shared" ca="1" si="23"/>
        <v>43901.734739930558</v>
      </c>
    </row>
    <row r="1521" spans="1:6">
      <c r="A1521" s="83">
        <f>'Preenchimento Consolidado'!$E$12</f>
        <v>0</v>
      </c>
      <c r="B1521" s="1">
        <f>'Preenchimento Consolidado'!$E$17</f>
        <v>0</v>
      </c>
      <c r="C1521" s="1">
        <f>'Preenchimento Consolidado'!$E$18</f>
        <v>0</v>
      </c>
      <c r="D1521" s="187" t="str">
        <f>'Preenchimento Consolidado'!B1544</f>
        <v>1.2.3.1.</v>
      </c>
      <c r="E1521" s="86">
        <f>'Preenchimento Consolidado'!D1544</f>
        <v>0</v>
      </c>
      <c r="F1521" s="2">
        <f t="shared" ca="1" si="23"/>
        <v>43901.734739930558</v>
      </c>
    </row>
    <row r="1522" spans="1:6">
      <c r="A1522" s="83">
        <f>'Preenchimento Consolidado'!$E$12</f>
        <v>0</v>
      </c>
      <c r="B1522" s="1">
        <f>'Preenchimento Consolidado'!$E$17</f>
        <v>0</v>
      </c>
      <c r="C1522" s="1">
        <f>'Preenchimento Consolidado'!$E$18</f>
        <v>0</v>
      </c>
      <c r="D1522" s="187" t="str">
        <f>'Preenchimento Consolidado'!B1545</f>
        <v>1.2.3.1.1.</v>
      </c>
      <c r="E1522" s="86">
        <f>'Preenchimento Consolidado'!D1545</f>
        <v>0</v>
      </c>
      <c r="F1522" s="2">
        <f t="shared" ca="1" si="23"/>
        <v>43901.734739930558</v>
      </c>
    </row>
    <row r="1523" spans="1:6">
      <c r="A1523" s="83">
        <f>'Preenchimento Consolidado'!$E$12</f>
        <v>0</v>
      </c>
      <c r="B1523" s="1">
        <f>'Preenchimento Consolidado'!$E$17</f>
        <v>0</v>
      </c>
      <c r="C1523" s="1">
        <f>'Preenchimento Consolidado'!$E$18</f>
        <v>0</v>
      </c>
      <c r="D1523" s="187" t="str">
        <f>'Preenchimento Consolidado'!B1546</f>
        <v>1.2.3.1.1.11.</v>
      </c>
      <c r="E1523" s="86">
        <f>'Preenchimento Consolidado'!D1546</f>
        <v>0</v>
      </c>
      <c r="F1523" s="2">
        <f t="shared" ca="1" si="23"/>
        <v>43901.734739930558</v>
      </c>
    </row>
    <row r="1524" spans="1:6">
      <c r="A1524" s="83">
        <f>'Preenchimento Consolidado'!$E$12</f>
        <v>0</v>
      </c>
      <c r="B1524" s="1">
        <f>'Preenchimento Consolidado'!$E$17</f>
        <v>0</v>
      </c>
      <c r="C1524" s="1">
        <f>'Preenchimento Consolidado'!$E$18</f>
        <v>0</v>
      </c>
      <c r="D1524" s="187" t="str">
        <f>'Preenchimento Consolidado'!B1547</f>
        <v>1.2.3.1.1.12.</v>
      </c>
      <c r="E1524" s="86">
        <f>'Preenchimento Consolidado'!D1547</f>
        <v>0</v>
      </c>
      <c r="F1524" s="2">
        <f t="shared" ca="1" si="23"/>
        <v>43901.734739930558</v>
      </c>
    </row>
    <row r="1525" spans="1:6">
      <c r="A1525" s="83">
        <f>'Preenchimento Consolidado'!$E$12</f>
        <v>0</v>
      </c>
      <c r="B1525" s="1">
        <f>'Preenchimento Consolidado'!$E$17</f>
        <v>0</v>
      </c>
      <c r="C1525" s="1">
        <f>'Preenchimento Consolidado'!$E$18</f>
        <v>0</v>
      </c>
      <c r="D1525" s="187" t="str">
        <f>'Preenchimento Consolidado'!B1548</f>
        <v>1.2.3.1.1.13.</v>
      </c>
      <c r="E1525" s="86">
        <f>'Preenchimento Consolidado'!D1548</f>
        <v>0</v>
      </c>
      <c r="F1525" s="2">
        <f t="shared" ca="1" si="23"/>
        <v>43901.734739930558</v>
      </c>
    </row>
    <row r="1526" spans="1:6">
      <c r="A1526" s="83">
        <f>'Preenchimento Consolidado'!$E$12</f>
        <v>0</v>
      </c>
      <c r="B1526" s="1">
        <f>'Preenchimento Consolidado'!$E$17</f>
        <v>0</v>
      </c>
      <c r="C1526" s="1">
        <f>'Preenchimento Consolidado'!$E$18</f>
        <v>0</v>
      </c>
      <c r="D1526" s="187" t="str">
        <f>'Preenchimento Consolidado'!B1549</f>
        <v>1.2.3.1.1.14.</v>
      </c>
      <c r="E1526" s="86">
        <f>'Preenchimento Consolidado'!D1549</f>
        <v>0</v>
      </c>
      <c r="F1526" s="2">
        <f t="shared" ca="1" si="23"/>
        <v>43901.734739930558</v>
      </c>
    </row>
    <row r="1527" spans="1:6">
      <c r="A1527" s="83">
        <f>'Preenchimento Consolidado'!$E$12</f>
        <v>0</v>
      </c>
      <c r="B1527" s="1">
        <f>'Preenchimento Consolidado'!$E$17</f>
        <v>0</v>
      </c>
      <c r="C1527" s="1">
        <f>'Preenchimento Consolidado'!$E$18</f>
        <v>0</v>
      </c>
      <c r="D1527" s="187" t="str">
        <f>'Preenchimento Consolidado'!B1550</f>
        <v>1.2.3.1.1.15.</v>
      </c>
      <c r="E1527" s="86">
        <f>'Preenchimento Consolidado'!D1550</f>
        <v>0</v>
      </c>
      <c r="F1527" s="2">
        <f t="shared" ca="1" si="23"/>
        <v>43901.734739930558</v>
      </c>
    </row>
    <row r="1528" spans="1:6">
      <c r="A1528" s="83">
        <f>'Preenchimento Consolidado'!$E$12</f>
        <v>0</v>
      </c>
      <c r="B1528" s="1">
        <f>'Preenchimento Consolidado'!$E$17</f>
        <v>0</v>
      </c>
      <c r="C1528" s="1">
        <f>'Preenchimento Consolidado'!$E$18</f>
        <v>0</v>
      </c>
      <c r="D1528" s="187" t="str">
        <f>'Preenchimento Consolidado'!B1551</f>
        <v>1.2.3.1.1.16.</v>
      </c>
      <c r="E1528" s="86">
        <f>'Preenchimento Consolidado'!D1551</f>
        <v>0</v>
      </c>
      <c r="F1528" s="2">
        <f t="shared" ca="1" si="23"/>
        <v>43901.734739930558</v>
      </c>
    </row>
    <row r="1529" spans="1:6">
      <c r="A1529" s="83">
        <f>'Preenchimento Consolidado'!$E$12</f>
        <v>0</v>
      </c>
      <c r="B1529" s="1">
        <f>'Preenchimento Consolidado'!$E$17</f>
        <v>0</v>
      </c>
      <c r="C1529" s="1">
        <f>'Preenchimento Consolidado'!$E$18</f>
        <v>0</v>
      </c>
      <c r="D1529" s="187" t="str">
        <f>'Preenchimento Consolidado'!B1552</f>
        <v>1.2.3.1.1.17.</v>
      </c>
      <c r="E1529" s="86">
        <f>'Preenchimento Consolidado'!D1552</f>
        <v>0</v>
      </c>
      <c r="F1529" s="2">
        <f t="shared" ca="1" si="23"/>
        <v>43901.734739930558</v>
      </c>
    </row>
    <row r="1530" spans="1:6">
      <c r="A1530" s="83">
        <f>'Preenchimento Consolidado'!$E$12</f>
        <v>0</v>
      </c>
      <c r="B1530" s="1">
        <f>'Preenchimento Consolidado'!$E$17</f>
        <v>0</v>
      </c>
      <c r="C1530" s="1">
        <f>'Preenchimento Consolidado'!$E$18</f>
        <v>0</v>
      </c>
      <c r="D1530" s="187" t="str">
        <f>'Preenchimento Consolidado'!B1553</f>
        <v>1.2.3.1.1.21.</v>
      </c>
      <c r="E1530" s="86">
        <f>'Preenchimento Consolidado'!D1553</f>
        <v>0</v>
      </c>
      <c r="F1530" s="2">
        <f t="shared" ca="1" si="23"/>
        <v>43901.734739930558</v>
      </c>
    </row>
    <row r="1531" spans="1:6">
      <c r="A1531" s="83">
        <f>'Preenchimento Consolidado'!$E$12</f>
        <v>0</v>
      </c>
      <c r="B1531" s="1">
        <f>'Preenchimento Consolidado'!$E$17</f>
        <v>0</v>
      </c>
      <c r="C1531" s="1">
        <f>'Preenchimento Consolidado'!$E$18</f>
        <v>0</v>
      </c>
      <c r="D1531" s="187" t="str">
        <f>'Preenchimento Consolidado'!B1554</f>
        <v>1.2.3.1.1.22.</v>
      </c>
      <c r="E1531" s="86">
        <f>'Preenchimento Consolidado'!D1554</f>
        <v>0</v>
      </c>
      <c r="F1531" s="2">
        <f t="shared" ca="1" si="23"/>
        <v>43901.734739930558</v>
      </c>
    </row>
    <row r="1532" spans="1:6">
      <c r="A1532" s="83">
        <f>'Preenchimento Consolidado'!$E$12</f>
        <v>0</v>
      </c>
      <c r="B1532" s="1">
        <f>'Preenchimento Consolidado'!$E$17</f>
        <v>0</v>
      </c>
      <c r="C1532" s="1">
        <f>'Preenchimento Consolidado'!$E$18</f>
        <v>0</v>
      </c>
      <c r="D1532" s="187" t="str">
        <f>'Preenchimento Consolidado'!B1555</f>
        <v>1.2.3.1.1.23.</v>
      </c>
      <c r="E1532" s="86">
        <f>'Preenchimento Consolidado'!D1555</f>
        <v>0</v>
      </c>
      <c r="F1532" s="2">
        <f t="shared" ca="1" si="23"/>
        <v>43901.734739930558</v>
      </c>
    </row>
    <row r="1533" spans="1:6">
      <c r="A1533" s="83">
        <f>'Preenchimento Consolidado'!$E$12</f>
        <v>0</v>
      </c>
      <c r="B1533" s="1">
        <f>'Preenchimento Consolidado'!$E$17</f>
        <v>0</v>
      </c>
      <c r="C1533" s="1">
        <f>'Preenchimento Consolidado'!$E$18</f>
        <v>0</v>
      </c>
      <c r="D1533" s="187" t="str">
        <f>'Preenchimento Consolidado'!B1556</f>
        <v>1.2.3.1.1.24.</v>
      </c>
      <c r="E1533" s="86">
        <f>'Preenchimento Consolidado'!D1556</f>
        <v>0</v>
      </c>
      <c r="F1533" s="2">
        <f t="shared" ca="1" si="23"/>
        <v>43901.734739930558</v>
      </c>
    </row>
    <row r="1534" spans="1:6">
      <c r="A1534" s="83">
        <f>'Preenchimento Consolidado'!$E$12</f>
        <v>0</v>
      </c>
      <c r="B1534" s="1">
        <f>'Preenchimento Consolidado'!$E$17</f>
        <v>0</v>
      </c>
      <c r="C1534" s="1">
        <f>'Preenchimento Consolidado'!$E$18</f>
        <v>0</v>
      </c>
      <c r="D1534" s="187" t="str">
        <f>'Preenchimento Consolidado'!B1557</f>
        <v>1.2.3.1.1.25.</v>
      </c>
      <c r="E1534" s="86">
        <f>'Preenchimento Consolidado'!D1557</f>
        <v>0</v>
      </c>
      <c r="F1534" s="2">
        <f t="shared" ca="1" si="23"/>
        <v>43901.734739930558</v>
      </c>
    </row>
    <row r="1535" spans="1:6">
      <c r="A1535" s="83">
        <f>'Preenchimento Consolidado'!$E$12</f>
        <v>0</v>
      </c>
      <c r="B1535" s="1">
        <f>'Preenchimento Consolidado'!$E$17</f>
        <v>0</v>
      </c>
      <c r="C1535" s="1">
        <f>'Preenchimento Consolidado'!$E$18</f>
        <v>0</v>
      </c>
      <c r="D1535" s="187" t="str">
        <f>'Preenchimento Consolidado'!B1558</f>
        <v>1.2.3.1.1.26.</v>
      </c>
      <c r="E1535" s="86">
        <f>'Preenchimento Consolidado'!D1558</f>
        <v>0</v>
      </c>
      <c r="F1535" s="2">
        <f t="shared" ca="1" si="23"/>
        <v>43901.734739930558</v>
      </c>
    </row>
    <row r="1536" spans="1:6">
      <c r="A1536" s="83">
        <f>'Preenchimento Consolidado'!$E$12</f>
        <v>0</v>
      </c>
      <c r="B1536" s="1">
        <f>'Preenchimento Consolidado'!$E$17</f>
        <v>0</v>
      </c>
      <c r="C1536" s="1">
        <f>'Preenchimento Consolidado'!$E$18</f>
        <v>0</v>
      </c>
      <c r="D1536" s="187" t="str">
        <f>'Preenchimento Consolidado'!B1559</f>
        <v>1.2.3.1.1.27.</v>
      </c>
      <c r="E1536" s="86">
        <f>'Preenchimento Consolidado'!D1559</f>
        <v>0</v>
      </c>
      <c r="F1536" s="2">
        <f t="shared" ca="1" si="23"/>
        <v>43901.734739930558</v>
      </c>
    </row>
    <row r="1537" spans="1:6">
      <c r="A1537" s="83">
        <f>'Preenchimento Consolidado'!$E$12</f>
        <v>0</v>
      </c>
      <c r="B1537" s="1">
        <f>'Preenchimento Consolidado'!$E$17</f>
        <v>0</v>
      </c>
      <c r="C1537" s="1">
        <f>'Preenchimento Consolidado'!$E$18</f>
        <v>0</v>
      </c>
      <c r="D1537" s="187" t="str">
        <f>'Preenchimento Consolidado'!B1560</f>
        <v>1.2.3.1.1.28.</v>
      </c>
      <c r="E1537" s="86">
        <f>'Preenchimento Consolidado'!D1560</f>
        <v>0</v>
      </c>
      <c r="F1537" s="2">
        <f t="shared" ca="1" si="23"/>
        <v>43901.734739930558</v>
      </c>
    </row>
    <row r="1538" spans="1:6">
      <c r="A1538" s="83">
        <f>'Preenchimento Consolidado'!$E$12</f>
        <v>0</v>
      </c>
      <c r="B1538" s="1">
        <f>'Preenchimento Consolidado'!$E$17</f>
        <v>0</v>
      </c>
      <c r="C1538" s="1">
        <f>'Preenchimento Consolidado'!$E$18</f>
        <v>0</v>
      </c>
      <c r="D1538" s="187" t="str">
        <f>'Preenchimento Consolidado'!B1561</f>
        <v>1.2.3.1.1.29.</v>
      </c>
      <c r="E1538" s="86">
        <f>'Preenchimento Consolidado'!D1561</f>
        <v>0</v>
      </c>
      <c r="F1538" s="2">
        <f t="shared" ref="F1538:F1601" ca="1" si="24">NOW()</f>
        <v>43901.734739930558</v>
      </c>
    </row>
    <row r="1539" spans="1:6">
      <c r="A1539" s="83">
        <f>'Preenchimento Consolidado'!$E$12</f>
        <v>0</v>
      </c>
      <c r="B1539" s="1">
        <f>'Preenchimento Consolidado'!$E$17</f>
        <v>0</v>
      </c>
      <c r="C1539" s="1">
        <f>'Preenchimento Consolidado'!$E$18</f>
        <v>0</v>
      </c>
      <c r="D1539" s="187" t="str">
        <f>'Preenchimento Consolidado'!B1562</f>
        <v>1.2.3.1.1.31.</v>
      </c>
      <c r="E1539" s="86">
        <f>'Preenchimento Consolidado'!D1562</f>
        <v>0</v>
      </c>
      <c r="F1539" s="2">
        <f t="shared" ca="1" si="24"/>
        <v>43901.734739930558</v>
      </c>
    </row>
    <row r="1540" spans="1:6">
      <c r="A1540" s="83">
        <f>'Preenchimento Consolidado'!$E$12</f>
        <v>0</v>
      </c>
      <c r="B1540" s="1">
        <f>'Preenchimento Consolidado'!$E$17</f>
        <v>0</v>
      </c>
      <c r="C1540" s="1">
        <f>'Preenchimento Consolidado'!$E$18</f>
        <v>0</v>
      </c>
      <c r="D1540" s="187" t="str">
        <f>'Preenchimento Consolidado'!B1563</f>
        <v>1.2.3.1.1.32.</v>
      </c>
      <c r="E1540" s="86">
        <f>'Preenchimento Consolidado'!D1563</f>
        <v>0</v>
      </c>
      <c r="F1540" s="2">
        <f t="shared" ca="1" si="24"/>
        <v>43901.734739930558</v>
      </c>
    </row>
    <row r="1541" spans="1:6">
      <c r="A1541" s="83">
        <f>'Preenchimento Consolidado'!$E$12</f>
        <v>0</v>
      </c>
      <c r="B1541" s="1">
        <f>'Preenchimento Consolidado'!$E$17</f>
        <v>0</v>
      </c>
      <c r="C1541" s="1">
        <f>'Preenchimento Consolidado'!$E$18</f>
        <v>0</v>
      </c>
      <c r="D1541" s="187" t="str">
        <f>'Preenchimento Consolidado'!B1564</f>
        <v>1.2.3.1.1.33.</v>
      </c>
      <c r="E1541" s="86">
        <f>'Preenchimento Consolidado'!D1564</f>
        <v>0</v>
      </c>
      <c r="F1541" s="2">
        <f t="shared" ca="1" si="24"/>
        <v>43901.734739930558</v>
      </c>
    </row>
    <row r="1542" spans="1:6">
      <c r="A1542" s="83">
        <f>'Preenchimento Consolidado'!$E$12</f>
        <v>0</v>
      </c>
      <c r="B1542" s="1">
        <f>'Preenchimento Consolidado'!$E$17</f>
        <v>0</v>
      </c>
      <c r="C1542" s="1">
        <f>'Preenchimento Consolidado'!$E$18</f>
        <v>0</v>
      </c>
      <c r="D1542" s="187" t="str">
        <f>'Preenchimento Consolidado'!B1565</f>
        <v>1.2.3.1.1.35.</v>
      </c>
      <c r="E1542" s="86">
        <f>'Preenchimento Consolidado'!D1565</f>
        <v>0</v>
      </c>
      <c r="F1542" s="2">
        <f t="shared" ca="1" si="24"/>
        <v>43901.734739930558</v>
      </c>
    </row>
    <row r="1543" spans="1:6">
      <c r="A1543" s="83">
        <f>'Preenchimento Consolidado'!$E$12</f>
        <v>0</v>
      </c>
      <c r="B1543" s="1">
        <f>'Preenchimento Consolidado'!$E$17</f>
        <v>0</v>
      </c>
      <c r="C1543" s="1">
        <f>'Preenchimento Consolidado'!$E$18</f>
        <v>0</v>
      </c>
      <c r="D1543" s="187" t="str">
        <f>'Preenchimento Consolidado'!B1566</f>
        <v>1.2.3.1.1.35.1.</v>
      </c>
      <c r="E1543" s="86">
        <f>'Preenchimento Consolidado'!D1566</f>
        <v>0</v>
      </c>
      <c r="F1543" s="2">
        <f t="shared" ca="1" si="24"/>
        <v>43901.734739930558</v>
      </c>
    </row>
    <row r="1544" spans="1:6">
      <c r="A1544" s="83">
        <f>'Preenchimento Consolidado'!$E$12</f>
        <v>0</v>
      </c>
      <c r="B1544" s="1">
        <f>'Preenchimento Consolidado'!$E$17</f>
        <v>0</v>
      </c>
      <c r="C1544" s="1">
        <f>'Preenchimento Consolidado'!$E$18</f>
        <v>0</v>
      </c>
      <c r="D1544" s="187" t="str">
        <f>'Preenchimento Consolidado'!B1567</f>
        <v>1.2.3.1.1.35.2.</v>
      </c>
      <c r="E1544" s="86">
        <f>'Preenchimento Consolidado'!D1567</f>
        <v>0</v>
      </c>
      <c r="F1544" s="2">
        <f t="shared" ca="1" si="24"/>
        <v>43901.734739930558</v>
      </c>
    </row>
    <row r="1545" spans="1:6">
      <c r="A1545" s="83">
        <f>'Preenchimento Consolidado'!$E$12</f>
        <v>0</v>
      </c>
      <c r="B1545" s="1">
        <f>'Preenchimento Consolidado'!$E$17</f>
        <v>0</v>
      </c>
      <c r="C1545" s="1">
        <f>'Preenchimento Consolidado'!$E$18</f>
        <v>0</v>
      </c>
      <c r="D1545" s="187" t="str">
        <f>'Preenchimento Consolidado'!B1568</f>
        <v>1.2.3.1.1.41.</v>
      </c>
      <c r="E1545" s="86">
        <f>'Preenchimento Consolidado'!D1568</f>
        <v>0</v>
      </c>
      <c r="F1545" s="2">
        <f t="shared" ca="1" si="24"/>
        <v>43901.734739930558</v>
      </c>
    </row>
    <row r="1546" spans="1:6">
      <c r="A1546" s="83">
        <f>'Preenchimento Consolidado'!$E$12</f>
        <v>0</v>
      </c>
      <c r="B1546" s="1">
        <f>'Preenchimento Consolidado'!$E$17</f>
        <v>0</v>
      </c>
      <c r="C1546" s="1">
        <f>'Preenchimento Consolidado'!$E$18</f>
        <v>0</v>
      </c>
      <c r="D1546" s="187" t="str">
        <f>'Preenchimento Consolidado'!B1569</f>
        <v>1.2.3.1.1.42.</v>
      </c>
      <c r="E1546" s="86">
        <f>'Preenchimento Consolidado'!D1569</f>
        <v>0</v>
      </c>
      <c r="F1546" s="2">
        <f t="shared" ca="1" si="24"/>
        <v>43901.734739930558</v>
      </c>
    </row>
    <row r="1547" spans="1:6">
      <c r="A1547" s="83">
        <f>'Preenchimento Consolidado'!$E$12</f>
        <v>0</v>
      </c>
      <c r="B1547" s="1">
        <f>'Preenchimento Consolidado'!$E$17</f>
        <v>0</v>
      </c>
      <c r="C1547" s="1">
        <f>'Preenchimento Consolidado'!$E$18</f>
        <v>0</v>
      </c>
      <c r="D1547" s="187" t="str">
        <f>'Preenchimento Consolidado'!B1570</f>
        <v>1.2.3.1.1.43.</v>
      </c>
      <c r="E1547" s="86">
        <f>'Preenchimento Consolidado'!D1570</f>
        <v>0</v>
      </c>
      <c r="F1547" s="2">
        <f t="shared" ca="1" si="24"/>
        <v>43901.734739930558</v>
      </c>
    </row>
    <row r="1548" spans="1:6">
      <c r="A1548" s="83">
        <f>'Preenchimento Consolidado'!$E$12</f>
        <v>0</v>
      </c>
      <c r="B1548" s="1">
        <f>'Preenchimento Consolidado'!$E$17</f>
        <v>0</v>
      </c>
      <c r="C1548" s="1">
        <f>'Preenchimento Consolidado'!$E$18</f>
        <v>0</v>
      </c>
      <c r="D1548" s="187" t="str">
        <f>'Preenchimento Consolidado'!B1571</f>
        <v>1.2.3.1.1.50.</v>
      </c>
      <c r="E1548" s="86">
        <f>'Preenchimento Consolidado'!D1571</f>
        <v>0</v>
      </c>
      <c r="F1548" s="2">
        <f t="shared" ca="1" si="24"/>
        <v>43901.734739930558</v>
      </c>
    </row>
    <row r="1549" spans="1:6">
      <c r="A1549" s="83">
        <f>'Preenchimento Consolidado'!$E$12</f>
        <v>0</v>
      </c>
      <c r="B1549" s="1">
        <f>'Preenchimento Consolidado'!$E$17</f>
        <v>0</v>
      </c>
      <c r="C1549" s="1">
        <f>'Preenchimento Consolidado'!$E$18</f>
        <v>0</v>
      </c>
      <c r="D1549" s="187" t="str">
        <f>'Preenchimento Consolidado'!B1572</f>
        <v>1.2.3.1.1.51.</v>
      </c>
      <c r="E1549" s="86">
        <f>'Preenchimento Consolidado'!D1572</f>
        <v>0</v>
      </c>
      <c r="F1549" s="2">
        <f t="shared" ca="1" si="24"/>
        <v>43901.734739930558</v>
      </c>
    </row>
    <row r="1550" spans="1:6">
      <c r="A1550" s="83">
        <f>'Preenchimento Consolidado'!$E$12</f>
        <v>0</v>
      </c>
      <c r="B1550" s="1">
        <f>'Preenchimento Consolidado'!$E$17</f>
        <v>0</v>
      </c>
      <c r="C1550" s="1">
        <f>'Preenchimento Consolidado'!$E$18</f>
        <v>0</v>
      </c>
      <c r="D1550" s="187" t="str">
        <f>'Preenchimento Consolidado'!B1573</f>
        <v>1.2.3.1.1.52.</v>
      </c>
      <c r="E1550" s="86">
        <f>'Preenchimento Consolidado'!D1573</f>
        <v>0</v>
      </c>
      <c r="F1550" s="2">
        <f t="shared" ca="1" si="24"/>
        <v>43901.734739930558</v>
      </c>
    </row>
    <row r="1551" spans="1:6">
      <c r="A1551" s="83">
        <f>'Preenchimento Consolidado'!$E$12</f>
        <v>0</v>
      </c>
      <c r="B1551" s="1">
        <f>'Preenchimento Consolidado'!$E$17</f>
        <v>0</v>
      </c>
      <c r="C1551" s="1">
        <f>'Preenchimento Consolidado'!$E$18</f>
        <v>0</v>
      </c>
      <c r="D1551" s="187" t="str">
        <f>'Preenchimento Consolidado'!B1574</f>
        <v>1.2.3.1.1.53.</v>
      </c>
      <c r="E1551" s="86">
        <f>'Preenchimento Consolidado'!D1574</f>
        <v>0</v>
      </c>
      <c r="F1551" s="2">
        <f t="shared" ca="1" si="24"/>
        <v>43901.734739930558</v>
      </c>
    </row>
    <row r="1552" spans="1:6">
      <c r="A1552" s="83">
        <f>'Preenchimento Consolidado'!$E$12</f>
        <v>0</v>
      </c>
      <c r="B1552" s="1">
        <f>'Preenchimento Consolidado'!$E$17</f>
        <v>0</v>
      </c>
      <c r="C1552" s="1">
        <f>'Preenchimento Consolidado'!$E$18</f>
        <v>0</v>
      </c>
      <c r="D1552" s="187" t="str">
        <f>'Preenchimento Consolidado'!B1575</f>
        <v>1.2.3.2.</v>
      </c>
      <c r="E1552" s="86">
        <f>'Preenchimento Consolidado'!D1575</f>
        <v>0</v>
      </c>
      <c r="F1552" s="2">
        <f t="shared" ca="1" si="24"/>
        <v>43901.734739930558</v>
      </c>
    </row>
    <row r="1553" spans="1:6">
      <c r="A1553" s="83">
        <f>'Preenchimento Consolidado'!$E$12</f>
        <v>0</v>
      </c>
      <c r="B1553" s="1">
        <f>'Preenchimento Consolidado'!$E$17</f>
        <v>0</v>
      </c>
      <c r="C1553" s="1">
        <f>'Preenchimento Consolidado'!$E$18</f>
        <v>0</v>
      </c>
      <c r="D1553" s="187" t="str">
        <f>'Preenchimento Consolidado'!B1576</f>
        <v>1.2.3.2.1.1.</v>
      </c>
      <c r="E1553" s="86">
        <f>'Preenchimento Consolidado'!D1576</f>
        <v>0</v>
      </c>
      <c r="F1553" s="2">
        <f t="shared" ca="1" si="24"/>
        <v>43901.734739930558</v>
      </c>
    </row>
    <row r="1554" spans="1:6">
      <c r="A1554" s="83">
        <f>'Preenchimento Consolidado'!$E$12</f>
        <v>0</v>
      </c>
      <c r="B1554" s="1">
        <f>'Preenchimento Consolidado'!$E$17</f>
        <v>0</v>
      </c>
      <c r="C1554" s="1">
        <f>'Preenchimento Consolidado'!$E$18</f>
        <v>0</v>
      </c>
      <c r="D1554" s="187" t="str">
        <f>'Preenchimento Consolidado'!B1577</f>
        <v>1.2.3.2.1.1.11.</v>
      </c>
      <c r="E1554" s="86">
        <f>'Preenchimento Consolidado'!D1577</f>
        <v>0</v>
      </c>
      <c r="F1554" s="2">
        <f t="shared" ca="1" si="24"/>
        <v>43901.734739930558</v>
      </c>
    </row>
    <row r="1555" spans="1:6">
      <c r="A1555" s="83">
        <f>'Preenchimento Consolidado'!$E$12</f>
        <v>0</v>
      </c>
      <c r="B1555" s="1">
        <f>'Preenchimento Consolidado'!$E$17</f>
        <v>0</v>
      </c>
      <c r="C1555" s="1">
        <f>'Preenchimento Consolidado'!$E$18</f>
        <v>0</v>
      </c>
      <c r="D1555" s="187" t="str">
        <f>'Preenchimento Consolidado'!B1578</f>
        <v>1.2.3.2.1.1.12.</v>
      </c>
      <c r="E1555" s="86">
        <f>'Preenchimento Consolidado'!D1578</f>
        <v>0</v>
      </c>
      <c r="F1555" s="2">
        <f t="shared" ca="1" si="24"/>
        <v>43901.734739930558</v>
      </c>
    </row>
    <row r="1556" spans="1:6">
      <c r="A1556" s="83">
        <f>'Preenchimento Consolidado'!$E$12</f>
        <v>0</v>
      </c>
      <c r="B1556" s="1">
        <f>'Preenchimento Consolidado'!$E$17</f>
        <v>0</v>
      </c>
      <c r="C1556" s="1">
        <f>'Preenchimento Consolidado'!$E$18</f>
        <v>0</v>
      </c>
      <c r="D1556" s="187" t="str">
        <f>'Preenchimento Consolidado'!B1579</f>
        <v>1.2.3.2.1.1.13.</v>
      </c>
      <c r="E1556" s="86">
        <f>'Preenchimento Consolidado'!D1579</f>
        <v>0</v>
      </c>
      <c r="F1556" s="2">
        <f t="shared" ca="1" si="24"/>
        <v>43901.734739930558</v>
      </c>
    </row>
    <row r="1557" spans="1:6">
      <c r="A1557" s="83">
        <f>'Preenchimento Consolidado'!$E$12</f>
        <v>0</v>
      </c>
      <c r="B1557" s="1">
        <f>'Preenchimento Consolidado'!$E$17</f>
        <v>0</v>
      </c>
      <c r="C1557" s="1">
        <f>'Preenchimento Consolidado'!$E$18</f>
        <v>0</v>
      </c>
      <c r="D1557" s="187" t="str">
        <f>'Preenchimento Consolidado'!B1580</f>
        <v>1.2.3.2.1.1.14.</v>
      </c>
      <c r="E1557" s="86">
        <f>'Preenchimento Consolidado'!D1580</f>
        <v>0</v>
      </c>
      <c r="F1557" s="2">
        <f t="shared" ca="1" si="24"/>
        <v>43901.734739930558</v>
      </c>
    </row>
    <row r="1558" spans="1:6">
      <c r="A1558" s="83">
        <f>'Preenchimento Consolidado'!$E$12</f>
        <v>0</v>
      </c>
      <c r="B1558" s="1">
        <f>'Preenchimento Consolidado'!$E$17</f>
        <v>0</v>
      </c>
      <c r="C1558" s="1">
        <f>'Preenchimento Consolidado'!$E$18</f>
        <v>0</v>
      </c>
      <c r="D1558" s="187" t="str">
        <f>'Preenchimento Consolidado'!B1581</f>
        <v>1.2.3.2.1.1.15.</v>
      </c>
      <c r="E1558" s="86">
        <f>'Preenchimento Consolidado'!D1581</f>
        <v>0</v>
      </c>
      <c r="F1558" s="2">
        <f t="shared" ca="1" si="24"/>
        <v>43901.734739930558</v>
      </c>
    </row>
    <row r="1559" spans="1:6">
      <c r="A1559" s="83">
        <f>'Preenchimento Consolidado'!$E$12</f>
        <v>0</v>
      </c>
      <c r="B1559" s="1">
        <f>'Preenchimento Consolidado'!$E$17</f>
        <v>0</v>
      </c>
      <c r="C1559" s="1">
        <f>'Preenchimento Consolidado'!$E$18</f>
        <v>0</v>
      </c>
      <c r="D1559" s="187" t="str">
        <f>'Preenchimento Consolidado'!B1582</f>
        <v>1.2.3.2.1.1.16.</v>
      </c>
      <c r="E1559" s="86">
        <f>'Preenchimento Consolidado'!D1582</f>
        <v>0</v>
      </c>
      <c r="F1559" s="2">
        <f t="shared" ca="1" si="24"/>
        <v>43901.734739930558</v>
      </c>
    </row>
    <row r="1560" spans="1:6">
      <c r="A1560" s="83">
        <f>'Preenchimento Consolidado'!$E$12</f>
        <v>0</v>
      </c>
      <c r="B1560" s="1">
        <f>'Preenchimento Consolidado'!$E$17</f>
        <v>0</v>
      </c>
      <c r="C1560" s="1">
        <f>'Preenchimento Consolidado'!$E$18</f>
        <v>0</v>
      </c>
      <c r="D1560" s="187" t="str">
        <f>'Preenchimento Consolidado'!B1583</f>
        <v>1.2.3.2.1.1.17.</v>
      </c>
      <c r="E1560" s="86">
        <f>'Preenchimento Consolidado'!D1583</f>
        <v>0</v>
      </c>
      <c r="F1560" s="2">
        <f t="shared" ca="1" si="24"/>
        <v>43901.734739930558</v>
      </c>
    </row>
    <row r="1561" spans="1:6">
      <c r="A1561" s="83">
        <f>'Preenchimento Consolidado'!$E$12</f>
        <v>0</v>
      </c>
      <c r="B1561" s="1">
        <f>'Preenchimento Consolidado'!$E$17</f>
        <v>0</v>
      </c>
      <c r="C1561" s="1">
        <f>'Preenchimento Consolidado'!$E$18</f>
        <v>0</v>
      </c>
      <c r="D1561" s="187" t="str">
        <f>'Preenchimento Consolidado'!B1584</f>
        <v>1.2.3.2.1.1.21.</v>
      </c>
      <c r="E1561" s="86">
        <f>'Preenchimento Consolidado'!D1584</f>
        <v>0</v>
      </c>
      <c r="F1561" s="2">
        <f t="shared" ca="1" si="24"/>
        <v>43901.734739930558</v>
      </c>
    </row>
    <row r="1562" spans="1:6">
      <c r="A1562" s="83">
        <f>'Preenchimento Consolidado'!$E$12</f>
        <v>0</v>
      </c>
      <c r="B1562" s="1">
        <f>'Preenchimento Consolidado'!$E$17</f>
        <v>0</v>
      </c>
      <c r="C1562" s="1">
        <f>'Preenchimento Consolidado'!$E$18</f>
        <v>0</v>
      </c>
      <c r="D1562" s="187" t="str">
        <f>'Preenchimento Consolidado'!B1585</f>
        <v>1.2.3.2.1.1.22.</v>
      </c>
      <c r="E1562" s="86">
        <f>'Preenchimento Consolidado'!D1585</f>
        <v>0</v>
      </c>
      <c r="F1562" s="2">
        <f t="shared" ca="1" si="24"/>
        <v>43901.734739930558</v>
      </c>
    </row>
    <row r="1563" spans="1:6">
      <c r="A1563" s="83">
        <f>'Preenchimento Consolidado'!$E$12</f>
        <v>0</v>
      </c>
      <c r="B1563" s="1">
        <f>'Preenchimento Consolidado'!$E$17</f>
        <v>0</v>
      </c>
      <c r="C1563" s="1">
        <f>'Preenchimento Consolidado'!$E$18</f>
        <v>0</v>
      </c>
      <c r="D1563" s="187" t="str">
        <f>'Preenchimento Consolidado'!B1586</f>
        <v>1.2.3.2.1.1.23.</v>
      </c>
      <c r="E1563" s="86">
        <f>'Preenchimento Consolidado'!D1586</f>
        <v>0</v>
      </c>
      <c r="F1563" s="2">
        <f t="shared" ca="1" si="24"/>
        <v>43901.734739930558</v>
      </c>
    </row>
    <row r="1564" spans="1:6">
      <c r="A1564" s="83">
        <f>'Preenchimento Consolidado'!$E$12</f>
        <v>0</v>
      </c>
      <c r="B1564" s="1">
        <f>'Preenchimento Consolidado'!$E$17</f>
        <v>0</v>
      </c>
      <c r="C1564" s="1">
        <f>'Preenchimento Consolidado'!$E$18</f>
        <v>0</v>
      </c>
      <c r="D1564" s="187" t="str">
        <f>'Preenchimento Consolidado'!B1587</f>
        <v>1.2.3.2.1.1.24.</v>
      </c>
      <c r="E1564" s="86">
        <f>'Preenchimento Consolidado'!D1587</f>
        <v>0</v>
      </c>
      <c r="F1564" s="2">
        <f t="shared" ca="1" si="24"/>
        <v>43901.734739930558</v>
      </c>
    </row>
    <row r="1565" spans="1:6">
      <c r="A1565" s="83">
        <f>'Preenchimento Consolidado'!$E$12</f>
        <v>0</v>
      </c>
      <c r="B1565" s="1">
        <f>'Preenchimento Consolidado'!$E$17</f>
        <v>0</v>
      </c>
      <c r="C1565" s="1">
        <f>'Preenchimento Consolidado'!$E$18</f>
        <v>0</v>
      </c>
      <c r="D1565" s="187" t="str">
        <f>'Preenchimento Consolidado'!B1588</f>
        <v>1.2.3.2.1.1.25.</v>
      </c>
      <c r="E1565" s="86">
        <f>'Preenchimento Consolidado'!D1588</f>
        <v>0</v>
      </c>
      <c r="F1565" s="2">
        <f t="shared" ca="1" si="24"/>
        <v>43901.734739930558</v>
      </c>
    </row>
    <row r="1566" spans="1:6">
      <c r="A1566" s="83">
        <f>'Preenchimento Consolidado'!$E$12</f>
        <v>0</v>
      </c>
      <c r="B1566" s="1">
        <f>'Preenchimento Consolidado'!$E$17</f>
        <v>0</v>
      </c>
      <c r="C1566" s="1">
        <f>'Preenchimento Consolidado'!$E$18</f>
        <v>0</v>
      </c>
      <c r="D1566" s="187" t="str">
        <f>'Preenchimento Consolidado'!B1589</f>
        <v>1.2.3.2.1.1.26.</v>
      </c>
      <c r="E1566" s="86">
        <f>'Preenchimento Consolidado'!D1589</f>
        <v>0</v>
      </c>
      <c r="F1566" s="2">
        <f t="shared" ca="1" si="24"/>
        <v>43901.734739930558</v>
      </c>
    </row>
    <row r="1567" spans="1:6">
      <c r="A1567" s="83">
        <f>'Preenchimento Consolidado'!$E$12</f>
        <v>0</v>
      </c>
      <c r="B1567" s="1">
        <f>'Preenchimento Consolidado'!$E$17</f>
        <v>0</v>
      </c>
      <c r="C1567" s="1">
        <f>'Preenchimento Consolidado'!$E$18</f>
        <v>0</v>
      </c>
      <c r="D1567" s="187" t="str">
        <f>'Preenchimento Consolidado'!B1590</f>
        <v>1.2.3.2.1.1.27.</v>
      </c>
      <c r="E1567" s="86">
        <f>'Preenchimento Consolidado'!D1590</f>
        <v>0</v>
      </c>
      <c r="F1567" s="2">
        <f t="shared" ca="1" si="24"/>
        <v>43901.734739930558</v>
      </c>
    </row>
    <row r="1568" spans="1:6">
      <c r="A1568" s="83">
        <f>'Preenchimento Consolidado'!$E$12</f>
        <v>0</v>
      </c>
      <c r="B1568" s="1">
        <f>'Preenchimento Consolidado'!$E$17</f>
        <v>0</v>
      </c>
      <c r="C1568" s="1">
        <f>'Preenchimento Consolidado'!$E$18</f>
        <v>0</v>
      </c>
      <c r="D1568" s="187" t="str">
        <f>'Preenchimento Consolidado'!B1591</f>
        <v>1.2.3.2.1.1.28.</v>
      </c>
      <c r="E1568" s="86">
        <f>'Preenchimento Consolidado'!D1591</f>
        <v>0</v>
      </c>
      <c r="F1568" s="2">
        <f t="shared" ca="1" si="24"/>
        <v>43901.734739930558</v>
      </c>
    </row>
    <row r="1569" spans="1:6">
      <c r="A1569" s="83">
        <f>'Preenchimento Consolidado'!$E$12</f>
        <v>0</v>
      </c>
      <c r="B1569" s="1">
        <f>'Preenchimento Consolidado'!$E$17</f>
        <v>0</v>
      </c>
      <c r="C1569" s="1">
        <f>'Preenchimento Consolidado'!$E$18</f>
        <v>0</v>
      </c>
      <c r="D1569" s="187" t="str">
        <f>'Preenchimento Consolidado'!B1592</f>
        <v>1.2.3.2.1.1.29.</v>
      </c>
      <c r="E1569" s="86">
        <f>'Preenchimento Consolidado'!D1592</f>
        <v>0</v>
      </c>
      <c r="F1569" s="2">
        <f t="shared" ca="1" si="24"/>
        <v>43901.734739930558</v>
      </c>
    </row>
    <row r="1570" spans="1:6">
      <c r="A1570" s="83">
        <f>'Preenchimento Consolidado'!$E$12</f>
        <v>0</v>
      </c>
      <c r="B1570" s="1">
        <f>'Preenchimento Consolidado'!$E$17</f>
        <v>0</v>
      </c>
      <c r="C1570" s="1">
        <f>'Preenchimento Consolidado'!$E$18</f>
        <v>0</v>
      </c>
      <c r="D1570" s="187" t="str">
        <f>'Preenchimento Consolidado'!B1593</f>
        <v>1.2.3.2.1.1.31.</v>
      </c>
      <c r="E1570" s="86">
        <f>'Preenchimento Consolidado'!D1593</f>
        <v>0</v>
      </c>
      <c r="F1570" s="2">
        <f t="shared" ca="1" si="24"/>
        <v>43901.734739930558</v>
      </c>
    </row>
    <row r="1571" spans="1:6">
      <c r="A1571" s="83">
        <f>'Preenchimento Consolidado'!$E$12</f>
        <v>0</v>
      </c>
      <c r="B1571" s="1">
        <f>'Preenchimento Consolidado'!$E$17</f>
        <v>0</v>
      </c>
      <c r="C1571" s="1">
        <f>'Preenchimento Consolidado'!$E$18</f>
        <v>0</v>
      </c>
      <c r="D1571" s="187" t="str">
        <f>'Preenchimento Consolidado'!B1594</f>
        <v>1.2.3.2.1.1.32.</v>
      </c>
      <c r="E1571" s="86">
        <f>'Preenchimento Consolidado'!D1594</f>
        <v>0</v>
      </c>
      <c r="F1571" s="2">
        <f t="shared" ca="1" si="24"/>
        <v>43901.734739930558</v>
      </c>
    </row>
    <row r="1572" spans="1:6">
      <c r="A1572" s="83">
        <f>'Preenchimento Consolidado'!$E$12</f>
        <v>0</v>
      </c>
      <c r="B1572" s="1">
        <f>'Preenchimento Consolidado'!$E$17</f>
        <v>0</v>
      </c>
      <c r="C1572" s="1">
        <f>'Preenchimento Consolidado'!$E$18</f>
        <v>0</v>
      </c>
      <c r="D1572" s="187" t="str">
        <f>'Preenchimento Consolidado'!B1595</f>
        <v>1.2.3.2.1.1.33.</v>
      </c>
      <c r="E1572" s="86">
        <f>'Preenchimento Consolidado'!D1595</f>
        <v>0</v>
      </c>
      <c r="F1572" s="2">
        <f t="shared" ca="1" si="24"/>
        <v>43901.734739930558</v>
      </c>
    </row>
    <row r="1573" spans="1:6">
      <c r="A1573" s="83">
        <f>'Preenchimento Consolidado'!$E$12</f>
        <v>0</v>
      </c>
      <c r="B1573" s="1">
        <f>'Preenchimento Consolidado'!$E$17</f>
        <v>0</v>
      </c>
      <c r="C1573" s="1">
        <f>'Preenchimento Consolidado'!$E$18</f>
        <v>0</v>
      </c>
      <c r="D1573" s="187" t="str">
        <f>'Preenchimento Consolidado'!B1596</f>
        <v>1.2.3.2.1.1.35.</v>
      </c>
      <c r="E1573" s="86">
        <f>'Preenchimento Consolidado'!D1596</f>
        <v>0</v>
      </c>
      <c r="F1573" s="2">
        <f t="shared" ca="1" si="24"/>
        <v>43901.734739930558</v>
      </c>
    </row>
    <row r="1574" spans="1:6">
      <c r="A1574" s="83">
        <f>'Preenchimento Consolidado'!$E$12</f>
        <v>0</v>
      </c>
      <c r="B1574" s="1">
        <f>'Preenchimento Consolidado'!$E$17</f>
        <v>0</v>
      </c>
      <c r="C1574" s="1">
        <f>'Preenchimento Consolidado'!$E$18</f>
        <v>0</v>
      </c>
      <c r="D1574" s="187" t="str">
        <f>'Preenchimento Consolidado'!B1597</f>
        <v>1.2.3.2.1.1.35.1.</v>
      </c>
      <c r="E1574" s="86">
        <f>'Preenchimento Consolidado'!D1597</f>
        <v>0</v>
      </c>
      <c r="F1574" s="2">
        <f t="shared" ca="1" si="24"/>
        <v>43901.734739930558</v>
      </c>
    </row>
    <row r="1575" spans="1:6">
      <c r="A1575" s="83">
        <f>'Preenchimento Consolidado'!$E$12</f>
        <v>0</v>
      </c>
      <c r="B1575" s="1">
        <f>'Preenchimento Consolidado'!$E$17</f>
        <v>0</v>
      </c>
      <c r="C1575" s="1">
        <f>'Preenchimento Consolidado'!$E$18</f>
        <v>0</v>
      </c>
      <c r="D1575" s="187" t="str">
        <f>'Preenchimento Consolidado'!B1598</f>
        <v>1.2.3.2.1.1.35.2.</v>
      </c>
      <c r="E1575" s="86">
        <f>'Preenchimento Consolidado'!D1598</f>
        <v>0</v>
      </c>
      <c r="F1575" s="2">
        <f t="shared" ca="1" si="24"/>
        <v>43901.734739930558</v>
      </c>
    </row>
    <row r="1576" spans="1:6">
      <c r="A1576" s="83">
        <f>'Preenchimento Consolidado'!$E$12</f>
        <v>0</v>
      </c>
      <c r="B1576" s="1">
        <f>'Preenchimento Consolidado'!$E$17</f>
        <v>0</v>
      </c>
      <c r="C1576" s="1">
        <f>'Preenchimento Consolidado'!$E$18</f>
        <v>0</v>
      </c>
      <c r="D1576" s="187" t="str">
        <f>'Preenchimento Consolidado'!B1599</f>
        <v>1.2.3.2.1.1.41.</v>
      </c>
      <c r="E1576" s="86">
        <f>'Preenchimento Consolidado'!D1599</f>
        <v>0</v>
      </c>
      <c r="F1576" s="2">
        <f t="shared" ca="1" si="24"/>
        <v>43901.734739930558</v>
      </c>
    </row>
    <row r="1577" spans="1:6">
      <c r="A1577" s="83">
        <f>'Preenchimento Consolidado'!$E$12</f>
        <v>0</v>
      </c>
      <c r="B1577" s="1">
        <f>'Preenchimento Consolidado'!$E$17</f>
        <v>0</v>
      </c>
      <c r="C1577" s="1">
        <f>'Preenchimento Consolidado'!$E$18</f>
        <v>0</v>
      </c>
      <c r="D1577" s="187" t="str">
        <f>'Preenchimento Consolidado'!B1600</f>
        <v>1.2.3.2.1.1.42.</v>
      </c>
      <c r="E1577" s="86">
        <f>'Preenchimento Consolidado'!D1600</f>
        <v>0</v>
      </c>
      <c r="F1577" s="2">
        <f t="shared" ca="1" si="24"/>
        <v>43901.734739930558</v>
      </c>
    </row>
    <row r="1578" spans="1:6">
      <c r="A1578" s="83">
        <f>'Preenchimento Consolidado'!$E$12</f>
        <v>0</v>
      </c>
      <c r="B1578" s="1">
        <f>'Preenchimento Consolidado'!$E$17</f>
        <v>0</v>
      </c>
      <c r="C1578" s="1">
        <f>'Preenchimento Consolidado'!$E$18</f>
        <v>0</v>
      </c>
      <c r="D1578" s="187" t="str">
        <f>'Preenchimento Consolidado'!B1601</f>
        <v>1.2.3.2.1.1.43.</v>
      </c>
      <c r="E1578" s="86">
        <f>'Preenchimento Consolidado'!D1601</f>
        <v>0</v>
      </c>
      <c r="F1578" s="2">
        <f t="shared" ca="1" si="24"/>
        <v>43901.734739930558</v>
      </c>
    </row>
    <row r="1579" spans="1:6">
      <c r="A1579" s="83">
        <f>'Preenchimento Consolidado'!$E$12</f>
        <v>0</v>
      </c>
      <c r="B1579" s="1">
        <f>'Preenchimento Consolidado'!$E$17</f>
        <v>0</v>
      </c>
      <c r="C1579" s="1">
        <f>'Preenchimento Consolidado'!$E$18</f>
        <v>0</v>
      </c>
      <c r="D1579" s="187" t="str">
        <f>'Preenchimento Consolidado'!B1602</f>
        <v>1.2.3.2.1.1.50.</v>
      </c>
      <c r="E1579" s="86">
        <f>'Preenchimento Consolidado'!D1602</f>
        <v>0</v>
      </c>
      <c r="F1579" s="2">
        <f t="shared" ca="1" si="24"/>
        <v>43901.734739930558</v>
      </c>
    </row>
    <row r="1580" spans="1:6">
      <c r="A1580" s="83">
        <f>'Preenchimento Consolidado'!$E$12</f>
        <v>0</v>
      </c>
      <c r="B1580" s="1">
        <f>'Preenchimento Consolidado'!$E$17</f>
        <v>0</v>
      </c>
      <c r="C1580" s="1">
        <f>'Preenchimento Consolidado'!$E$18</f>
        <v>0</v>
      </c>
      <c r="D1580" s="187" t="str">
        <f>'Preenchimento Consolidado'!B1603</f>
        <v>1.2.3.2.1.1.51.</v>
      </c>
      <c r="E1580" s="86">
        <f>'Preenchimento Consolidado'!D1603</f>
        <v>0</v>
      </c>
      <c r="F1580" s="2">
        <f t="shared" ca="1" si="24"/>
        <v>43901.734739930558</v>
      </c>
    </row>
    <row r="1581" spans="1:6">
      <c r="A1581" s="83">
        <f>'Preenchimento Consolidado'!$E$12</f>
        <v>0</v>
      </c>
      <c r="B1581" s="1">
        <f>'Preenchimento Consolidado'!$E$17</f>
        <v>0</v>
      </c>
      <c r="C1581" s="1">
        <f>'Preenchimento Consolidado'!$E$18</f>
        <v>0</v>
      </c>
      <c r="D1581" s="187" t="str">
        <f>'Preenchimento Consolidado'!B1604</f>
        <v>1.2.3.2.1.1.52.</v>
      </c>
      <c r="E1581" s="86">
        <f>'Preenchimento Consolidado'!D1604</f>
        <v>0</v>
      </c>
      <c r="F1581" s="2">
        <f t="shared" ca="1" si="24"/>
        <v>43901.734739930558</v>
      </c>
    </row>
    <row r="1582" spans="1:6">
      <c r="A1582" s="83">
        <f>'Preenchimento Consolidado'!$E$12</f>
        <v>0</v>
      </c>
      <c r="B1582" s="1">
        <f>'Preenchimento Consolidado'!$E$17</f>
        <v>0</v>
      </c>
      <c r="C1582" s="1">
        <f>'Preenchimento Consolidado'!$E$18</f>
        <v>0</v>
      </c>
      <c r="D1582" s="187" t="str">
        <f>'Preenchimento Consolidado'!B1605</f>
        <v>1.2.3.2.1.1.53.</v>
      </c>
      <c r="E1582" s="86">
        <f>'Preenchimento Consolidado'!D1605</f>
        <v>0</v>
      </c>
      <c r="F1582" s="2">
        <f t="shared" ca="1" si="24"/>
        <v>43901.734739930558</v>
      </c>
    </row>
    <row r="1583" spans="1:6">
      <c r="A1583" s="83">
        <f>'Preenchimento Consolidado'!$E$12</f>
        <v>0</v>
      </c>
      <c r="B1583" s="1">
        <f>'Preenchimento Consolidado'!$E$17</f>
        <v>0</v>
      </c>
      <c r="C1583" s="1">
        <f>'Preenchimento Consolidado'!$E$18</f>
        <v>0</v>
      </c>
      <c r="D1583" s="187" t="str">
        <f>'Preenchimento Consolidado'!B1606</f>
        <v>1.2.3.2.1.1.</v>
      </c>
      <c r="E1583" s="86">
        <f>'Preenchimento Consolidado'!D1606</f>
        <v>0</v>
      </c>
      <c r="F1583" s="2">
        <f t="shared" ca="1" si="24"/>
        <v>43901.734739930558</v>
      </c>
    </row>
    <row r="1584" spans="1:6">
      <c r="A1584" s="83">
        <f>'Preenchimento Consolidado'!$E$12</f>
        <v>0</v>
      </c>
      <c r="B1584" s="1">
        <f>'Preenchimento Consolidado'!$E$17</f>
        <v>0</v>
      </c>
      <c r="C1584" s="1">
        <f>'Preenchimento Consolidado'!$E$18</f>
        <v>0</v>
      </c>
      <c r="D1584" s="187" t="str">
        <f>'Preenchimento Consolidado'!B1607</f>
        <v>1.2.3.2.1.1.11.</v>
      </c>
      <c r="E1584" s="86">
        <f>'Preenchimento Consolidado'!D1607</f>
        <v>0</v>
      </c>
      <c r="F1584" s="2">
        <f t="shared" ca="1" si="24"/>
        <v>43901.734739930558</v>
      </c>
    </row>
    <row r="1585" spans="1:6">
      <c r="A1585" s="83">
        <f>'Preenchimento Consolidado'!$E$12</f>
        <v>0</v>
      </c>
      <c r="B1585" s="1">
        <f>'Preenchimento Consolidado'!$E$17</f>
        <v>0</v>
      </c>
      <c r="C1585" s="1">
        <f>'Preenchimento Consolidado'!$E$18</f>
        <v>0</v>
      </c>
      <c r="D1585" s="187" t="str">
        <f>'Preenchimento Consolidado'!B1608</f>
        <v>1.2.3.2.1.1.12.</v>
      </c>
      <c r="E1585" s="86">
        <f>'Preenchimento Consolidado'!D1608</f>
        <v>0</v>
      </c>
      <c r="F1585" s="2">
        <f t="shared" ca="1" si="24"/>
        <v>43901.734739930558</v>
      </c>
    </row>
    <row r="1586" spans="1:6">
      <c r="A1586" s="83">
        <f>'Preenchimento Consolidado'!$E$12</f>
        <v>0</v>
      </c>
      <c r="B1586" s="1">
        <f>'Preenchimento Consolidado'!$E$17</f>
        <v>0</v>
      </c>
      <c r="C1586" s="1">
        <f>'Preenchimento Consolidado'!$E$18</f>
        <v>0</v>
      </c>
      <c r="D1586" s="187" t="str">
        <f>'Preenchimento Consolidado'!B1609</f>
        <v>1.2.3.2.1.1.13.</v>
      </c>
      <c r="E1586" s="86">
        <f>'Preenchimento Consolidado'!D1609</f>
        <v>0</v>
      </c>
      <c r="F1586" s="2">
        <f t="shared" ca="1" si="24"/>
        <v>43901.734739930558</v>
      </c>
    </row>
    <row r="1587" spans="1:6">
      <c r="A1587" s="83">
        <f>'Preenchimento Consolidado'!$E$12</f>
        <v>0</v>
      </c>
      <c r="B1587" s="1">
        <f>'Preenchimento Consolidado'!$E$17</f>
        <v>0</v>
      </c>
      <c r="C1587" s="1">
        <f>'Preenchimento Consolidado'!$E$18</f>
        <v>0</v>
      </c>
      <c r="D1587" s="187" t="str">
        <f>'Preenchimento Consolidado'!B1610</f>
        <v>1.2.3.2.1.1.14.</v>
      </c>
      <c r="E1587" s="86">
        <f>'Preenchimento Consolidado'!D1610</f>
        <v>0</v>
      </c>
      <c r="F1587" s="2">
        <f t="shared" ca="1" si="24"/>
        <v>43901.734739930558</v>
      </c>
    </row>
    <row r="1588" spans="1:6">
      <c r="A1588" s="83">
        <f>'Preenchimento Consolidado'!$E$12</f>
        <v>0</v>
      </c>
      <c r="B1588" s="1">
        <f>'Preenchimento Consolidado'!$E$17</f>
        <v>0</v>
      </c>
      <c r="C1588" s="1">
        <f>'Preenchimento Consolidado'!$E$18</f>
        <v>0</v>
      </c>
      <c r="D1588" s="187" t="str">
        <f>'Preenchimento Consolidado'!B1611</f>
        <v>1.2.3.2.1.1.15.</v>
      </c>
      <c r="E1588" s="86">
        <f>'Preenchimento Consolidado'!D1611</f>
        <v>0</v>
      </c>
      <c r="F1588" s="2">
        <f t="shared" ca="1" si="24"/>
        <v>43901.734739930558</v>
      </c>
    </row>
    <row r="1589" spans="1:6">
      <c r="A1589" s="83">
        <f>'Preenchimento Consolidado'!$E$12</f>
        <v>0</v>
      </c>
      <c r="B1589" s="1">
        <f>'Preenchimento Consolidado'!$E$17</f>
        <v>0</v>
      </c>
      <c r="C1589" s="1">
        <f>'Preenchimento Consolidado'!$E$18</f>
        <v>0</v>
      </c>
      <c r="D1589" s="187" t="str">
        <f>'Preenchimento Consolidado'!B1612</f>
        <v>1.2.3.2.1.1.16.</v>
      </c>
      <c r="E1589" s="86">
        <f>'Preenchimento Consolidado'!D1612</f>
        <v>0</v>
      </c>
      <c r="F1589" s="2">
        <f t="shared" ca="1" si="24"/>
        <v>43901.734739930558</v>
      </c>
    </row>
    <row r="1590" spans="1:6">
      <c r="A1590" s="83">
        <f>'Preenchimento Consolidado'!$E$12</f>
        <v>0</v>
      </c>
      <c r="B1590" s="1">
        <f>'Preenchimento Consolidado'!$E$17</f>
        <v>0</v>
      </c>
      <c r="C1590" s="1">
        <f>'Preenchimento Consolidado'!$E$18</f>
        <v>0</v>
      </c>
      <c r="D1590" s="187" t="str">
        <f>'Preenchimento Consolidado'!B1613</f>
        <v>1.2.3.2.1.1.17.</v>
      </c>
      <c r="E1590" s="86">
        <f>'Preenchimento Consolidado'!D1613</f>
        <v>0</v>
      </c>
      <c r="F1590" s="2">
        <f t="shared" ca="1" si="24"/>
        <v>43901.734739930558</v>
      </c>
    </row>
    <row r="1591" spans="1:6">
      <c r="A1591" s="83">
        <f>'Preenchimento Consolidado'!$E$12</f>
        <v>0</v>
      </c>
      <c r="B1591" s="1">
        <f>'Preenchimento Consolidado'!$E$17</f>
        <v>0</v>
      </c>
      <c r="C1591" s="1">
        <f>'Preenchimento Consolidado'!$E$18</f>
        <v>0</v>
      </c>
      <c r="D1591" s="187" t="str">
        <f>'Preenchimento Consolidado'!B1614</f>
        <v>1.2.3.2.1.1.21.</v>
      </c>
      <c r="E1591" s="86">
        <f>'Preenchimento Consolidado'!D1614</f>
        <v>0</v>
      </c>
      <c r="F1591" s="2">
        <f t="shared" ca="1" si="24"/>
        <v>43901.734739930558</v>
      </c>
    </row>
    <row r="1592" spans="1:6">
      <c r="A1592" s="83">
        <f>'Preenchimento Consolidado'!$E$12</f>
        <v>0</v>
      </c>
      <c r="B1592" s="1">
        <f>'Preenchimento Consolidado'!$E$17</f>
        <v>0</v>
      </c>
      <c r="C1592" s="1">
        <f>'Preenchimento Consolidado'!$E$18</f>
        <v>0</v>
      </c>
      <c r="D1592" s="187" t="str">
        <f>'Preenchimento Consolidado'!B1615</f>
        <v>1.2.3.2.1.1.22.</v>
      </c>
      <c r="E1592" s="86">
        <f>'Preenchimento Consolidado'!D1615</f>
        <v>0</v>
      </c>
      <c r="F1592" s="2">
        <f t="shared" ca="1" si="24"/>
        <v>43901.734739930558</v>
      </c>
    </row>
    <row r="1593" spans="1:6">
      <c r="A1593" s="83">
        <f>'Preenchimento Consolidado'!$E$12</f>
        <v>0</v>
      </c>
      <c r="B1593" s="1">
        <f>'Preenchimento Consolidado'!$E$17</f>
        <v>0</v>
      </c>
      <c r="C1593" s="1">
        <f>'Preenchimento Consolidado'!$E$18</f>
        <v>0</v>
      </c>
      <c r="D1593" s="187" t="str">
        <f>'Preenchimento Consolidado'!B1616</f>
        <v>1.2.3.2.1.1.23.</v>
      </c>
      <c r="E1593" s="86">
        <f>'Preenchimento Consolidado'!D1616</f>
        <v>0</v>
      </c>
      <c r="F1593" s="2">
        <f t="shared" ca="1" si="24"/>
        <v>43901.734739930558</v>
      </c>
    </row>
    <row r="1594" spans="1:6">
      <c r="A1594" s="83">
        <f>'Preenchimento Consolidado'!$E$12</f>
        <v>0</v>
      </c>
      <c r="B1594" s="1">
        <f>'Preenchimento Consolidado'!$E$17</f>
        <v>0</v>
      </c>
      <c r="C1594" s="1">
        <f>'Preenchimento Consolidado'!$E$18</f>
        <v>0</v>
      </c>
      <c r="D1594" s="187" t="str">
        <f>'Preenchimento Consolidado'!B1617</f>
        <v>1.2.3.2.1.1.24.</v>
      </c>
      <c r="E1594" s="86">
        <f>'Preenchimento Consolidado'!D1617</f>
        <v>0</v>
      </c>
      <c r="F1594" s="2">
        <f t="shared" ca="1" si="24"/>
        <v>43901.734739930558</v>
      </c>
    </row>
    <row r="1595" spans="1:6">
      <c r="A1595" s="83">
        <f>'Preenchimento Consolidado'!$E$12</f>
        <v>0</v>
      </c>
      <c r="B1595" s="1">
        <f>'Preenchimento Consolidado'!$E$17</f>
        <v>0</v>
      </c>
      <c r="C1595" s="1">
        <f>'Preenchimento Consolidado'!$E$18</f>
        <v>0</v>
      </c>
      <c r="D1595" s="187" t="str">
        <f>'Preenchimento Consolidado'!B1618</f>
        <v>1.2.3.2.1.1.25.</v>
      </c>
      <c r="E1595" s="86">
        <f>'Preenchimento Consolidado'!D1618</f>
        <v>0</v>
      </c>
      <c r="F1595" s="2">
        <f t="shared" ca="1" si="24"/>
        <v>43901.734739930558</v>
      </c>
    </row>
    <row r="1596" spans="1:6">
      <c r="A1596" s="83">
        <f>'Preenchimento Consolidado'!$E$12</f>
        <v>0</v>
      </c>
      <c r="B1596" s="1">
        <f>'Preenchimento Consolidado'!$E$17</f>
        <v>0</v>
      </c>
      <c r="C1596" s="1">
        <f>'Preenchimento Consolidado'!$E$18</f>
        <v>0</v>
      </c>
      <c r="D1596" s="187" t="str">
        <f>'Preenchimento Consolidado'!B1619</f>
        <v>1.2.3.2.1.1.26.</v>
      </c>
      <c r="E1596" s="86">
        <f>'Preenchimento Consolidado'!D1619</f>
        <v>0</v>
      </c>
      <c r="F1596" s="2">
        <f t="shared" ca="1" si="24"/>
        <v>43901.734739930558</v>
      </c>
    </row>
    <row r="1597" spans="1:6">
      <c r="A1597" s="83">
        <f>'Preenchimento Consolidado'!$E$12</f>
        <v>0</v>
      </c>
      <c r="B1597" s="1">
        <f>'Preenchimento Consolidado'!$E$17</f>
        <v>0</v>
      </c>
      <c r="C1597" s="1">
        <f>'Preenchimento Consolidado'!$E$18</f>
        <v>0</v>
      </c>
      <c r="D1597" s="187" t="str">
        <f>'Preenchimento Consolidado'!B1620</f>
        <v>1.2.3.2.1.1.27.</v>
      </c>
      <c r="E1597" s="86">
        <f>'Preenchimento Consolidado'!D1620</f>
        <v>0</v>
      </c>
      <c r="F1597" s="2">
        <f t="shared" ca="1" si="24"/>
        <v>43901.734739930558</v>
      </c>
    </row>
    <row r="1598" spans="1:6">
      <c r="A1598" s="83">
        <f>'Preenchimento Consolidado'!$E$12</f>
        <v>0</v>
      </c>
      <c r="B1598" s="1">
        <f>'Preenchimento Consolidado'!$E$17</f>
        <v>0</v>
      </c>
      <c r="C1598" s="1">
        <f>'Preenchimento Consolidado'!$E$18</f>
        <v>0</v>
      </c>
      <c r="D1598" s="187" t="str">
        <f>'Preenchimento Consolidado'!B1621</f>
        <v>1.2.3.2.1.1.28.</v>
      </c>
      <c r="E1598" s="86">
        <f>'Preenchimento Consolidado'!D1621</f>
        <v>0</v>
      </c>
      <c r="F1598" s="2">
        <f t="shared" ca="1" si="24"/>
        <v>43901.734739930558</v>
      </c>
    </row>
    <row r="1599" spans="1:6">
      <c r="A1599" s="83">
        <f>'Preenchimento Consolidado'!$E$12</f>
        <v>0</v>
      </c>
      <c r="B1599" s="1">
        <f>'Preenchimento Consolidado'!$E$17</f>
        <v>0</v>
      </c>
      <c r="C1599" s="1">
        <f>'Preenchimento Consolidado'!$E$18</f>
        <v>0</v>
      </c>
      <c r="D1599" s="187" t="str">
        <f>'Preenchimento Consolidado'!B1622</f>
        <v>1.2.3.2.1.1.29.</v>
      </c>
      <c r="E1599" s="86">
        <f>'Preenchimento Consolidado'!D1622</f>
        <v>0</v>
      </c>
      <c r="F1599" s="2">
        <f t="shared" ca="1" si="24"/>
        <v>43901.734739930558</v>
      </c>
    </row>
    <row r="1600" spans="1:6">
      <c r="A1600" s="83">
        <f>'Preenchimento Consolidado'!$E$12</f>
        <v>0</v>
      </c>
      <c r="B1600" s="1">
        <f>'Preenchimento Consolidado'!$E$17</f>
        <v>0</v>
      </c>
      <c r="C1600" s="1">
        <f>'Preenchimento Consolidado'!$E$18</f>
        <v>0</v>
      </c>
      <c r="D1600" s="187" t="str">
        <f>'Preenchimento Consolidado'!B1623</f>
        <v>1.2.3.2.1.1.31.</v>
      </c>
      <c r="E1600" s="86">
        <f>'Preenchimento Consolidado'!D1623</f>
        <v>0</v>
      </c>
      <c r="F1600" s="2">
        <f t="shared" ca="1" si="24"/>
        <v>43901.734739930558</v>
      </c>
    </row>
    <row r="1601" spans="1:6">
      <c r="A1601" s="83">
        <f>'Preenchimento Consolidado'!$E$12</f>
        <v>0</v>
      </c>
      <c r="B1601" s="1">
        <f>'Preenchimento Consolidado'!$E$17</f>
        <v>0</v>
      </c>
      <c r="C1601" s="1">
        <f>'Preenchimento Consolidado'!$E$18</f>
        <v>0</v>
      </c>
      <c r="D1601" s="187" t="str">
        <f>'Preenchimento Consolidado'!B1624</f>
        <v>1.2.3.2.1.1.32.</v>
      </c>
      <c r="E1601" s="86">
        <f>'Preenchimento Consolidado'!D1624</f>
        <v>0</v>
      </c>
      <c r="F1601" s="2">
        <f t="shared" ca="1" si="24"/>
        <v>43901.734739930558</v>
      </c>
    </row>
    <row r="1602" spans="1:6">
      <c r="A1602" s="83">
        <f>'Preenchimento Consolidado'!$E$12</f>
        <v>0</v>
      </c>
      <c r="B1602" s="1">
        <f>'Preenchimento Consolidado'!$E$17</f>
        <v>0</v>
      </c>
      <c r="C1602" s="1">
        <f>'Preenchimento Consolidado'!$E$18</f>
        <v>0</v>
      </c>
      <c r="D1602" s="187" t="str">
        <f>'Preenchimento Consolidado'!B1625</f>
        <v>1.2.3.2.1.1.33.</v>
      </c>
      <c r="E1602" s="86">
        <f>'Preenchimento Consolidado'!D1625</f>
        <v>0</v>
      </c>
      <c r="F1602" s="2">
        <f t="shared" ref="F1602:F1665" ca="1" si="25">NOW()</f>
        <v>43901.734739930558</v>
      </c>
    </row>
    <row r="1603" spans="1:6">
      <c r="A1603" s="83">
        <f>'Preenchimento Consolidado'!$E$12</f>
        <v>0</v>
      </c>
      <c r="B1603" s="1">
        <f>'Preenchimento Consolidado'!$E$17</f>
        <v>0</v>
      </c>
      <c r="C1603" s="1">
        <f>'Preenchimento Consolidado'!$E$18</f>
        <v>0</v>
      </c>
      <c r="D1603" s="187" t="str">
        <f>'Preenchimento Consolidado'!B1626</f>
        <v>1.2.3.2.1.1.35.</v>
      </c>
      <c r="E1603" s="86">
        <f>'Preenchimento Consolidado'!D1626</f>
        <v>0</v>
      </c>
      <c r="F1603" s="2">
        <f t="shared" ca="1" si="25"/>
        <v>43901.734739930558</v>
      </c>
    </row>
    <row r="1604" spans="1:6">
      <c r="A1604" s="83">
        <f>'Preenchimento Consolidado'!$E$12</f>
        <v>0</v>
      </c>
      <c r="B1604" s="1">
        <f>'Preenchimento Consolidado'!$E$17</f>
        <v>0</v>
      </c>
      <c r="C1604" s="1">
        <f>'Preenchimento Consolidado'!$E$18</f>
        <v>0</v>
      </c>
      <c r="D1604" s="187" t="str">
        <f>'Preenchimento Consolidado'!B1627</f>
        <v>1.2.3.2.1.1.35.1.</v>
      </c>
      <c r="E1604" s="86">
        <f>'Preenchimento Consolidado'!D1627</f>
        <v>0</v>
      </c>
      <c r="F1604" s="2">
        <f t="shared" ca="1" si="25"/>
        <v>43901.734739930558</v>
      </c>
    </row>
    <row r="1605" spans="1:6">
      <c r="A1605" s="83">
        <f>'Preenchimento Consolidado'!$E$12</f>
        <v>0</v>
      </c>
      <c r="B1605" s="1">
        <f>'Preenchimento Consolidado'!$E$17</f>
        <v>0</v>
      </c>
      <c r="C1605" s="1">
        <f>'Preenchimento Consolidado'!$E$18</f>
        <v>0</v>
      </c>
      <c r="D1605" s="187" t="str">
        <f>'Preenchimento Consolidado'!B1628</f>
        <v>1.2.3.2.1.1.35.2.</v>
      </c>
      <c r="E1605" s="86">
        <f>'Preenchimento Consolidado'!D1628</f>
        <v>0</v>
      </c>
      <c r="F1605" s="2">
        <f t="shared" ca="1" si="25"/>
        <v>43901.734739930558</v>
      </c>
    </row>
    <row r="1606" spans="1:6">
      <c r="A1606" s="83">
        <f>'Preenchimento Consolidado'!$E$12</f>
        <v>0</v>
      </c>
      <c r="B1606" s="1">
        <f>'Preenchimento Consolidado'!$E$17</f>
        <v>0</v>
      </c>
      <c r="C1606" s="1">
        <f>'Preenchimento Consolidado'!$E$18</f>
        <v>0</v>
      </c>
      <c r="D1606" s="187" t="str">
        <f>'Preenchimento Consolidado'!B1629</f>
        <v>1.2.3.2.1.1.41.</v>
      </c>
      <c r="E1606" s="86">
        <f>'Preenchimento Consolidado'!D1629</f>
        <v>0</v>
      </c>
      <c r="F1606" s="2">
        <f t="shared" ca="1" si="25"/>
        <v>43901.734739930558</v>
      </c>
    </row>
    <row r="1607" spans="1:6">
      <c r="A1607" s="83">
        <f>'Preenchimento Consolidado'!$E$12</f>
        <v>0</v>
      </c>
      <c r="B1607" s="1">
        <f>'Preenchimento Consolidado'!$E$17</f>
        <v>0</v>
      </c>
      <c r="C1607" s="1">
        <f>'Preenchimento Consolidado'!$E$18</f>
        <v>0</v>
      </c>
      <c r="D1607" s="187" t="str">
        <f>'Preenchimento Consolidado'!B1630</f>
        <v>1.2.3.2.1.1.42.</v>
      </c>
      <c r="E1607" s="86">
        <f>'Preenchimento Consolidado'!D1630</f>
        <v>0</v>
      </c>
      <c r="F1607" s="2">
        <f t="shared" ca="1" si="25"/>
        <v>43901.734739930558</v>
      </c>
    </row>
    <row r="1608" spans="1:6">
      <c r="A1608" s="83">
        <f>'Preenchimento Consolidado'!$E$12</f>
        <v>0</v>
      </c>
      <c r="B1608" s="1">
        <f>'Preenchimento Consolidado'!$E$17</f>
        <v>0</v>
      </c>
      <c r="C1608" s="1">
        <f>'Preenchimento Consolidado'!$E$18</f>
        <v>0</v>
      </c>
      <c r="D1608" s="187" t="str">
        <f>'Preenchimento Consolidado'!B1631</f>
        <v>1.2.3.2.1.1.43.</v>
      </c>
      <c r="E1608" s="86">
        <f>'Preenchimento Consolidado'!D1631</f>
        <v>0</v>
      </c>
      <c r="F1608" s="2">
        <f t="shared" ca="1" si="25"/>
        <v>43901.734739930558</v>
      </c>
    </row>
    <row r="1609" spans="1:6">
      <c r="A1609" s="83">
        <f>'Preenchimento Consolidado'!$E$12</f>
        <v>0</v>
      </c>
      <c r="B1609" s="1">
        <f>'Preenchimento Consolidado'!$E$17</f>
        <v>0</v>
      </c>
      <c r="C1609" s="1">
        <f>'Preenchimento Consolidado'!$E$18</f>
        <v>0</v>
      </c>
      <c r="D1609" s="187" t="str">
        <f>'Preenchimento Consolidado'!B1632</f>
        <v>1.2.3.2.1.1.50.</v>
      </c>
      <c r="E1609" s="86">
        <f>'Preenchimento Consolidado'!D1632</f>
        <v>0</v>
      </c>
      <c r="F1609" s="2">
        <f t="shared" ca="1" si="25"/>
        <v>43901.734739930558</v>
      </c>
    </row>
    <row r="1610" spans="1:6">
      <c r="A1610" s="83">
        <f>'Preenchimento Consolidado'!$E$12</f>
        <v>0</v>
      </c>
      <c r="B1610" s="1">
        <f>'Preenchimento Consolidado'!$E$17</f>
        <v>0</v>
      </c>
      <c r="C1610" s="1">
        <f>'Preenchimento Consolidado'!$E$18</f>
        <v>0</v>
      </c>
      <c r="D1610" s="187" t="str">
        <f>'Preenchimento Consolidado'!B1633</f>
        <v>1.2.3.2.1.1.51.</v>
      </c>
      <c r="E1610" s="86">
        <f>'Preenchimento Consolidado'!D1633</f>
        <v>0</v>
      </c>
      <c r="F1610" s="2">
        <f t="shared" ca="1" si="25"/>
        <v>43901.734739930558</v>
      </c>
    </row>
    <row r="1611" spans="1:6">
      <c r="A1611" s="83">
        <f>'Preenchimento Consolidado'!$E$12</f>
        <v>0</v>
      </c>
      <c r="B1611" s="1">
        <f>'Preenchimento Consolidado'!$E$17</f>
        <v>0</v>
      </c>
      <c r="C1611" s="1">
        <f>'Preenchimento Consolidado'!$E$18</f>
        <v>0</v>
      </c>
      <c r="D1611" s="187" t="str">
        <f>'Preenchimento Consolidado'!B1634</f>
        <v>1.2.3.2.1.1.52.</v>
      </c>
      <c r="E1611" s="86">
        <f>'Preenchimento Consolidado'!D1634</f>
        <v>0</v>
      </c>
      <c r="F1611" s="2">
        <f t="shared" ca="1" si="25"/>
        <v>43901.734739930558</v>
      </c>
    </row>
    <row r="1612" spans="1:6">
      <c r="A1612" s="83">
        <f>'Preenchimento Consolidado'!$E$12</f>
        <v>0</v>
      </c>
      <c r="B1612" s="1">
        <f>'Preenchimento Consolidado'!$E$17</f>
        <v>0</v>
      </c>
      <c r="C1612" s="1">
        <f>'Preenchimento Consolidado'!$E$18</f>
        <v>0</v>
      </c>
      <c r="D1612" s="187" t="str">
        <f>'Preenchimento Consolidado'!B1635</f>
        <v>1.2.3.2.1.1.53.</v>
      </c>
      <c r="E1612" s="86">
        <f>'Preenchimento Consolidado'!D1635</f>
        <v>0</v>
      </c>
      <c r="F1612" s="2">
        <f t="shared" ca="1" si="25"/>
        <v>43901.734739930558</v>
      </c>
    </row>
    <row r="1613" spans="1:6">
      <c r="A1613" s="83">
        <f>'Preenchimento Consolidado'!$E$12</f>
        <v>0</v>
      </c>
      <c r="B1613" s="1">
        <f>'Preenchimento Consolidado'!$E$17</f>
        <v>0</v>
      </c>
      <c r="C1613" s="1">
        <f>'Preenchimento Consolidado'!$E$18</f>
        <v>0</v>
      </c>
      <c r="D1613" s="187" t="str">
        <f>'Preenchimento Consolidado'!B1636</f>
        <v>1.2.3.3.</v>
      </c>
      <c r="E1613" s="86">
        <f>'Preenchimento Consolidado'!D1636</f>
        <v>0</v>
      </c>
      <c r="F1613" s="2">
        <f t="shared" ca="1" si="25"/>
        <v>43901.734739930558</v>
      </c>
    </row>
    <row r="1614" spans="1:6">
      <c r="A1614" s="83">
        <f>'Preenchimento Consolidado'!$E$12</f>
        <v>0</v>
      </c>
      <c r="B1614" s="1">
        <f>'Preenchimento Consolidado'!$E$17</f>
        <v>0</v>
      </c>
      <c r="C1614" s="1">
        <f>'Preenchimento Consolidado'!$E$18</f>
        <v>0</v>
      </c>
      <c r="D1614" s="187" t="str">
        <f>'Preenchimento Consolidado'!B1637</f>
        <v>1.2.3.3.1.</v>
      </c>
      <c r="E1614" s="86">
        <f>'Preenchimento Consolidado'!D1637</f>
        <v>0</v>
      </c>
      <c r="F1614" s="2">
        <f t="shared" ca="1" si="25"/>
        <v>43901.734739930558</v>
      </c>
    </row>
    <row r="1615" spans="1:6">
      <c r="A1615" s="83">
        <f>'Preenchimento Consolidado'!$E$12</f>
        <v>0</v>
      </c>
      <c r="B1615" s="1">
        <f>'Preenchimento Consolidado'!$E$17</f>
        <v>0</v>
      </c>
      <c r="C1615" s="1">
        <f>'Preenchimento Consolidado'!$E$18</f>
        <v>0</v>
      </c>
      <c r="D1615" s="187" t="str">
        <f>'Preenchimento Consolidado'!B1638</f>
        <v>1.2.3.3.1.11.</v>
      </c>
      <c r="E1615" s="86">
        <f>'Preenchimento Consolidado'!D1638</f>
        <v>0</v>
      </c>
      <c r="F1615" s="2">
        <f t="shared" ca="1" si="25"/>
        <v>43901.734739930558</v>
      </c>
    </row>
    <row r="1616" spans="1:6">
      <c r="A1616" s="83">
        <f>'Preenchimento Consolidado'!$E$12</f>
        <v>0</v>
      </c>
      <c r="B1616" s="1">
        <f>'Preenchimento Consolidado'!$E$17</f>
        <v>0</v>
      </c>
      <c r="C1616" s="1">
        <f>'Preenchimento Consolidado'!$E$18</f>
        <v>0</v>
      </c>
      <c r="D1616" s="187" t="str">
        <f>'Preenchimento Consolidado'!B1639</f>
        <v>1.2.3.3.1.12.</v>
      </c>
      <c r="E1616" s="86">
        <f>'Preenchimento Consolidado'!D1639</f>
        <v>0</v>
      </c>
      <c r="F1616" s="2">
        <f t="shared" ca="1" si="25"/>
        <v>43901.734739930558</v>
      </c>
    </row>
    <row r="1617" spans="1:6">
      <c r="A1617" s="83">
        <f>'Preenchimento Consolidado'!$E$12</f>
        <v>0</v>
      </c>
      <c r="B1617" s="1">
        <f>'Preenchimento Consolidado'!$E$17</f>
        <v>0</v>
      </c>
      <c r="C1617" s="1">
        <f>'Preenchimento Consolidado'!$E$18</f>
        <v>0</v>
      </c>
      <c r="D1617" s="187" t="str">
        <f>'Preenchimento Consolidado'!B1640</f>
        <v>1.2.3.3.1.13.</v>
      </c>
      <c r="E1617" s="86">
        <f>'Preenchimento Consolidado'!D1640</f>
        <v>0</v>
      </c>
      <c r="F1617" s="2">
        <f t="shared" ca="1" si="25"/>
        <v>43901.734739930558</v>
      </c>
    </row>
    <row r="1618" spans="1:6">
      <c r="A1618" s="83">
        <f>'Preenchimento Consolidado'!$E$12</f>
        <v>0</v>
      </c>
      <c r="B1618" s="1">
        <f>'Preenchimento Consolidado'!$E$17</f>
        <v>0</v>
      </c>
      <c r="C1618" s="1">
        <f>'Preenchimento Consolidado'!$E$18</f>
        <v>0</v>
      </c>
      <c r="D1618" s="187" t="str">
        <f>'Preenchimento Consolidado'!B1641</f>
        <v>1.2.3.3.1.14.</v>
      </c>
      <c r="E1618" s="86">
        <f>'Preenchimento Consolidado'!D1641</f>
        <v>0</v>
      </c>
      <c r="F1618" s="2">
        <f t="shared" ca="1" si="25"/>
        <v>43901.734739930558</v>
      </c>
    </row>
    <row r="1619" spans="1:6">
      <c r="A1619" s="83">
        <f>'Preenchimento Consolidado'!$E$12</f>
        <v>0</v>
      </c>
      <c r="B1619" s="1">
        <f>'Preenchimento Consolidado'!$E$17</f>
        <v>0</v>
      </c>
      <c r="C1619" s="1">
        <f>'Preenchimento Consolidado'!$E$18</f>
        <v>0</v>
      </c>
      <c r="D1619" s="187" t="str">
        <f>'Preenchimento Consolidado'!B1642</f>
        <v>1.2.3.3.1.15.</v>
      </c>
      <c r="E1619" s="86">
        <f>'Preenchimento Consolidado'!D1642</f>
        <v>0</v>
      </c>
      <c r="F1619" s="2">
        <f t="shared" ca="1" si="25"/>
        <v>43901.734739930558</v>
      </c>
    </row>
    <row r="1620" spans="1:6">
      <c r="A1620" s="83">
        <f>'Preenchimento Consolidado'!$E$12</f>
        <v>0</v>
      </c>
      <c r="B1620" s="1">
        <f>'Preenchimento Consolidado'!$E$17</f>
        <v>0</v>
      </c>
      <c r="C1620" s="1">
        <f>'Preenchimento Consolidado'!$E$18</f>
        <v>0</v>
      </c>
      <c r="D1620" s="187" t="str">
        <f>'Preenchimento Consolidado'!B1643</f>
        <v>1.2.3.3.1.16.</v>
      </c>
      <c r="E1620" s="86">
        <f>'Preenchimento Consolidado'!D1643</f>
        <v>0</v>
      </c>
      <c r="F1620" s="2">
        <f t="shared" ca="1" si="25"/>
        <v>43901.734739930558</v>
      </c>
    </row>
    <row r="1621" spans="1:6">
      <c r="A1621" s="83">
        <f>'Preenchimento Consolidado'!$E$12</f>
        <v>0</v>
      </c>
      <c r="B1621" s="1">
        <f>'Preenchimento Consolidado'!$E$17</f>
        <v>0</v>
      </c>
      <c r="C1621" s="1">
        <f>'Preenchimento Consolidado'!$E$18</f>
        <v>0</v>
      </c>
      <c r="D1621" s="187" t="str">
        <f>'Preenchimento Consolidado'!B1644</f>
        <v>1.2.3.3.1.17.</v>
      </c>
      <c r="E1621" s="86">
        <f>'Preenchimento Consolidado'!D1644</f>
        <v>0</v>
      </c>
      <c r="F1621" s="2">
        <f t="shared" ca="1" si="25"/>
        <v>43901.734739930558</v>
      </c>
    </row>
    <row r="1622" spans="1:6">
      <c r="A1622" s="83">
        <f>'Preenchimento Consolidado'!$E$12</f>
        <v>0</v>
      </c>
      <c r="B1622" s="1">
        <f>'Preenchimento Consolidado'!$E$17</f>
        <v>0</v>
      </c>
      <c r="C1622" s="1">
        <f>'Preenchimento Consolidado'!$E$18</f>
        <v>0</v>
      </c>
      <c r="D1622" s="187" t="str">
        <f>'Preenchimento Consolidado'!B1645</f>
        <v>1.2.3.3.1.21.</v>
      </c>
      <c r="E1622" s="86">
        <f>'Preenchimento Consolidado'!D1645</f>
        <v>0</v>
      </c>
      <c r="F1622" s="2">
        <f t="shared" ca="1" si="25"/>
        <v>43901.734739930558</v>
      </c>
    </row>
    <row r="1623" spans="1:6">
      <c r="A1623" s="83">
        <f>'Preenchimento Consolidado'!$E$12</f>
        <v>0</v>
      </c>
      <c r="B1623" s="1">
        <f>'Preenchimento Consolidado'!$E$17</f>
        <v>0</v>
      </c>
      <c r="C1623" s="1">
        <f>'Preenchimento Consolidado'!$E$18</f>
        <v>0</v>
      </c>
      <c r="D1623" s="187" t="str">
        <f>'Preenchimento Consolidado'!B1646</f>
        <v>1.2.3.3.1.22.</v>
      </c>
      <c r="E1623" s="86">
        <f>'Preenchimento Consolidado'!D1646</f>
        <v>0</v>
      </c>
      <c r="F1623" s="2">
        <f t="shared" ca="1" si="25"/>
        <v>43901.734739930558</v>
      </c>
    </row>
    <row r="1624" spans="1:6">
      <c r="A1624" s="83">
        <f>'Preenchimento Consolidado'!$E$12</f>
        <v>0</v>
      </c>
      <c r="B1624" s="1">
        <f>'Preenchimento Consolidado'!$E$17</f>
        <v>0</v>
      </c>
      <c r="C1624" s="1">
        <f>'Preenchimento Consolidado'!$E$18</f>
        <v>0</v>
      </c>
      <c r="D1624" s="187" t="str">
        <f>'Preenchimento Consolidado'!B1647</f>
        <v>1.2.3.3.1.23.</v>
      </c>
      <c r="E1624" s="86">
        <f>'Preenchimento Consolidado'!D1647</f>
        <v>0</v>
      </c>
      <c r="F1624" s="2">
        <f t="shared" ca="1" si="25"/>
        <v>43901.734739930558</v>
      </c>
    </row>
    <row r="1625" spans="1:6">
      <c r="A1625" s="83">
        <f>'Preenchimento Consolidado'!$E$12</f>
        <v>0</v>
      </c>
      <c r="B1625" s="1">
        <f>'Preenchimento Consolidado'!$E$17</f>
        <v>0</v>
      </c>
      <c r="C1625" s="1">
        <f>'Preenchimento Consolidado'!$E$18</f>
        <v>0</v>
      </c>
      <c r="D1625" s="187" t="str">
        <f>'Preenchimento Consolidado'!B1648</f>
        <v>1.2.3.3.1.24.</v>
      </c>
      <c r="E1625" s="86">
        <f>'Preenchimento Consolidado'!D1648</f>
        <v>0</v>
      </c>
      <c r="F1625" s="2">
        <f t="shared" ca="1" si="25"/>
        <v>43901.734739930558</v>
      </c>
    </row>
    <row r="1626" spans="1:6">
      <c r="A1626" s="83">
        <f>'Preenchimento Consolidado'!$E$12</f>
        <v>0</v>
      </c>
      <c r="B1626" s="1">
        <f>'Preenchimento Consolidado'!$E$17</f>
        <v>0</v>
      </c>
      <c r="C1626" s="1">
        <f>'Preenchimento Consolidado'!$E$18</f>
        <v>0</v>
      </c>
      <c r="D1626" s="187" t="str">
        <f>'Preenchimento Consolidado'!B1649</f>
        <v>1.2.3.3.1.25.</v>
      </c>
      <c r="E1626" s="86">
        <f>'Preenchimento Consolidado'!D1649</f>
        <v>0</v>
      </c>
      <c r="F1626" s="2">
        <f t="shared" ca="1" si="25"/>
        <v>43901.734739930558</v>
      </c>
    </row>
    <row r="1627" spans="1:6">
      <c r="A1627" s="83">
        <f>'Preenchimento Consolidado'!$E$12</f>
        <v>0</v>
      </c>
      <c r="B1627" s="1">
        <f>'Preenchimento Consolidado'!$E$17</f>
        <v>0</v>
      </c>
      <c r="C1627" s="1">
        <f>'Preenchimento Consolidado'!$E$18</f>
        <v>0</v>
      </c>
      <c r="D1627" s="187" t="str">
        <f>'Preenchimento Consolidado'!B1650</f>
        <v>1.2.3.3.1.26.</v>
      </c>
      <c r="E1627" s="86">
        <f>'Preenchimento Consolidado'!D1650</f>
        <v>0</v>
      </c>
      <c r="F1627" s="2">
        <f t="shared" ca="1" si="25"/>
        <v>43901.734739930558</v>
      </c>
    </row>
    <row r="1628" spans="1:6">
      <c r="A1628" s="83">
        <f>'Preenchimento Consolidado'!$E$12</f>
        <v>0</v>
      </c>
      <c r="B1628" s="1">
        <f>'Preenchimento Consolidado'!$E$17</f>
        <v>0</v>
      </c>
      <c r="C1628" s="1">
        <f>'Preenchimento Consolidado'!$E$18</f>
        <v>0</v>
      </c>
      <c r="D1628" s="187" t="str">
        <f>'Preenchimento Consolidado'!B1651</f>
        <v>1.2.3.3.1.27.</v>
      </c>
      <c r="E1628" s="86">
        <f>'Preenchimento Consolidado'!D1651</f>
        <v>0</v>
      </c>
      <c r="F1628" s="2">
        <f t="shared" ca="1" si="25"/>
        <v>43901.734739930558</v>
      </c>
    </row>
    <row r="1629" spans="1:6">
      <c r="A1629" s="83">
        <f>'Preenchimento Consolidado'!$E$12</f>
        <v>0</v>
      </c>
      <c r="B1629" s="1">
        <f>'Preenchimento Consolidado'!$E$17</f>
        <v>0</v>
      </c>
      <c r="C1629" s="1">
        <f>'Preenchimento Consolidado'!$E$18</f>
        <v>0</v>
      </c>
      <c r="D1629" s="187" t="str">
        <f>'Preenchimento Consolidado'!B1652</f>
        <v>1.2.3.3.1.28.</v>
      </c>
      <c r="E1629" s="86">
        <f>'Preenchimento Consolidado'!D1652</f>
        <v>0</v>
      </c>
      <c r="F1629" s="2">
        <f t="shared" ca="1" si="25"/>
        <v>43901.734739930558</v>
      </c>
    </row>
    <row r="1630" spans="1:6">
      <c r="A1630" s="83">
        <f>'Preenchimento Consolidado'!$E$12</f>
        <v>0</v>
      </c>
      <c r="B1630" s="1">
        <f>'Preenchimento Consolidado'!$E$17</f>
        <v>0</v>
      </c>
      <c r="C1630" s="1">
        <f>'Preenchimento Consolidado'!$E$18</f>
        <v>0</v>
      </c>
      <c r="D1630" s="187" t="str">
        <f>'Preenchimento Consolidado'!B1653</f>
        <v>1.2.3.3.1.29.</v>
      </c>
      <c r="E1630" s="86">
        <f>'Preenchimento Consolidado'!D1653</f>
        <v>0</v>
      </c>
      <c r="F1630" s="2">
        <f t="shared" ca="1" si="25"/>
        <v>43901.734739930558</v>
      </c>
    </row>
    <row r="1631" spans="1:6">
      <c r="A1631" s="83">
        <f>'Preenchimento Consolidado'!$E$12</f>
        <v>0</v>
      </c>
      <c r="B1631" s="1">
        <f>'Preenchimento Consolidado'!$E$17</f>
        <v>0</v>
      </c>
      <c r="C1631" s="1">
        <f>'Preenchimento Consolidado'!$E$18</f>
        <v>0</v>
      </c>
      <c r="D1631" s="187" t="str">
        <f>'Preenchimento Consolidado'!B1654</f>
        <v>1.2.3.3.1.31.</v>
      </c>
      <c r="E1631" s="86">
        <f>'Preenchimento Consolidado'!D1654</f>
        <v>0</v>
      </c>
      <c r="F1631" s="2">
        <f t="shared" ca="1" si="25"/>
        <v>43901.734739930558</v>
      </c>
    </row>
    <row r="1632" spans="1:6">
      <c r="A1632" s="83">
        <f>'Preenchimento Consolidado'!$E$12</f>
        <v>0</v>
      </c>
      <c r="B1632" s="1">
        <f>'Preenchimento Consolidado'!$E$17</f>
        <v>0</v>
      </c>
      <c r="C1632" s="1">
        <f>'Preenchimento Consolidado'!$E$18</f>
        <v>0</v>
      </c>
      <c r="D1632" s="187" t="str">
        <f>'Preenchimento Consolidado'!B1655</f>
        <v>1.2.3.3.1.32.</v>
      </c>
      <c r="E1632" s="86">
        <f>'Preenchimento Consolidado'!D1655</f>
        <v>0</v>
      </c>
      <c r="F1632" s="2">
        <f t="shared" ca="1" si="25"/>
        <v>43901.734739930558</v>
      </c>
    </row>
    <row r="1633" spans="1:6">
      <c r="A1633" s="83">
        <f>'Preenchimento Consolidado'!$E$12</f>
        <v>0</v>
      </c>
      <c r="B1633" s="1">
        <f>'Preenchimento Consolidado'!$E$17</f>
        <v>0</v>
      </c>
      <c r="C1633" s="1">
        <f>'Preenchimento Consolidado'!$E$18</f>
        <v>0</v>
      </c>
      <c r="D1633" s="187" t="str">
        <f>'Preenchimento Consolidado'!B1656</f>
        <v>1.2.3.3.1.33.</v>
      </c>
      <c r="E1633" s="86">
        <f>'Preenchimento Consolidado'!D1656</f>
        <v>0</v>
      </c>
      <c r="F1633" s="2">
        <f t="shared" ca="1" si="25"/>
        <v>43901.734739930558</v>
      </c>
    </row>
    <row r="1634" spans="1:6">
      <c r="A1634" s="83">
        <f>'Preenchimento Consolidado'!$E$12</f>
        <v>0</v>
      </c>
      <c r="B1634" s="1">
        <f>'Preenchimento Consolidado'!$E$17</f>
        <v>0</v>
      </c>
      <c r="C1634" s="1">
        <f>'Preenchimento Consolidado'!$E$18</f>
        <v>0</v>
      </c>
      <c r="D1634" s="187" t="str">
        <f>'Preenchimento Consolidado'!B1657</f>
        <v>1.2.3.3.1.35.</v>
      </c>
      <c r="E1634" s="86">
        <f>'Preenchimento Consolidado'!D1657</f>
        <v>0</v>
      </c>
      <c r="F1634" s="2">
        <f t="shared" ca="1" si="25"/>
        <v>43901.734739930558</v>
      </c>
    </row>
    <row r="1635" spans="1:6">
      <c r="A1635" s="83">
        <f>'Preenchimento Consolidado'!$E$12</f>
        <v>0</v>
      </c>
      <c r="B1635" s="1">
        <f>'Preenchimento Consolidado'!$E$17</f>
        <v>0</v>
      </c>
      <c r="C1635" s="1">
        <f>'Preenchimento Consolidado'!$E$18</f>
        <v>0</v>
      </c>
      <c r="D1635" s="187" t="str">
        <f>'Preenchimento Consolidado'!B1658</f>
        <v>1.2.3.3.1.35.1.</v>
      </c>
      <c r="E1635" s="86">
        <f>'Preenchimento Consolidado'!D1658</f>
        <v>0</v>
      </c>
      <c r="F1635" s="2">
        <f t="shared" ca="1" si="25"/>
        <v>43901.734739930558</v>
      </c>
    </row>
    <row r="1636" spans="1:6">
      <c r="A1636" s="83">
        <f>'Preenchimento Consolidado'!$E$12</f>
        <v>0</v>
      </c>
      <c r="B1636" s="1">
        <f>'Preenchimento Consolidado'!$E$17</f>
        <v>0</v>
      </c>
      <c r="C1636" s="1">
        <f>'Preenchimento Consolidado'!$E$18</f>
        <v>0</v>
      </c>
      <c r="D1636" s="187" t="str">
        <f>'Preenchimento Consolidado'!B1659</f>
        <v>1.2.3.3.1.35.2.</v>
      </c>
      <c r="E1636" s="86">
        <f>'Preenchimento Consolidado'!D1659</f>
        <v>0</v>
      </c>
      <c r="F1636" s="2">
        <f t="shared" ca="1" si="25"/>
        <v>43901.734739930558</v>
      </c>
    </row>
    <row r="1637" spans="1:6">
      <c r="A1637" s="83">
        <f>'Preenchimento Consolidado'!$E$12</f>
        <v>0</v>
      </c>
      <c r="B1637" s="1">
        <f>'Preenchimento Consolidado'!$E$17</f>
        <v>0</v>
      </c>
      <c r="C1637" s="1">
        <f>'Preenchimento Consolidado'!$E$18</f>
        <v>0</v>
      </c>
      <c r="D1637" s="187" t="str">
        <f>'Preenchimento Consolidado'!B1660</f>
        <v>1.2.3.3.1.41.</v>
      </c>
      <c r="E1637" s="86">
        <f>'Preenchimento Consolidado'!D1660</f>
        <v>0</v>
      </c>
      <c r="F1637" s="2">
        <f t="shared" ca="1" si="25"/>
        <v>43901.734739930558</v>
      </c>
    </row>
    <row r="1638" spans="1:6">
      <c r="A1638" s="83">
        <f>'Preenchimento Consolidado'!$E$12</f>
        <v>0</v>
      </c>
      <c r="B1638" s="1">
        <f>'Preenchimento Consolidado'!$E$17</f>
        <v>0</v>
      </c>
      <c r="C1638" s="1">
        <f>'Preenchimento Consolidado'!$E$18</f>
        <v>0</v>
      </c>
      <c r="D1638" s="187" t="str">
        <f>'Preenchimento Consolidado'!B1661</f>
        <v>1.2.3.3.1.42.</v>
      </c>
      <c r="E1638" s="86">
        <f>'Preenchimento Consolidado'!D1661</f>
        <v>0</v>
      </c>
      <c r="F1638" s="2">
        <f t="shared" ca="1" si="25"/>
        <v>43901.734739930558</v>
      </c>
    </row>
    <row r="1639" spans="1:6">
      <c r="A1639" s="83">
        <f>'Preenchimento Consolidado'!$E$12</f>
        <v>0</v>
      </c>
      <c r="B1639" s="1">
        <f>'Preenchimento Consolidado'!$E$17</f>
        <v>0</v>
      </c>
      <c r="C1639" s="1">
        <f>'Preenchimento Consolidado'!$E$18</f>
        <v>0</v>
      </c>
      <c r="D1639" s="187" t="str">
        <f>'Preenchimento Consolidado'!B1662</f>
        <v>1.2.3.3.1.43.</v>
      </c>
      <c r="E1639" s="86">
        <f>'Preenchimento Consolidado'!D1662</f>
        <v>0</v>
      </c>
      <c r="F1639" s="2">
        <f t="shared" ca="1" si="25"/>
        <v>43901.734739930558</v>
      </c>
    </row>
    <row r="1640" spans="1:6">
      <c r="A1640" s="83">
        <f>'Preenchimento Consolidado'!$E$12</f>
        <v>0</v>
      </c>
      <c r="B1640" s="1">
        <f>'Preenchimento Consolidado'!$E$17</f>
        <v>0</v>
      </c>
      <c r="C1640" s="1">
        <f>'Preenchimento Consolidado'!$E$18</f>
        <v>0</v>
      </c>
      <c r="D1640" s="187" t="str">
        <f>'Preenchimento Consolidado'!B1663</f>
        <v>1.2.3.3.1.50.</v>
      </c>
      <c r="E1640" s="86">
        <f>'Preenchimento Consolidado'!D1663</f>
        <v>0</v>
      </c>
      <c r="F1640" s="2">
        <f t="shared" ca="1" si="25"/>
        <v>43901.734739930558</v>
      </c>
    </row>
    <row r="1641" spans="1:6">
      <c r="A1641" s="83">
        <f>'Preenchimento Consolidado'!$E$12</f>
        <v>0</v>
      </c>
      <c r="B1641" s="1">
        <f>'Preenchimento Consolidado'!$E$17</f>
        <v>0</v>
      </c>
      <c r="C1641" s="1">
        <f>'Preenchimento Consolidado'!$E$18</f>
        <v>0</v>
      </c>
      <c r="D1641" s="187" t="str">
        <f>'Preenchimento Consolidado'!B1664</f>
        <v>1.2.3.3.1.51.</v>
      </c>
      <c r="E1641" s="86">
        <f>'Preenchimento Consolidado'!D1664</f>
        <v>0</v>
      </c>
      <c r="F1641" s="2">
        <f t="shared" ca="1" si="25"/>
        <v>43901.734739930558</v>
      </c>
    </row>
    <row r="1642" spans="1:6">
      <c r="A1642" s="83">
        <f>'Preenchimento Consolidado'!$E$12</f>
        <v>0</v>
      </c>
      <c r="B1642" s="1">
        <f>'Preenchimento Consolidado'!$E$17</f>
        <v>0</v>
      </c>
      <c r="C1642" s="1">
        <f>'Preenchimento Consolidado'!$E$18</f>
        <v>0</v>
      </c>
      <c r="D1642" s="187" t="str">
        <f>'Preenchimento Consolidado'!B1665</f>
        <v>1.2.3.3.1.52.</v>
      </c>
      <c r="E1642" s="86">
        <f>'Preenchimento Consolidado'!D1665</f>
        <v>0</v>
      </c>
      <c r="F1642" s="2">
        <f t="shared" ca="1" si="25"/>
        <v>43901.734739930558</v>
      </c>
    </row>
    <row r="1643" spans="1:6">
      <c r="A1643" s="83">
        <f>'Preenchimento Consolidado'!$E$12</f>
        <v>0</v>
      </c>
      <c r="B1643" s="1">
        <f>'Preenchimento Consolidado'!$E$17</f>
        <v>0</v>
      </c>
      <c r="C1643" s="1">
        <f>'Preenchimento Consolidado'!$E$18</f>
        <v>0</v>
      </c>
      <c r="D1643" s="187" t="str">
        <f>'Preenchimento Consolidado'!B1666</f>
        <v>1.2.3.3.1.53.</v>
      </c>
      <c r="E1643" s="86">
        <f>'Preenchimento Consolidado'!D1666</f>
        <v>0</v>
      </c>
      <c r="F1643" s="2">
        <f t="shared" ca="1" si="25"/>
        <v>43901.734739930558</v>
      </c>
    </row>
    <row r="1644" spans="1:6">
      <c r="A1644" s="83">
        <f>'Preenchimento Consolidado'!$E$12</f>
        <v>0</v>
      </c>
      <c r="B1644" s="1">
        <f>'Preenchimento Consolidado'!$E$17</f>
        <v>0</v>
      </c>
      <c r="C1644" s="1">
        <f>'Preenchimento Consolidado'!$E$18</f>
        <v>0</v>
      </c>
      <c r="D1644" s="187" t="str">
        <f>'Preenchimento Consolidado'!B1667</f>
        <v>1.2.3.3.2.</v>
      </c>
      <c r="E1644" s="86">
        <f>'Preenchimento Consolidado'!D1667</f>
        <v>0</v>
      </c>
      <c r="F1644" s="2">
        <f t="shared" ca="1" si="25"/>
        <v>43901.734739930558</v>
      </c>
    </row>
    <row r="1645" spans="1:6">
      <c r="A1645" s="83">
        <f>'Preenchimento Consolidado'!$E$12</f>
        <v>0</v>
      </c>
      <c r="B1645" s="1">
        <f>'Preenchimento Consolidado'!$E$17</f>
        <v>0</v>
      </c>
      <c r="C1645" s="1">
        <f>'Preenchimento Consolidado'!$E$18</f>
        <v>0</v>
      </c>
      <c r="D1645" s="187" t="str">
        <f>'Preenchimento Consolidado'!B1668</f>
        <v>1.2.3.3.2.11.</v>
      </c>
      <c r="E1645" s="86">
        <f>'Preenchimento Consolidado'!D1668</f>
        <v>0</v>
      </c>
      <c r="F1645" s="2">
        <f t="shared" ca="1" si="25"/>
        <v>43901.734739930558</v>
      </c>
    </row>
    <row r="1646" spans="1:6">
      <c r="A1646" s="83">
        <f>'Preenchimento Consolidado'!$E$12</f>
        <v>0</v>
      </c>
      <c r="B1646" s="1">
        <f>'Preenchimento Consolidado'!$E$17</f>
        <v>0</v>
      </c>
      <c r="C1646" s="1">
        <f>'Preenchimento Consolidado'!$E$18</f>
        <v>0</v>
      </c>
      <c r="D1646" s="187" t="str">
        <f>'Preenchimento Consolidado'!B1669</f>
        <v>1.2.3.3.2.12.</v>
      </c>
      <c r="E1646" s="86">
        <f>'Preenchimento Consolidado'!D1669</f>
        <v>0</v>
      </c>
      <c r="F1646" s="2">
        <f t="shared" ca="1" si="25"/>
        <v>43901.734739930558</v>
      </c>
    </row>
    <row r="1647" spans="1:6">
      <c r="A1647" s="83">
        <f>'Preenchimento Consolidado'!$E$12</f>
        <v>0</v>
      </c>
      <c r="B1647" s="1">
        <f>'Preenchimento Consolidado'!$E$17</f>
        <v>0</v>
      </c>
      <c r="C1647" s="1">
        <f>'Preenchimento Consolidado'!$E$18</f>
        <v>0</v>
      </c>
      <c r="D1647" s="187" t="str">
        <f>'Preenchimento Consolidado'!B1670</f>
        <v>1.2.3.3.2.13.</v>
      </c>
      <c r="E1647" s="86">
        <f>'Preenchimento Consolidado'!D1670</f>
        <v>0</v>
      </c>
      <c r="F1647" s="2">
        <f t="shared" ca="1" si="25"/>
        <v>43901.734739930558</v>
      </c>
    </row>
    <row r="1648" spans="1:6">
      <c r="A1648" s="83">
        <f>'Preenchimento Consolidado'!$E$12</f>
        <v>0</v>
      </c>
      <c r="B1648" s="1">
        <f>'Preenchimento Consolidado'!$E$17</f>
        <v>0</v>
      </c>
      <c r="C1648" s="1">
        <f>'Preenchimento Consolidado'!$E$18</f>
        <v>0</v>
      </c>
      <c r="D1648" s="187" t="str">
        <f>'Preenchimento Consolidado'!B1671</f>
        <v>1.2.3.3.2.14.</v>
      </c>
      <c r="E1648" s="86">
        <f>'Preenchimento Consolidado'!D1671</f>
        <v>0</v>
      </c>
      <c r="F1648" s="2">
        <f t="shared" ca="1" si="25"/>
        <v>43901.734739930558</v>
      </c>
    </row>
    <row r="1649" spans="1:6">
      <c r="A1649" s="83">
        <f>'Preenchimento Consolidado'!$E$12</f>
        <v>0</v>
      </c>
      <c r="B1649" s="1">
        <f>'Preenchimento Consolidado'!$E$17</f>
        <v>0</v>
      </c>
      <c r="C1649" s="1">
        <f>'Preenchimento Consolidado'!$E$18</f>
        <v>0</v>
      </c>
      <c r="D1649" s="187" t="str">
        <f>'Preenchimento Consolidado'!B1672</f>
        <v>1.2.3.3.2.15.</v>
      </c>
      <c r="E1649" s="86">
        <f>'Preenchimento Consolidado'!D1672</f>
        <v>0</v>
      </c>
      <c r="F1649" s="2">
        <f t="shared" ca="1" si="25"/>
        <v>43901.734739930558</v>
      </c>
    </row>
    <row r="1650" spans="1:6">
      <c r="A1650" s="83">
        <f>'Preenchimento Consolidado'!$E$12</f>
        <v>0</v>
      </c>
      <c r="B1650" s="1">
        <f>'Preenchimento Consolidado'!$E$17</f>
        <v>0</v>
      </c>
      <c r="C1650" s="1">
        <f>'Preenchimento Consolidado'!$E$18</f>
        <v>0</v>
      </c>
      <c r="D1650" s="187" t="str">
        <f>'Preenchimento Consolidado'!B1673</f>
        <v>1.2.3.3.2.16.</v>
      </c>
      <c r="E1650" s="86">
        <f>'Preenchimento Consolidado'!D1673</f>
        <v>0</v>
      </c>
      <c r="F1650" s="2">
        <f t="shared" ca="1" si="25"/>
        <v>43901.734739930558</v>
      </c>
    </row>
    <row r="1651" spans="1:6">
      <c r="A1651" s="83">
        <f>'Preenchimento Consolidado'!$E$12</f>
        <v>0</v>
      </c>
      <c r="B1651" s="1">
        <f>'Preenchimento Consolidado'!$E$17</f>
        <v>0</v>
      </c>
      <c r="C1651" s="1">
        <f>'Preenchimento Consolidado'!$E$18</f>
        <v>0</v>
      </c>
      <c r="D1651" s="187" t="str">
        <f>'Preenchimento Consolidado'!B1674</f>
        <v>1.2.3.3.2.17.</v>
      </c>
      <c r="E1651" s="86">
        <f>'Preenchimento Consolidado'!D1674</f>
        <v>0</v>
      </c>
      <c r="F1651" s="2">
        <f t="shared" ca="1" si="25"/>
        <v>43901.734739930558</v>
      </c>
    </row>
    <row r="1652" spans="1:6">
      <c r="A1652" s="83">
        <f>'Preenchimento Consolidado'!$E$12</f>
        <v>0</v>
      </c>
      <c r="B1652" s="1">
        <f>'Preenchimento Consolidado'!$E$17</f>
        <v>0</v>
      </c>
      <c r="C1652" s="1">
        <f>'Preenchimento Consolidado'!$E$18</f>
        <v>0</v>
      </c>
      <c r="D1652" s="187" t="str">
        <f>'Preenchimento Consolidado'!B1675</f>
        <v>1.2.3.3.2.21.</v>
      </c>
      <c r="E1652" s="86">
        <f>'Preenchimento Consolidado'!D1675</f>
        <v>0</v>
      </c>
      <c r="F1652" s="2">
        <f t="shared" ca="1" si="25"/>
        <v>43901.734739930558</v>
      </c>
    </row>
    <row r="1653" spans="1:6">
      <c r="A1653" s="83">
        <f>'Preenchimento Consolidado'!$E$12</f>
        <v>0</v>
      </c>
      <c r="B1653" s="1">
        <f>'Preenchimento Consolidado'!$E$17</f>
        <v>0</v>
      </c>
      <c r="C1653" s="1">
        <f>'Preenchimento Consolidado'!$E$18</f>
        <v>0</v>
      </c>
      <c r="D1653" s="187" t="str">
        <f>'Preenchimento Consolidado'!B1676</f>
        <v>1.2.3.3.2.22.</v>
      </c>
      <c r="E1653" s="86">
        <f>'Preenchimento Consolidado'!D1676</f>
        <v>0</v>
      </c>
      <c r="F1653" s="2">
        <f t="shared" ca="1" si="25"/>
        <v>43901.734739930558</v>
      </c>
    </row>
    <row r="1654" spans="1:6">
      <c r="A1654" s="83">
        <f>'Preenchimento Consolidado'!$E$12</f>
        <v>0</v>
      </c>
      <c r="B1654" s="1">
        <f>'Preenchimento Consolidado'!$E$17</f>
        <v>0</v>
      </c>
      <c r="C1654" s="1">
        <f>'Preenchimento Consolidado'!$E$18</f>
        <v>0</v>
      </c>
      <c r="D1654" s="187" t="str">
        <f>'Preenchimento Consolidado'!B1677</f>
        <v>1.2.3.3.2.23.</v>
      </c>
      <c r="E1654" s="86">
        <f>'Preenchimento Consolidado'!D1677</f>
        <v>0</v>
      </c>
      <c r="F1654" s="2">
        <f t="shared" ca="1" si="25"/>
        <v>43901.734739930558</v>
      </c>
    </row>
    <row r="1655" spans="1:6">
      <c r="A1655" s="83">
        <f>'Preenchimento Consolidado'!$E$12</f>
        <v>0</v>
      </c>
      <c r="B1655" s="1">
        <f>'Preenchimento Consolidado'!$E$17</f>
        <v>0</v>
      </c>
      <c r="C1655" s="1">
        <f>'Preenchimento Consolidado'!$E$18</f>
        <v>0</v>
      </c>
      <c r="D1655" s="187" t="str">
        <f>'Preenchimento Consolidado'!B1678</f>
        <v>1.2.3.3.2.24.</v>
      </c>
      <c r="E1655" s="86">
        <f>'Preenchimento Consolidado'!D1678</f>
        <v>0</v>
      </c>
      <c r="F1655" s="2">
        <f t="shared" ca="1" si="25"/>
        <v>43901.734739930558</v>
      </c>
    </row>
    <row r="1656" spans="1:6">
      <c r="A1656" s="83">
        <f>'Preenchimento Consolidado'!$E$12</f>
        <v>0</v>
      </c>
      <c r="B1656" s="1">
        <f>'Preenchimento Consolidado'!$E$17</f>
        <v>0</v>
      </c>
      <c r="C1656" s="1">
        <f>'Preenchimento Consolidado'!$E$18</f>
        <v>0</v>
      </c>
      <c r="D1656" s="187" t="str">
        <f>'Preenchimento Consolidado'!B1679</f>
        <v>1.2.3.3.2.25.</v>
      </c>
      <c r="E1656" s="86">
        <f>'Preenchimento Consolidado'!D1679</f>
        <v>0</v>
      </c>
      <c r="F1656" s="2">
        <f t="shared" ca="1" si="25"/>
        <v>43901.734739930558</v>
      </c>
    </row>
    <row r="1657" spans="1:6">
      <c r="A1657" s="83">
        <f>'Preenchimento Consolidado'!$E$12</f>
        <v>0</v>
      </c>
      <c r="B1657" s="1">
        <f>'Preenchimento Consolidado'!$E$17</f>
        <v>0</v>
      </c>
      <c r="C1657" s="1">
        <f>'Preenchimento Consolidado'!$E$18</f>
        <v>0</v>
      </c>
      <c r="D1657" s="187" t="str">
        <f>'Preenchimento Consolidado'!B1680</f>
        <v>1.2.3.3.2.26.</v>
      </c>
      <c r="E1657" s="86">
        <f>'Preenchimento Consolidado'!D1680</f>
        <v>0</v>
      </c>
      <c r="F1657" s="2">
        <f t="shared" ca="1" si="25"/>
        <v>43901.734739930558</v>
      </c>
    </row>
    <row r="1658" spans="1:6">
      <c r="A1658" s="83">
        <f>'Preenchimento Consolidado'!$E$12</f>
        <v>0</v>
      </c>
      <c r="B1658" s="1">
        <f>'Preenchimento Consolidado'!$E$17</f>
        <v>0</v>
      </c>
      <c r="C1658" s="1">
        <f>'Preenchimento Consolidado'!$E$18</f>
        <v>0</v>
      </c>
      <c r="D1658" s="187" t="str">
        <f>'Preenchimento Consolidado'!B1681</f>
        <v>1.2.3.3.2.27.</v>
      </c>
      <c r="E1658" s="86">
        <f>'Preenchimento Consolidado'!D1681</f>
        <v>0</v>
      </c>
      <c r="F1658" s="2">
        <f t="shared" ca="1" si="25"/>
        <v>43901.734739930558</v>
      </c>
    </row>
    <row r="1659" spans="1:6">
      <c r="A1659" s="83">
        <f>'Preenchimento Consolidado'!$E$12</f>
        <v>0</v>
      </c>
      <c r="B1659" s="1">
        <f>'Preenchimento Consolidado'!$E$17</f>
        <v>0</v>
      </c>
      <c r="C1659" s="1">
        <f>'Preenchimento Consolidado'!$E$18</f>
        <v>0</v>
      </c>
      <c r="D1659" s="187" t="str">
        <f>'Preenchimento Consolidado'!B1682</f>
        <v>1.2.3.3.2.28.</v>
      </c>
      <c r="E1659" s="86">
        <f>'Preenchimento Consolidado'!D1682</f>
        <v>0</v>
      </c>
      <c r="F1659" s="2">
        <f t="shared" ca="1" si="25"/>
        <v>43901.734739930558</v>
      </c>
    </row>
    <row r="1660" spans="1:6">
      <c r="A1660" s="83">
        <f>'Preenchimento Consolidado'!$E$12</f>
        <v>0</v>
      </c>
      <c r="B1660" s="1">
        <f>'Preenchimento Consolidado'!$E$17</f>
        <v>0</v>
      </c>
      <c r="C1660" s="1">
        <f>'Preenchimento Consolidado'!$E$18</f>
        <v>0</v>
      </c>
      <c r="D1660" s="187" t="str">
        <f>'Preenchimento Consolidado'!B1683</f>
        <v>1.2.3.3.2.29.</v>
      </c>
      <c r="E1660" s="86">
        <f>'Preenchimento Consolidado'!D1683</f>
        <v>0</v>
      </c>
      <c r="F1660" s="2">
        <f t="shared" ca="1" si="25"/>
        <v>43901.734739930558</v>
      </c>
    </row>
    <row r="1661" spans="1:6">
      <c r="A1661" s="83">
        <f>'Preenchimento Consolidado'!$E$12</f>
        <v>0</v>
      </c>
      <c r="B1661" s="1">
        <f>'Preenchimento Consolidado'!$E$17</f>
        <v>0</v>
      </c>
      <c r="C1661" s="1">
        <f>'Preenchimento Consolidado'!$E$18</f>
        <v>0</v>
      </c>
      <c r="D1661" s="187" t="str">
        <f>'Preenchimento Consolidado'!B1684</f>
        <v>1.2.3.3.2.31.</v>
      </c>
      <c r="E1661" s="86">
        <f>'Preenchimento Consolidado'!D1684</f>
        <v>0</v>
      </c>
      <c r="F1661" s="2">
        <f t="shared" ca="1" si="25"/>
        <v>43901.734739930558</v>
      </c>
    </row>
    <row r="1662" spans="1:6">
      <c r="A1662" s="83">
        <f>'Preenchimento Consolidado'!$E$12</f>
        <v>0</v>
      </c>
      <c r="B1662" s="1">
        <f>'Preenchimento Consolidado'!$E$17</f>
        <v>0</v>
      </c>
      <c r="C1662" s="1">
        <f>'Preenchimento Consolidado'!$E$18</f>
        <v>0</v>
      </c>
      <c r="D1662" s="187" t="str">
        <f>'Preenchimento Consolidado'!B1685</f>
        <v>1.2.3.3.2.32.</v>
      </c>
      <c r="E1662" s="86">
        <f>'Preenchimento Consolidado'!D1685</f>
        <v>0</v>
      </c>
      <c r="F1662" s="2">
        <f t="shared" ca="1" si="25"/>
        <v>43901.734739930558</v>
      </c>
    </row>
    <row r="1663" spans="1:6">
      <c r="A1663" s="83">
        <f>'Preenchimento Consolidado'!$E$12</f>
        <v>0</v>
      </c>
      <c r="B1663" s="1">
        <f>'Preenchimento Consolidado'!$E$17</f>
        <v>0</v>
      </c>
      <c r="C1663" s="1">
        <f>'Preenchimento Consolidado'!$E$18</f>
        <v>0</v>
      </c>
      <c r="D1663" s="187" t="str">
        <f>'Preenchimento Consolidado'!B1686</f>
        <v>1.2.3.3.2.33.</v>
      </c>
      <c r="E1663" s="86">
        <f>'Preenchimento Consolidado'!D1686</f>
        <v>0</v>
      </c>
      <c r="F1663" s="2">
        <f t="shared" ca="1" si="25"/>
        <v>43901.734739930558</v>
      </c>
    </row>
    <row r="1664" spans="1:6">
      <c r="A1664" s="83">
        <f>'Preenchimento Consolidado'!$E$12</f>
        <v>0</v>
      </c>
      <c r="B1664" s="1">
        <f>'Preenchimento Consolidado'!$E$17</f>
        <v>0</v>
      </c>
      <c r="C1664" s="1">
        <f>'Preenchimento Consolidado'!$E$18</f>
        <v>0</v>
      </c>
      <c r="D1664" s="187" t="str">
        <f>'Preenchimento Consolidado'!B1687</f>
        <v>1.2.3.3.2.35.</v>
      </c>
      <c r="E1664" s="86">
        <f>'Preenchimento Consolidado'!D1687</f>
        <v>0</v>
      </c>
      <c r="F1664" s="2">
        <f t="shared" ca="1" si="25"/>
        <v>43901.734739930558</v>
      </c>
    </row>
    <row r="1665" spans="1:6">
      <c r="A1665" s="83">
        <f>'Preenchimento Consolidado'!$E$12</f>
        <v>0</v>
      </c>
      <c r="B1665" s="1">
        <f>'Preenchimento Consolidado'!$E$17</f>
        <v>0</v>
      </c>
      <c r="C1665" s="1">
        <f>'Preenchimento Consolidado'!$E$18</f>
        <v>0</v>
      </c>
      <c r="D1665" s="187" t="str">
        <f>'Preenchimento Consolidado'!B1688</f>
        <v>1.2.3.3.2.35.1.</v>
      </c>
      <c r="E1665" s="86">
        <f>'Preenchimento Consolidado'!D1688</f>
        <v>0</v>
      </c>
      <c r="F1665" s="2">
        <f t="shared" ca="1" si="25"/>
        <v>43901.734739930558</v>
      </c>
    </row>
    <row r="1666" spans="1:6">
      <c r="A1666" s="83">
        <f>'Preenchimento Consolidado'!$E$12</f>
        <v>0</v>
      </c>
      <c r="B1666" s="1">
        <f>'Preenchimento Consolidado'!$E$17</f>
        <v>0</v>
      </c>
      <c r="C1666" s="1">
        <f>'Preenchimento Consolidado'!$E$18</f>
        <v>0</v>
      </c>
      <c r="D1666" s="187" t="str">
        <f>'Preenchimento Consolidado'!B1689</f>
        <v>1.2.3.3.2.35.2.</v>
      </c>
      <c r="E1666" s="86">
        <f>'Preenchimento Consolidado'!D1689</f>
        <v>0</v>
      </c>
      <c r="F1666" s="2">
        <f t="shared" ref="F1666:F1729" ca="1" si="26">NOW()</f>
        <v>43901.734739930558</v>
      </c>
    </row>
    <row r="1667" spans="1:6">
      <c r="A1667" s="83">
        <f>'Preenchimento Consolidado'!$E$12</f>
        <v>0</v>
      </c>
      <c r="B1667" s="1">
        <f>'Preenchimento Consolidado'!$E$17</f>
        <v>0</v>
      </c>
      <c r="C1667" s="1">
        <f>'Preenchimento Consolidado'!$E$18</f>
        <v>0</v>
      </c>
      <c r="D1667" s="187" t="str">
        <f>'Preenchimento Consolidado'!B1690</f>
        <v>1.2.3.3.2.41.</v>
      </c>
      <c r="E1667" s="86">
        <f>'Preenchimento Consolidado'!D1690</f>
        <v>0</v>
      </c>
      <c r="F1667" s="2">
        <f t="shared" ca="1" si="26"/>
        <v>43901.734739930558</v>
      </c>
    </row>
    <row r="1668" spans="1:6">
      <c r="A1668" s="83">
        <f>'Preenchimento Consolidado'!$E$12</f>
        <v>0</v>
      </c>
      <c r="B1668" s="1">
        <f>'Preenchimento Consolidado'!$E$17</f>
        <v>0</v>
      </c>
      <c r="C1668" s="1">
        <f>'Preenchimento Consolidado'!$E$18</f>
        <v>0</v>
      </c>
      <c r="D1668" s="187" t="str">
        <f>'Preenchimento Consolidado'!B1691</f>
        <v>1.2.3.3.2.42.</v>
      </c>
      <c r="E1668" s="86">
        <f>'Preenchimento Consolidado'!D1691</f>
        <v>0</v>
      </c>
      <c r="F1668" s="2">
        <f t="shared" ca="1" si="26"/>
        <v>43901.734739930558</v>
      </c>
    </row>
    <row r="1669" spans="1:6">
      <c r="A1669" s="83">
        <f>'Preenchimento Consolidado'!$E$12</f>
        <v>0</v>
      </c>
      <c r="B1669" s="1">
        <f>'Preenchimento Consolidado'!$E$17</f>
        <v>0</v>
      </c>
      <c r="C1669" s="1">
        <f>'Preenchimento Consolidado'!$E$18</f>
        <v>0</v>
      </c>
      <c r="D1669" s="187" t="str">
        <f>'Preenchimento Consolidado'!B1692</f>
        <v>1.2.3.3.2.43.</v>
      </c>
      <c r="E1669" s="86">
        <f>'Preenchimento Consolidado'!D1692</f>
        <v>0</v>
      </c>
      <c r="F1669" s="2">
        <f t="shared" ca="1" si="26"/>
        <v>43901.734739930558</v>
      </c>
    </row>
    <row r="1670" spans="1:6">
      <c r="A1670" s="83">
        <f>'Preenchimento Consolidado'!$E$12</f>
        <v>0</v>
      </c>
      <c r="B1670" s="1">
        <f>'Preenchimento Consolidado'!$E$17</f>
        <v>0</v>
      </c>
      <c r="C1670" s="1">
        <f>'Preenchimento Consolidado'!$E$18</f>
        <v>0</v>
      </c>
      <c r="D1670" s="187" t="str">
        <f>'Preenchimento Consolidado'!B1693</f>
        <v>1.2.3.3.2.50.</v>
      </c>
      <c r="E1670" s="86">
        <f>'Preenchimento Consolidado'!D1693</f>
        <v>0</v>
      </c>
      <c r="F1670" s="2">
        <f t="shared" ca="1" si="26"/>
        <v>43901.734739930558</v>
      </c>
    </row>
    <row r="1671" spans="1:6">
      <c r="A1671" s="83">
        <f>'Preenchimento Consolidado'!$E$12</f>
        <v>0</v>
      </c>
      <c r="B1671" s="1">
        <f>'Preenchimento Consolidado'!$E$17</f>
        <v>0</v>
      </c>
      <c r="C1671" s="1">
        <f>'Preenchimento Consolidado'!$E$18</f>
        <v>0</v>
      </c>
      <c r="D1671" s="187" t="str">
        <f>'Preenchimento Consolidado'!B1694</f>
        <v>1.2.3.3.2.51.</v>
      </c>
      <c r="E1671" s="86">
        <f>'Preenchimento Consolidado'!D1694</f>
        <v>0</v>
      </c>
      <c r="F1671" s="2">
        <f t="shared" ca="1" si="26"/>
        <v>43901.734739930558</v>
      </c>
    </row>
    <row r="1672" spans="1:6">
      <c r="A1672" s="83">
        <f>'Preenchimento Consolidado'!$E$12</f>
        <v>0</v>
      </c>
      <c r="B1672" s="1">
        <f>'Preenchimento Consolidado'!$E$17</f>
        <v>0</v>
      </c>
      <c r="C1672" s="1">
        <f>'Preenchimento Consolidado'!$E$18</f>
        <v>0</v>
      </c>
      <c r="D1672" s="187" t="str">
        <f>'Preenchimento Consolidado'!B1695</f>
        <v>1.2.3.3.2.52.</v>
      </c>
      <c r="E1672" s="86">
        <f>'Preenchimento Consolidado'!D1695</f>
        <v>0</v>
      </c>
      <c r="F1672" s="2">
        <f t="shared" ca="1" si="26"/>
        <v>43901.734739930558</v>
      </c>
    </row>
    <row r="1673" spans="1:6">
      <c r="A1673" s="83">
        <f>'Preenchimento Consolidado'!$E$12</f>
        <v>0</v>
      </c>
      <c r="B1673" s="1">
        <f>'Preenchimento Consolidado'!$E$17</f>
        <v>0</v>
      </c>
      <c r="C1673" s="1">
        <f>'Preenchimento Consolidado'!$E$18</f>
        <v>0</v>
      </c>
      <c r="D1673" s="187" t="str">
        <f>'Preenchimento Consolidado'!B1696</f>
        <v>1.2.3.3.2.53.</v>
      </c>
      <c r="E1673" s="86">
        <f>'Preenchimento Consolidado'!D1696</f>
        <v>0</v>
      </c>
      <c r="F1673" s="2">
        <f t="shared" ca="1" si="26"/>
        <v>43901.734739930558</v>
      </c>
    </row>
    <row r="1674" spans="1:6">
      <c r="A1674" s="83">
        <f>'Preenchimento Consolidado'!$E$12</f>
        <v>0</v>
      </c>
      <c r="B1674" s="1">
        <f>'Preenchimento Consolidado'!$E$17</f>
        <v>0</v>
      </c>
      <c r="C1674" s="1">
        <f>'Preenchimento Consolidado'!$E$18</f>
        <v>0</v>
      </c>
      <c r="D1674" s="187" t="str">
        <f>'Preenchimento Consolidado'!B1697</f>
        <v>1.2.3.3.3.</v>
      </c>
      <c r="E1674" s="86">
        <f>'Preenchimento Consolidado'!D1697</f>
        <v>0</v>
      </c>
      <c r="F1674" s="2">
        <f t="shared" ca="1" si="26"/>
        <v>43901.734739930558</v>
      </c>
    </row>
    <row r="1675" spans="1:6">
      <c r="A1675" s="83">
        <f>'Preenchimento Consolidado'!$E$12</f>
        <v>0</v>
      </c>
      <c r="B1675" s="1">
        <f>'Preenchimento Consolidado'!$E$17</f>
        <v>0</v>
      </c>
      <c r="C1675" s="1">
        <f>'Preenchimento Consolidado'!$E$18</f>
        <v>0</v>
      </c>
      <c r="D1675" s="187" t="str">
        <f>'Preenchimento Consolidado'!B1698</f>
        <v>1.2.3.3.3.11.</v>
      </c>
      <c r="E1675" s="86">
        <f>'Preenchimento Consolidado'!D1698</f>
        <v>0</v>
      </c>
      <c r="F1675" s="2">
        <f t="shared" ca="1" si="26"/>
        <v>43901.734739930558</v>
      </c>
    </row>
    <row r="1676" spans="1:6">
      <c r="A1676" s="83">
        <f>'Preenchimento Consolidado'!$E$12</f>
        <v>0</v>
      </c>
      <c r="B1676" s="1">
        <f>'Preenchimento Consolidado'!$E$17</f>
        <v>0</v>
      </c>
      <c r="C1676" s="1">
        <f>'Preenchimento Consolidado'!$E$18</f>
        <v>0</v>
      </c>
      <c r="D1676" s="187" t="str">
        <f>'Preenchimento Consolidado'!B1699</f>
        <v>1.2.3.3.3.12.</v>
      </c>
      <c r="E1676" s="86">
        <f>'Preenchimento Consolidado'!D1699</f>
        <v>0</v>
      </c>
      <c r="F1676" s="2">
        <f t="shared" ca="1" si="26"/>
        <v>43901.734739930558</v>
      </c>
    </row>
    <row r="1677" spans="1:6">
      <c r="A1677" s="83">
        <f>'Preenchimento Consolidado'!$E$12</f>
        <v>0</v>
      </c>
      <c r="B1677" s="1">
        <f>'Preenchimento Consolidado'!$E$17</f>
        <v>0</v>
      </c>
      <c r="C1677" s="1">
        <f>'Preenchimento Consolidado'!$E$18</f>
        <v>0</v>
      </c>
      <c r="D1677" s="187" t="str">
        <f>'Preenchimento Consolidado'!B1700</f>
        <v>1.2.3.3.3.13.</v>
      </c>
      <c r="E1677" s="86">
        <f>'Preenchimento Consolidado'!D1700</f>
        <v>0</v>
      </c>
      <c r="F1677" s="2">
        <f t="shared" ca="1" si="26"/>
        <v>43901.734739930558</v>
      </c>
    </row>
    <row r="1678" spans="1:6">
      <c r="A1678" s="83">
        <f>'Preenchimento Consolidado'!$E$12</f>
        <v>0</v>
      </c>
      <c r="B1678" s="1">
        <f>'Preenchimento Consolidado'!$E$17</f>
        <v>0</v>
      </c>
      <c r="C1678" s="1">
        <f>'Preenchimento Consolidado'!$E$18</f>
        <v>0</v>
      </c>
      <c r="D1678" s="187" t="str">
        <f>'Preenchimento Consolidado'!B1701</f>
        <v>1.2.3.3.3.14.</v>
      </c>
      <c r="E1678" s="86">
        <f>'Preenchimento Consolidado'!D1701</f>
        <v>0</v>
      </c>
      <c r="F1678" s="2">
        <f t="shared" ca="1" si="26"/>
        <v>43901.734739930558</v>
      </c>
    </row>
    <row r="1679" spans="1:6">
      <c r="A1679" s="83">
        <f>'Preenchimento Consolidado'!$E$12</f>
        <v>0</v>
      </c>
      <c r="B1679" s="1">
        <f>'Preenchimento Consolidado'!$E$17</f>
        <v>0</v>
      </c>
      <c r="C1679" s="1">
        <f>'Preenchimento Consolidado'!$E$18</f>
        <v>0</v>
      </c>
      <c r="D1679" s="187" t="str">
        <f>'Preenchimento Consolidado'!B1702</f>
        <v>1.2.3.3.3.15.</v>
      </c>
      <c r="E1679" s="86">
        <f>'Preenchimento Consolidado'!D1702</f>
        <v>0</v>
      </c>
      <c r="F1679" s="2">
        <f t="shared" ca="1" si="26"/>
        <v>43901.734739930558</v>
      </c>
    </row>
    <row r="1680" spans="1:6">
      <c r="A1680" s="83">
        <f>'Preenchimento Consolidado'!$E$12</f>
        <v>0</v>
      </c>
      <c r="B1680" s="1">
        <f>'Preenchimento Consolidado'!$E$17</f>
        <v>0</v>
      </c>
      <c r="C1680" s="1">
        <f>'Preenchimento Consolidado'!$E$18</f>
        <v>0</v>
      </c>
      <c r="D1680" s="187" t="str">
        <f>'Preenchimento Consolidado'!B1703</f>
        <v>1.2.3.3.3.16.</v>
      </c>
      <c r="E1680" s="86">
        <f>'Preenchimento Consolidado'!D1703</f>
        <v>0</v>
      </c>
      <c r="F1680" s="2">
        <f t="shared" ca="1" si="26"/>
        <v>43901.734739930558</v>
      </c>
    </row>
    <row r="1681" spans="1:6">
      <c r="A1681" s="83">
        <f>'Preenchimento Consolidado'!$E$12</f>
        <v>0</v>
      </c>
      <c r="B1681" s="1">
        <f>'Preenchimento Consolidado'!$E$17</f>
        <v>0</v>
      </c>
      <c r="C1681" s="1">
        <f>'Preenchimento Consolidado'!$E$18</f>
        <v>0</v>
      </c>
      <c r="D1681" s="187" t="str">
        <f>'Preenchimento Consolidado'!B1704</f>
        <v>1.2.3.3.3.17.</v>
      </c>
      <c r="E1681" s="86">
        <f>'Preenchimento Consolidado'!D1704</f>
        <v>0</v>
      </c>
      <c r="F1681" s="2">
        <f t="shared" ca="1" si="26"/>
        <v>43901.734739930558</v>
      </c>
    </row>
    <row r="1682" spans="1:6">
      <c r="A1682" s="83">
        <f>'Preenchimento Consolidado'!$E$12</f>
        <v>0</v>
      </c>
      <c r="B1682" s="1">
        <f>'Preenchimento Consolidado'!$E$17</f>
        <v>0</v>
      </c>
      <c r="C1682" s="1">
        <f>'Preenchimento Consolidado'!$E$18</f>
        <v>0</v>
      </c>
      <c r="D1682" s="187" t="str">
        <f>'Preenchimento Consolidado'!B1705</f>
        <v>1.2.3.3.3.21.</v>
      </c>
      <c r="E1682" s="86">
        <f>'Preenchimento Consolidado'!D1705</f>
        <v>0</v>
      </c>
      <c r="F1682" s="2">
        <f t="shared" ca="1" si="26"/>
        <v>43901.734739930558</v>
      </c>
    </row>
    <row r="1683" spans="1:6">
      <c r="A1683" s="83">
        <f>'Preenchimento Consolidado'!$E$12</f>
        <v>0</v>
      </c>
      <c r="B1683" s="1">
        <f>'Preenchimento Consolidado'!$E$17</f>
        <v>0</v>
      </c>
      <c r="C1683" s="1">
        <f>'Preenchimento Consolidado'!$E$18</f>
        <v>0</v>
      </c>
      <c r="D1683" s="187" t="str">
        <f>'Preenchimento Consolidado'!B1706</f>
        <v>1.2.3.3.3.22.</v>
      </c>
      <c r="E1683" s="86">
        <f>'Preenchimento Consolidado'!D1706</f>
        <v>0</v>
      </c>
      <c r="F1683" s="2">
        <f t="shared" ca="1" si="26"/>
        <v>43901.734739930558</v>
      </c>
    </row>
    <row r="1684" spans="1:6">
      <c r="A1684" s="83">
        <f>'Preenchimento Consolidado'!$E$12</f>
        <v>0</v>
      </c>
      <c r="B1684" s="1">
        <f>'Preenchimento Consolidado'!$E$17</f>
        <v>0</v>
      </c>
      <c r="C1684" s="1">
        <f>'Preenchimento Consolidado'!$E$18</f>
        <v>0</v>
      </c>
      <c r="D1684" s="187" t="str">
        <f>'Preenchimento Consolidado'!B1707</f>
        <v>1.2.3.3.3.23.</v>
      </c>
      <c r="E1684" s="86">
        <f>'Preenchimento Consolidado'!D1707</f>
        <v>0</v>
      </c>
      <c r="F1684" s="2">
        <f t="shared" ca="1" si="26"/>
        <v>43901.734739930558</v>
      </c>
    </row>
    <row r="1685" spans="1:6">
      <c r="A1685" s="83">
        <f>'Preenchimento Consolidado'!$E$12</f>
        <v>0</v>
      </c>
      <c r="B1685" s="1">
        <f>'Preenchimento Consolidado'!$E$17</f>
        <v>0</v>
      </c>
      <c r="C1685" s="1">
        <f>'Preenchimento Consolidado'!$E$18</f>
        <v>0</v>
      </c>
      <c r="D1685" s="187" t="str">
        <f>'Preenchimento Consolidado'!B1708</f>
        <v>1.2.3.3.3.24.</v>
      </c>
      <c r="E1685" s="86">
        <f>'Preenchimento Consolidado'!D1708</f>
        <v>0</v>
      </c>
      <c r="F1685" s="2">
        <f t="shared" ca="1" si="26"/>
        <v>43901.734739930558</v>
      </c>
    </row>
    <row r="1686" spans="1:6">
      <c r="A1686" s="83">
        <f>'Preenchimento Consolidado'!$E$12</f>
        <v>0</v>
      </c>
      <c r="B1686" s="1">
        <f>'Preenchimento Consolidado'!$E$17</f>
        <v>0</v>
      </c>
      <c r="C1686" s="1">
        <f>'Preenchimento Consolidado'!$E$18</f>
        <v>0</v>
      </c>
      <c r="D1686" s="187" t="str">
        <f>'Preenchimento Consolidado'!B1709</f>
        <v>1.2.3.3.3.25.</v>
      </c>
      <c r="E1686" s="86">
        <f>'Preenchimento Consolidado'!D1709</f>
        <v>0</v>
      </c>
      <c r="F1686" s="2">
        <f t="shared" ca="1" si="26"/>
        <v>43901.734739930558</v>
      </c>
    </row>
    <row r="1687" spans="1:6">
      <c r="A1687" s="83">
        <f>'Preenchimento Consolidado'!$E$12</f>
        <v>0</v>
      </c>
      <c r="B1687" s="1">
        <f>'Preenchimento Consolidado'!$E$17</f>
        <v>0</v>
      </c>
      <c r="C1687" s="1">
        <f>'Preenchimento Consolidado'!$E$18</f>
        <v>0</v>
      </c>
      <c r="D1687" s="187" t="str">
        <f>'Preenchimento Consolidado'!B1710</f>
        <v>1.2.3.3.3.26.</v>
      </c>
      <c r="E1687" s="86">
        <f>'Preenchimento Consolidado'!D1710</f>
        <v>0</v>
      </c>
      <c r="F1687" s="2">
        <f t="shared" ca="1" si="26"/>
        <v>43901.734739930558</v>
      </c>
    </row>
    <row r="1688" spans="1:6">
      <c r="A1688" s="83">
        <f>'Preenchimento Consolidado'!$E$12</f>
        <v>0</v>
      </c>
      <c r="B1688" s="1">
        <f>'Preenchimento Consolidado'!$E$17</f>
        <v>0</v>
      </c>
      <c r="C1688" s="1">
        <f>'Preenchimento Consolidado'!$E$18</f>
        <v>0</v>
      </c>
      <c r="D1688" s="187" t="str">
        <f>'Preenchimento Consolidado'!B1711</f>
        <v>1.2.3.3.3.27.</v>
      </c>
      <c r="E1688" s="86">
        <f>'Preenchimento Consolidado'!D1711</f>
        <v>0</v>
      </c>
      <c r="F1688" s="2">
        <f t="shared" ca="1" si="26"/>
        <v>43901.734739930558</v>
      </c>
    </row>
    <row r="1689" spans="1:6">
      <c r="A1689" s="83">
        <f>'Preenchimento Consolidado'!$E$12</f>
        <v>0</v>
      </c>
      <c r="B1689" s="1">
        <f>'Preenchimento Consolidado'!$E$17</f>
        <v>0</v>
      </c>
      <c r="C1689" s="1">
        <f>'Preenchimento Consolidado'!$E$18</f>
        <v>0</v>
      </c>
      <c r="D1689" s="187" t="str">
        <f>'Preenchimento Consolidado'!B1712</f>
        <v>1.2.3.3.3.28.</v>
      </c>
      <c r="E1689" s="86">
        <f>'Preenchimento Consolidado'!D1712</f>
        <v>0</v>
      </c>
      <c r="F1689" s="2">
        <f t="shared" ca="1" si="26"/>
        <v>43901.734739930558</v>
      </c>
    </row>
    <row r="1690" spans="1:6">
      <c r="A1690" s="83">
        <f>'Preenchimento Consolidado'!$E$12</f>
        <v>0</v>
      </c>
      <c r="B1690" s="1">
        <f>'Preenchimento Consolidado'!$E$17</f>
        <v>0</v>
      </c>
      <c r="C1690" s="1">
        <f>'Preenchimento Consolidado'!$E$18</f>
        <v>0</v>
      </c>
      <c r="D1690" s="187" t="str">
        <f>'Preenchimento Consolidado'!B1713</f>
        <v>1.2.3.3.3.29.</v>
      </c>
      <c r="E1690" s="86">
        <f>'Preenchimento Consolidado'!D1713</f>
        <v>0</v>
      </c>
      <c r="F1690" s="2">
        <f t="shared" ca="1" si="26"/>
        <v>43901.734739930558</v>
      </c>
    </row>
    <row r="1691" spans="1:6">
      <c r="A1691" s="83">
        <f>'Preenchimento Consolidado'!$E$12</f>
        <v>0</v>
      </c>
      <c r="B1691" s="1">
        <f>'Preenchimento Consolidado'!$E$17</f>
        <v>0</v>
      </c>
      <c r="C1691" s="1">
        <f>'Preenchimento Consolidado'!$E$18</f>
        <v>0</v>
      </c>
      <c r="D1691" s="187" t="str">
        <f>'Preenchimento Consolidado'!B1714</f>
        <v>1.2.3.3.3.31.</v>
      </c>
      <c r="E1691" s="86">
        <f>'Preenchimento Consolidado'!D1714</f>
        <v>0</v>
      </c>
      <c r="F1691" s="2">
        <f t="shared" ca="1" si="26"/>
        <v>43901.734739930558</v>
      </c>
    </row>
    <row r="1692" spans="1:6">
      <c r="A1692" s="83">
        <f>'Preenchimento Consolidado'!$E$12</f>
        <v>0</v>
      </c>
      <c r="B1692" s="1">
        <f>'Preenchimento Consolidado'!$E$17</f>
        <v>0</v>
      </c>
      <c r="C1692" s="1">
        <f>'Preenchimento Consolidado'!$E$18</f>
        <v>0</v>
      </c>
      <c r="D1692" s="187" t="str">
        <f>'Preenchimento Consolidado'!B1715</f>
        <v>1.2.3.3.3.32.</v>
      </c>
      <c r="E1692" s="86">
        <f>'Preenchimento Consolidado'!D1715</f>
        <v>0</v>
      </c>
      <c r="F1692" s="2">
        <f t="shared" ca="1" si="26"/>
        <v>43901.734739930558</v>
      </c>
    </row>
    <row r="1693" spans="1:6">
      <c r="A1693" s="83">
        <f>'Preenchimento Consolidado'!$E$12</f>
        <v>0</v>
      </c>
      <c r="B1693" s="1">
        <f>'Preenchimento Consolidado'!$E$17</f>
        <v>0</v>
      </c>
      <c r="C1693" s="1">
        <f>'Preenchimento Consolidado'!$E$18</f>
        <v>0</v>
      </c>
      <c r="D1693" s="187" t="str">
        <f>'Preenchimento Consolidado'!B1716</f>
        <v>1.2.3.3.3.33.</v>
      </c>
      <c r="E1693" s="86">
        <f>'Preenchimento Consolidado'!D1716</f>
        <v>0</v>
      </c>
      <c r="F1693" s="2">
        <f t="shared" ca="1" si="26"/>
        <v>43901.734739930558</v>
      </c>
    </row>
    <row r="1694" spans="1:6">
      <c r="A1694" s="83">
        <f>'Preenchimento Consolidado'!$E$12</f>
        <v>0</v>
      </c>
      <c r="B1694" s="1">
        <f>'Preenchimento Consolidado'!$E$17</f>
        <v>0</v>
      </c>
      <c r="C1694" s="1">
        <f>'Preenchimento Consolidado'!$E$18</f>
        <v>0</v>
      </c>
      <c r="D1694" s="187" t="str">
        <f>'Preenchimento Consolidado'!B1717</f>
        <v>1.2.3.3.3.35.</v>
      </c>
      <c r="E1694" s="86">
        <f>'Preenchimento Consolidado'!D1717</f>
        <v>0</v>
      </c>
      <c r="F1694" s="2">
        <f t="shared" ca="1" si="26"/>
        <v>43901.734739930558</v>
      </c>
    </row>
    <row r="1695" spans="1:6">
      <c r="A1695" s="83">
        <f>'Preenchimento Consolidado'!$E$12</f>
        <v>0</v>
      </c>
      <c r="B1695" s="1">
        <f>'Preenchimento Consolidado'!$E$17</f>
        <v>0</v>
      </c>
      <c r="C1695" s="1">
        <f>'Preenchimento Consolidado'!$E$18</f>
        <v>0</v>
      </c>
      <c r="D1695" s="187" t="str">
        <f>'Preenchimento Consolidado'!B1718</f>
        <v>1.2.3.3.3.35.1.</v>
      </c>
      <c r="E1695" s="86">
        <f>'Preenchimento Consolidado'!D1718</f>
        <v>0</v>
      </c>
      <c r="F1695" s="2">
        <f t="shared" ca="1" si="26"/>
        <v>43901.734739930558</v>
      </c>
    </row>
    <row r="1696" spans="1:6">
      <c r="A1696" s="83">
        <f>'Preenchimento Consolidado'!$E$12</f>
        <v>0</v>
      </c>
      <c r="B1696" s="1">
        <f>'Preenchimento Consolidado'!$E$17</f>
        <v>0</v>
      </c>
      <c r="C1696" s="1">
        <f>'Preenchimento Consolidado'!$E$18</f>
        <v>0</v>
      </c>
      <c r="D1696" s="187" t="str">
        <f>'Preenchimento Consolidado'!B1719</f>
        <v>1.2.3.3.3.35.2.</v>
      </c>
      <c r="E1696" s="86">
        <f>'Preenchimento Consolidado'!D1719</f>
        <v>0</v>
      </c>
      <c r="F1696" s="2">
        <f t="shared" ca="1" si="26"/>
        <v>43901.734739930558</v>
      </c>
    </row>
    <row r="1697" spans="1:6">
      <c r="A1697" s="83">
        <f>'Preenchimento Consolidado'!$E$12</f>
        <v>0</v>
      </c>
      <c r="B1697" s="1">
        <f>'Preenchimento Consolidado'!$E$17</f>
        <v>0</v>
      </c>
      <c r="C1697" s="1">
        <f>'Preenchimento Consolidado'!$E$18</f>
        <v>0</v>
      </c>
      <c r="D1697" s="187" t="str">
        <f>'Preenchimento Consolidado'!B1720</f>
        <v>1.2.3.3.3.41.</v>
      </c>
      <c r="E1697" s="86">
        <f>'Preenchimento Consolidado'!D1720</f>
        <v>0</v>
      </c>
      <c r="F1697" s="2">
        <f t="shared" ca="1" si="26"/>
        <v>43901.734739930558</v>
      </c>
    </row>
    <row r="1698" spans="1:6">
      <c r="A1698" s="83">
        <f>'Preenchimento Consolidado'!$E$12</f>
        <v>0</v>
      </c>
      <c r="B1698" s="1">
        <f>'Preenchimento Consolidado'!$E$17</f>
        <v>0</v>
      </c>
      <c r="C1698" s="1">
        <f>'Preenchimento Consolidado'!$E$18</f>
        <v>0</v>
      </c>
      <c r="D1698" s="187" t="str">
        <f>'Preenchimento Consolidado'!B1721</f>
        <v>1.2.3.3.3.42.</v>
      </c>
      <c r="E1698" s="86">
        <f>'Preenchimento Consolidado'!D1721</f>
        <v>0</v>
      </c>
      <c r="F1698" s="2">
        <f t="shared" ca="1" si="26"/>
        <v>43901.734739930558</v>
      </c>
    </row>
    <row r="1699" spans="1:6">
      <c r="A1699" s="83">
        <f>'Preenchimento Consolidado'!$E$12</f>
        <v>0</v>
      </c>
      <c r="B1699" s="1">
        <f>'Preenchimento Consolidado'!$E$17</f>
        <v>0</v>
      </c>
      <c r="C1699" s="1">
        <f>'Preenchimento Consolidado'!$E$18</f>
        <v>0</v>
      </c>
      <c r="D1699" s="187" t="str">
        <f>'Preenchimento Consolidado'!B1722</f>
        <v>1.2.3.3.3.43.</v>
      </c>
      <c r="E1699" s="86">
        <f>'Preenchimento Consolidado'!D1722</f>
        <v>0</v>
      </c>
      <c r="F1699" s="2">
        <f t="shared" ca="1" si="26"/>
        <v>43901.734739930558</v>
      </c>
    </row>
    <row r="1700" spans="1:6">
      <c r="A1700" s="83">
        <f>'Preenchimento Consolidado'!$E$12</f>
        <v>0</v>
      </c>
      <c r="B1700" s="1">
        <f>'Preenchimento Consolidado'!$E$17</f>
        <v>0</v>
      </c>
      <c r="C1700" s="1">
        <f>'Preenchimento Consolidado'!$E$18</f>
        <v>0</v>
      </c>
      <c r="D1700" s="187" t="str">
        <f>'Preenchimento Consolidado'!B1723</f>
        <v>1.2.3.3.3.50.</v>
      </c>
      <c r="E1700" s="86">
        <f>'Preenchimento Consolidado'!D1723</f>
        <v>0</v>
      </c>
      <c r="F1700" s="2">
        <f t="shared" ca="1" si="26"/>
        <v>43901.734739930558</v>
      </c>
    </row>
    <row r="1701" spans="1:6">
      <c r="A1701" s="83">
        <f>'Preenchimento Consolidado'!$E$12</f>
        <v>0</v>
      </c>
      <c r="B1701" s="1">
        <f>'Preenchimento Consolidado'!$E$17</f>
        <v>0</v>
      </c>
      <c r="C1701" s="1">
        <f>'Preenchimento Consolidado'!$E$18</f>
        <v>0</v>
      </c>
      <c r="D1701" s="187" t="str">
        <f>'Preenchimento Consolidado'!B1724</f>
        <v>1.2.3.3.3.51.</v>
      </c>
      <c r="E1701" s="86">
        <f>'Preenchimento Consolidado'!D1724</f>
        <v>0</v>
      </c>
      <c r="F1701" s="2">
        <f t="shared" ca="1" si="26"/>
        <v>43901.734739930558</v>
      </c>
    </row>
    <row r="1702" spans="1:6">
      <c r="A1702" s="83">
        <f>'Preenchimento Consolidado'!$E$12</f>
        <v>0</v>
      </c>
      <c r="B1702" s="1">
        <f>'Preenchimento Consolidado'!$E$17</f>
        <v>0</v>
      </c>
      <c r="C1702" s="1">
        <f>'Preenchimento Consolidado'!$E$18</f>
        <v>0</v>
      </c>
      <c r="D1702" s="187" t="str">
        <f>'Preenchimento Consolidado'!B1725</f>
        <v>1.2.3.3.3.52.</v>
      </c>
      <c r="E1702" s="86">
        <f>'Preenchimento Consolidado'!D1725</f>
        <v>0</v>
      </c>
      <c r="F1702" s="2">
        <f t="shared" ca="1" si="26"/>
        <v>43901.734739930558</v>
      </c>
    </row>
    <row r="1703" spans="1:6">
      <c r="A1703" s="83">
        <f>'Preenchimento Consolidado'!$E$12</f>
        <v>0</v>
      </c>
      <c r="B1703" s="1">
        <f>'Preenchimento Consolidado'!$E$17</f>
        <v>0</v>
      </c>
      <c r="C1703" s="1">
        <f>'Preenchimento Consolidado'!$E$18</f>
        <v>0</v>
      </c>
      <c r="D1703" s="187" t="str">
        <f>'Preenchimento Consolidado'!B1726</f>
        <v>1.2.3.3.3.53.</v>
      </c>
      <c r="E1703" s="86">
        <f>'Preenchimento Consolidado'!D1726</f>
        <v>0</v>
      </c>
      <c r="F1703" s="2">
        <f t="shared" ca="1" si="26"/>
        <v>43901.734739930558</v>
      </c>
    </row>
    <row r="1704" spans="1:6">
      <c r="A1704" s="83">
        <f>'Preenchimento Consolidado'!$E$12</f>
        <v>0</v>
      </c>
      <c r="B1704" s="1">
        <f>'Preenchimento Consolidado'!$E$17</f>
        <v>0</v>
      </c>
      <c r="C1704" s="1">
        <f>'Preenchimento Consolidado'!$E$18</f>
        <v>0</v>
      </c>
      <c r="D1704" s="187" t="str">
        <f>'Preenchimento Consolidado'!B1727</f>
        <v>1.2.3.4.1.</v>
      </c>
      <c r="E1704" s="86">
        <f>'Preenchimento Consolidado'!D1727</f>
        <v>0</v>
      </c>
      <c r="F1704" s="2">
        <f t="shared" ca="1" si="26"/>
        <v>43901.734739930558</v>
      </c>
    </row>
    <row r="1705" spans="1:6">
      <c r="A1705" s="83">
        <f>'Preenchimento Consolidado'!$E$12</f>
        <v>0</v>
      </c>
      <c r="B1705" s="1">
        <f>'Preenchimento Consolidado'!$E$17</f>
        <v>0</v>
      </c>
      <c r="C1705" s="1">
        <f>'Preenchimento Consolidado'!$E$18</f>
        <v>0</v>
      </c>
      <c r="D1705" s="187" t="str">
        <f>'Preenchimento Consolidado'!B1728</f>
        <v>1.2.3.4.1.1.</v>
      </c>
      <c r="E1705" s="86">
        <f>'Preenchimento Consolidado'!D1728</f>
        <v>0</v>
      </c>
      <c r="F1705" s="2">
        <f t="shared" ca="1" si="26"/>
        <v>43901.734739930558</v>
      </c>
    </row>
    <row r="1706" spans="1:6">
      <c r="A1706" s="83">
        <f>'Preenchimento Consolidado'!$E$12</f>
        <v>0</v>
      </c>
      <c r="B1706" s="1">
        <f>'Preenchimento Consolidado'!$E$17</f>
        <v>0</v>
      </c>
      <c r="C1706" s="1">
        <f>'Preenchimento Consolidado'!$E$18</f>
        <v>0</v>
      </c>
      <c r="D1706" s="187" t="str">
        <f>'Preenchimento Consolidado'!B1729</f>
        <v>1.2.3.4.1.1.11.</v>
      </c>
      <c r="E1706" s="86">
        <f>'Preenchimento Consolidado'!D1729</f>
        <v>0</v>
      </c>
      <c r="F1706" s="2">
        <f t="shared" ca="1" si="26"/>
        <v>43901.734739930558</v>
      </c>
    </row>
    <row r="1707" spans="1:6">
      <c r="A1707" s="83">
        <f>'Preenchimento Consolidado'!$E$12</f>
        <v>0</v>
      </c>
      <c r="B1707" s="1">
        <f>'Preenchimento Consolidado'!$E$17</f>
        <v>0</v>
      </c>
      <c r="C1707" s="1">
        <f>'Preenchimento Consolidado'!$E$18</f>
        <v>0</v>
      </c>
      <c r="D1707" s="187" t="str">
        <f>'Preenchimento Consolidado'!B1730</f>
        <v>1.2.3.4.1.1.12.</v>
      </c>
      <c r="E1707" s="86">
        <f>'Preenchimento Consolidado'!D1730</f>
        <v>0</v>
      </c>
      <c r="F1707" s="2">
        <f t="shared" ca="1" si="26"/>
        <v>43901.734739930558</v>
      </c>
    </row>
    <row r="1708" spans="1:6">
      <c r="A1708" s="83">
        <f>'Preenchimento Consolidado'!$E$12</f>
        <v>0</v>
      </c>
      <c r="B1708" s="1">
        <f>'Preenchimento Consolidado'!$E$17</f>
        <v>0</v>
      </c>
      <c r="C1708" s="1">
        <f>'Preenchimento Consolidado'!$E$18</f>
        <v>0</v>
      </c>
      <c r="D1708" s="187" t="str">
        <f>'Preenchimento Consolidado'!B1731</f>
        <v>1.2.3.4.1.1.13.</v>
      </c>
      <c r="E1708" s="86">
        <f>'Preenchimento Consolidado'!D1731</f>
        <v>0</v>
      </c>
      <c r="F1708" s="2">
        <f t="shared" ca="1" si="26"/>
        <v>43901.734739930558</v>
      </c>
    </row>
    <row r="1709" spans="1:6">
      <c r="A1709" s="83">
        <f>'Preenchimento Consolidado'!$E$12</f>
        <v>0</v>
      </c>
      <c r="B1709" s="1">
        <f>'Preenchimento Consolidado'!$E$17</f>
        <v>0</v>
      </c>
      <c r="C1709" s="1">
        <f>'Preenchimento Consolidado'!$E$18</f>
        <v>0</v>
      </c>
      <c r="D1709" s="187" t="str">
        <f>'Preenchimento Consolidado'!B1732</f>
        <v>1.2.3.4.1.1.14.</v>
      </c>
      <c r="E1709" s="86">
        <f>'Preenchimento Consolidado'!D1732</f>
        <v>0</v>
      </c>
      <c r="F1709" s="2">
        <f t="shared" ca="1" si="26"/>
        <v>43901.734739930558</v>
      </c>
    </row>
    <row r="1710" spans="1:6">
      <c r="A1710" s="83">
        <f>'Preenchimento Consolidado'!$E$12</f>
        <v>0</v>
      </c>
      <c r="B1710" s="1">
        <f>'Preenchimento Consolidado'!$E$17</f>
        <v>0</v>
      </c>
      <c r="C1710" s="1">
        <f>'Preenchimento Consolidado'!$E$18</f>
        <v>0</v>
      </c>
      <c r="D1710" s="187" t="str">
        <f>'Preenchimento Consolidado'!B1733</f>
        <v>1.2.3.4.1.1.15.</v>
      </c>
      <c r="E1710" s="86">
        <f>'Preenchimento Consolidado'!D1733</f>
        <v>0</v>
      </c>
      <c r="F1710" s="2">
        <f t="shared" ca="1" si="26"/>
        <v>43901.734739930558</v>
      </c>
    </row>
    <row r="1711" spans="1:6">
      <c r="A1711" s="83">
        <f>'Preenchimento Consolidado'!$E$12</f>
        <v>0</v>
      </c>
      <c r="B1711" s="1">
        <f>'Preenchimento Consolidado'!$E$17</f>
        <v>0</v>
      </c>
      <c r="C1711" s="1">
        <f>'Preenchimento Consolidado'!$E$18</f>
        <v>0</v>
      </c>
      <c r="D1711" s="187" t="str">
        <f>'Preenchimento Consolidado'!B1734</f>
        <v>1.2.3.4.1.1.16.</v>
      </c>
      <c r="E1711" s="86">
        <f>'Preenchimento Consolidado'!D1734</f>
        <v>0</v>
      </c>
      <c r="F1711" s="2">
        <f t="shared" ca="1" si="26"/>
        <v>43901.734739930558</v>
      </c>
    </row>
    <row r="1712" spans="1:6">
      <c r="A1712" s="83">
        <f>'Preenchimento Consolidado'!$E$12</f>
        <v>0</v>
      </c>
      <c r="B1712" s="1">
        <f>'Preenchimento Consolidado'!$E$17</f>
        <v>0</v>
      </c>
      <c r="C1712" s="1">
        <f>'Preenchimento Consolidado'!$E$18</f>
        <v>0</v>
      </c>
      <c r="D1712" s="187" t="str">
        <f>'Preenchimento Consolidado'!B1735</f>
        <v>1.2.3.4.1.1.17.</v>
      </c>
      <c r="E1712" s="86">
        <f>'Preenchimento Consolidado'!D1735</f>
        <v>0</v>
      </c>
      <c r="F1712" s="2">
        <f t="shared" ca="1" si="26"/>
        <v>43901.734739930558</v>
      </c>
    </row>
    <row r="1713" spans="1:6">
      <c r="A1713" s="83">
        <f>'Preenchimento Consolidado'!$E$12</f>
        <v>0</v>
      </c>
      <c r="B1713" s="1">
        <f>'Preenchimento Consolidado'!$E$17</f>
        <v>0</v>
      </c>
      <c r="C1713" s="1">
        <f>'Preenchimento Consolidado'!$E$18</f>
        <v>0</v>
      </c>
      <c r="D1713" s="187" t="str">
        <f>'Preenchimento Consolidado'!B1736</f>
        <v>1.2.3.4.1.1.21.</v>
      </c>
      <c r="E1713" s="86">
        <f>'Preenchimento Consolidado'!D1736</f>
        <v>0</v>
      </c>
      <c r="F1713" s="2">
        <f t="shared" ca="1" si="26"/>
        <v>43901.734739930558</v>
      </c>
    </row>
    <row r="1714" spans="1:6">
      <c r="A1714" s="83">
        <f>'Preenchimento Consolidado'!$E$12</f>
        <v>0</v>
      </c>
      <c r="B1714" s="1">
        <f>'Preenchimento Consolidado'!$E$17</f>
        <v>0</v>
      </c>
      <c r="C1714" s="1">
        <f>'Preenchimento Consolidado'!$E$18</f>
        <v>0</v>
      </c>
      <c r="D1714" s="187" t="str">
        <f>'Preenchimento Consolidado'!B1737</f>
        <v>1.2.3.4.1.1.22.</v>
      </c>
      <c r="E1714" s="86">
        <f>'Preenchimento Consolidado'!D1737</f>
        <v>0</v>
      </c>
      <c r="F1714" s="2">
        <f t="shared" ca="1" si="26"/>
        <v>43901.734739930558</v>
      </c>
    </row>
    <row r="1715" spans="1:6">
      <c r="A1715" s="83">
        <f>'Preenchimento Consolidado'!$E$12</f>
        <v>0</v>
      </c>
      <c r="B1715" s="1">
        <f>'Preenchimento Consolidado'!$E$17</f>
        <v>0</v>
      </c>
      <c r="C1715" s="1">
        <f>'Preenchimento Consolidado'!$E$18</f>
        <v>0</v>
      </c>
      <c r="D1715" s="187" t="str">
        <f>'Preenchimento Consolidado'!B1738</f>
        <v>1.2.3.4.1.1.23.</v>
      </c>
      <c r="E1715" s="86">
        <f>'Preenchimento Consolidado'!D1738</f>
        <v>0</v>
      </c>
      <c r="F1715" s="2">
        <f t="shared" ca="1" si="26"/>
        <v>43901.734739930558</v>
      </c>
    </row>
    <row r="1716" spans="1:6">
      <c r="A1716" s="83">
        <f>'Preenchimento Consolidado'!$E$12</f>
        <v>0</v>
      </c>
      <c r="B1716" s="1">
        <f>'Preenchimento Consolidado'!$E$17</f>
        <v>0</v>
      </c>
      <c r="C1716" s="1">
        <f>'Preenchimento Consolidado'!$E$18</f>
        <v>0</v>
      </c>
      <c r="D1716" s="187" t="str">
        <f>'Preenchimento Consolidado'!B1739</f>
        <v>1.2.3.4.1.1.24.</v>
      </c>
      <c r="E1716" s="86">
        <f>'Preenchimento Consolidado'!D1739</f>
        <v>0</v>
      </c>
      <c r="F1716" s="2">
        <f t="shared" ca="1" si="26"/>
        <v>43901.734739930558</v>
      </c>
    </row>
    <row r="1717" spans="1:6">
      <c r="A1717" s="83">
        <f>'Preenchimento Consolidado'!$E$12</f>
        <v>0</v>
      </c>
      <c r="B1717" s="1">
        <f>'Preenchimento Consolidado'!$E$17</f>
        <v>0</v>
      </c>
      <c r="C1717" s="1">
        <f>'Preenchimento Consolidado'!$E$18</f>
        <v>0</v>
      </c>
      <c r="D1717" s="187" t="str">
        <f>'Preenchimento Consolidado'!B1740</f>
        <v>1.2.3.4.1.1.25.</v>
      </c>
      <c r="E1717" s="86">
        <f>'Preenchimento Consolidado'!D1740</f>
        <v>0</v>
      </c>
      <c r="F1717" s="2">
        <f t="shared" ca="1" si="26"/>
        <v>43901.734739930558</v>
      </c>
    </row>
    <row r="1718" spans="1:6">
      <c r="A1718" s="83">
        <f>'Preenchimento Consolidado'!$E$12</f>
        <v>0</v>
      </c>
      <c r="B1718" s="1">
        <f>'Preenchimento Consolidado'!$E$17</f>
        <v>0</v>
      </c>
      <c r="C1718" s="1">
        <f>'Preenchimento Consolidado'!$E$18</f>
        <v>0</v>
      </c>
      <c r="D1718" s="187" t="str">
        <f>'Preenchimento Consolidado'!B1741</f>
        <v>1.2.3.4.1.1.26.</v>
      </c>
      <c r="E1718" s="86">
        <f>'Preenchimento Consolidado'!D1741</f>
        <v>0</v>
      </c>
      <c r="F1718" s="2">
        <f t="shared" ca="1" si="26"/>
        <v>43901.734739930558</v>
      </c>
    </row>
    <row r="1719" spans="1:6">
      <c r="A1719" s="83">
        <f>'Preenchimento Consolidado'!$E$12</f>
        <v>0</v>
      </c>
      <c r="B1719" s="1">
        <f>'Preenchimento Consolidado'!$E$17</f>
        <v>0</v>
      </c>
      <c r="C1719" s="1">
        <f>'Preenchimento Consolidado'!$E$18</f>
        <v>0</v>
      </c>
      <c r="D1719" s="187" t="str">
        <f>'Preenchimento Consolidado'!B1742</f>
        <v>1.2.3.4.1.1.27.</v>
      </c>
      <c r="E1719" s="86">
        <f>'Preenchimento Consolidado'!D1742</f>
        <v>0</v>
      </c>
      <c r="F1719" s="2">
        <f t="shared" ca="1" si="26"/>
        <v>43901.734739930558</v>
      </c>
    </row>
    <row r="1720" spans="1:6">
      <c r="A1720" s="83">
        <f>'Preenchimento Consolidado'!$E$12</f>
        <v>0</v>
      </c>
      <c r="B1720" s="1">
        <f>'Preenchimento Consolidado'!$E$17</f>
        <v>0</v>
      </c>
      <c r="C1720" s="1">
        <f>'Preenchimento Consolidado'!$E$18</f>
        <v>0</v>
      </c>
      <c r="D1720" s="187" t="str">
        <f>'Preenchimento Consolidado'!B1743</f>
        <v>1.2.3.4.1.1.28.</v>
      </c>
      <c r="E1720" s="86">
        <f>'Preenchimento Consolidado'!D1743</f>
        <v>0</v>
      </c>
      <c r="F1720" s="2">
        <f t="shared" ca="1" si="26"/>
        <v>43901.734739930558</v>
      </c>
    </row>
    <row r="1721" spans="1:6">
      <c r="A1721" s="83">
        <f>'Preenchimento Consolidado'!$E$12</f>
        <v>0</v>
      </c>
      <c r="B1721" s="1">
        <f>'Preenchimento Consolidado'!$E$17</f>
        <v>0</v>
      </c>
      <c r="C1721" s="1">
        <f>'Preenchimento Consolidado'!$E$18</f>
        <v>0</v>
      </c>
      <c r="D1721" s="187" t="str">
        <f>'Preenchimento Consolidado'!B1744</f>
        <v>1.2.3.4.1.1.29.</v>
      </c>
      <c r="E1721" s="86">
        <f>'Preenchimento Consolidado'!D1744</f>
        <v>0</v>
      </c>
      <c r="F1721" s="2">
        <f t="shared" ca="1" si="26"/>
        <v>43901.734739930558</v>
      </c>
    </row>
    <row r="1722" spans="1:6">
      <c r="A1722" s="83">
        <f>'Preenchimento Consolidado'!$E$12</f>
        <v>0</v>
      </c>
      <c r="B1722" s="1">
        <f>'Preenchimento Consolidado'!$E$17</f>
        <v>0</v>
      </c>
      <c r="C1722" s="1">
        <f>'Preenchimento Consolidado'!$E$18</f>
        <v>0</v>
      </c>
      <c r="D1722" s="187" t="str">
        <f>'Preenchimento Consolidado'!B1745</f>
        <v>1.2.3.4.1.1.31.</v>
      </c>
      <c r="E1722" s="86">
        <f>'Preenchimento Consolidado'!D1745</f>
        <v>0</v>
      </c>
      <c r="F1722" s="2">
        <f t="shared" ca="1" si="26"/>
        <v>43901.734739930558</v>
      </c>
    </row>
    <row r="1723" spans="1:6">
      <c r="A1723" s="83">
        <f>'Preenchimento Consolidado'!$E$12</f>
        <v>0</v>
      </c>
      <c r="B1723" s="1">
        <f>'Preenchimento Consolidado'!$E$17</f>
        <v>0</v>
      </c>
      <c r="C1723" s="1">
        <f>'Preenchimento Consolidado'!$E$18</f>
        <v>0</v>
      </c>
      <c r="D1723" s="187" t="str">
        <f>'Preenchimento Consolidado'!B1746</f>
        <v>1.2.3.4.1.1.32.</v>
      </c>
      <c r="E1723" s="86">
        <f>'Preenchimento Consolidado'!D1746</f>
        <v>0</v>
      </c>
      <c r="F1723" s="2">
        <f t="shared" ca="1" si="26"/>
        <v>43901.734739930558</v>
      </c>
    </row>
    <row r="1724" spans="1:6">
      <c r="A1724" s="83">
        <f>'Preenchimento Consolidado'!$E$12</f>
        <v>0</v>
      </c>
      <c r="B1724" s="1">
        <f>'Preenchimento Consolidado'!$E$17</f>
        <v>0</v>
      </c>
      <c r="C1724" s="1">
        <f>'Preenchimento Consolidado'!$E$18</f>
        <v>0</v>
      </c>
      <c r="D1724" s="187" t="str">
        <f>'Preenchimento Consolidado'!B1747</f>
        <v>1.2.3.4.1.1.33.</v>
      </c>
      <c r="E1724" s="86">
        <f>'Preenchimento Consolidado'!D1747</f>
        <v>0</v>
      </c>
      <c r="F1724" s="2">
        <f t="shared" ca="1" si="26"/>
        <v>43901.734739930558</v>
      </c>
    </row>
    <row r="1725" spans="1:6">
      <c r="A1725" s="83">
        <f>'Preenchimento Consolidado'!$E$12</f>
        <v>0</v>
      </c>
      <c r="B1725" s="1">
        <f>'Preenchimento Consolidado'!$E$17</f>
        <v>0</v>
      </c>
      <c r="C1725" s="1">
        <f>'Preenchimento Consolidado'!$E$18</f>
        <v>0</v>
      </c>
      <c r="D1725" s="187" t="str">
        <f>'Preenchimento Consolidado'!B1748</f>
        <v>1.2.3.4.1.1.35.</v>
      </c>
      <c r="E1725" s="86">
        <f>'Preenchimento Consolidado'!D1748</f>
        <v>0</v>
      </c>
      <c r="F1725" s="2">
        <f t="shared" ca="1" si="26"/>
        <v>43901.734739930558</v>
      </c>
    </row>
    <row r="1726" spans="1:6">
      <c r="A1726" s="83">
        <f>'Preenchimento Consolidado'!$E$12</f>
        <v>0</v>
      </c>
      <c r="B1726" s="1">
        <f>'Preenchimento Consolidado'!$E$17</f>
        <v>0</v>
      </c>
      <c r="C1726" s="1">
        <f>'Preenchimento Consolidado'!$E$18</f>
        <v>0</v>
      </c>
      <c r="D1726" s="187" t="str">
        <f>'Preenchimento Consolidado'!B1749</f>
        <v>1.2.3.4.1.1.35.1.</v>
      </c>
      <c r="E1726" s="86">
        <f>'Preenchimento Consolidado'!D1749</f>
        <v>0</v>
      </c>
      <c r="F1726" s="2">
        <f t="shared" ca="1" si="26"/>
        <v>43901.734739930558</v>
      </c>
    </row>
    <row r="1727" spans="1:6">
      <c r="A1727" s="83">
        <f>'Preenchimento Consolidado'!$E$12</f>
        <v>0</v>
      </c>
      <c r="B1727" s="1">
        <f>'Preenchimento Consolidado'!$E$17</f>
        <v>0</v>
      </c>
      <c r="C1727" s="1">
        <f>'Preenchimento Consolidado'!$E$18</f>
        <v>0</v>
      </c>
      <c r="D1727" s="187" t="str">
        <f>'Preenchimento Consolidado'!B1750</f>
        <v>1.2.3.4.1.1.35.2.</v>
      </c>
      <c r="E1727" s="86">
        <f>'Preenchimento Consolidado'!D1750</f>
        <v>0</v>
      </c>
      <c r="F1727" s="2">
        <f t="shared" ca="1" si="26"/>
        <v>43901.734739930558</v>
      </c>
    </row>
    <row r="1728" spans="1:6">
      <c r="A1728" s="83">
        <f>'Preenchimento Consolidado'!$E$12</f>
        <v>0</v>
      </c>
      <c r="B1728" s="1">
        <f>'Preenchimento Consolidado'!$E$17</f>
        <v>0</v>
      </c>
      <c r="C1728" s="1">
        <f>'Preenchimento Consolidado'!$E$18</f>
        <v>0</v>
      </c>
      <c r="D1728" s="187" t="str">
        <f>'Preenchimento Consolidado'!B1751</f>
        <v>1.2.3.4.1.1.41.</v>
      </c>
      <c r="E1728" s="86">
        <f>'Preenchimento Consolidado'!D1751</f>
        <v>0</v>
      </c>
      <c r="F1728" s="2">
        <f t="shared" ca="1" si="26"/>
        <v>43901.734739930558</v>
      </c>
    </row>
    <row r="1729" spans="1:6">
      <c r="A1729" s="83">
        <f>'Preenchimento Consolidado'!$E$12</f>
        <v>0</v>
      </c>
      <c r="B1729" s="1">
        <f>'Preenchimento Consolidado'!$E$17</f>
        <v>0</v>
      </c>
      <c r="C1729" s="1">
        <f>'Preenchimento Consolidado'!$E$18</f>
        <v>0</v>
      </c>
      <c r="D1729" s="187" t="str">
        <f>'Preenchimento Consolidado'!B1752</f>
        <v>1.2.3.4.1.1.42.</v>
      </c>
      <c r="E1729" s="86">
        <f>'Preenchimento Consolidado'!D1752</f>
        <v>0</v>
      </c>
      <c r="F1729" s="2">
        <f t="shared" ca="1" si="26"/>
        <v>43901.734739930558</v>
      </c>
    </row>
    <row r="1730" spans="1:6">
      <c r="A1730" s="83">
        <f>'Preenchimento Consolidado'!$E$12</f>
        <v>0</v>
      </c>
      <c r="B1730" s="1">
        <f>'Preenchimento Consolidado'!$E$17</f>
        <v>0</v>
      </c>
      <c r="C1730" s="1">
        <f>'Preenchimento Consolidado'!$E$18</f>
        <v>0</v>
      </c>
      <c r="D1730" s="187" t="str">
        <f>'Preenchimento Consolidado'!B1753</f>
        <v>1.2.3.4.1.1.43.</v>
      </c>
      <c r="E1730" s="86">
        <f>'Preenchimento Consolidado'!D1753</f>
        <v>0</v>
      </c>
      <c r="F1730" s="2">
        <f t="shared" ref="F1730:F1793" ca="1" si="27">NOW()</f>
        <v>43901.734739930558</v>
      </c>
    </row>
    <row r="1731" spans="1:6">
      <c r="A1731" s="83">
        <f>'Preenchimento Consolidado'!$E$12</f>
        <v>0</v>
      </c>
      <c r="B1731" s="1">
        <f>'Preenchimento Consolidado'!$E$17</f>
        <v>0</v>
      </c>
      <c r="C1731" s="1">
        <f>'Preenchimento Consolidado'!$E$18</f>
        <v>0</v>
      </c>
      <c r="D1731" s="187" t="str">
        <f>'Preenchimento Consolidado'!B1754</f>
        <v>1.2.3.4.1.1.50.</v>
      </c>
      <c r="E1731" s="86">
        <f>'Preenchimento Consolidado'!D1754</f>
        <v>0</v>
      </c>
      <c r="F1731" s="2">
        <f t="shared" ca="1" si="27"/>
        <v>43901.734739930558</v>
      </c>
    </row>
    <row r="1732" spans="1:6">
      <c r="A1732" s="83">
        <f>'Preenchimento Consolidado'!$E$12</f>
        <v>0</v>
      </c>
      <c r="B1732" s="1">
        <f>'Preenchimento Consolidado'!$E$17</f>
        <v>0</v>
      </c>
      <c r="C1732" s="1">
        <f>'Preenchimento Consolidado'!$E$18</f>
        <v>0</v>
      </c>
      <c r="D1732" s="187" t="str">
        <f>'Preenchimento Consolidado'!B1755</f>
        <v>1.2.3.4.1.1;51.</v>
      </c>
      <c r="E1732" s="86">
        <f>'Preenchimento Consolidado'!D1755</f>
        <v>0</v>
      </c>
      <c r="F1732" s="2">
        <f t="shared" ca="1" si="27"/>
        <v>43901.734739930558</v>
      </c>
    </row>
    <row r="1733" spans="1:6">
      <c r="A1733" s="83">
        <f>'Preenchimento Consolidado'!$E$12</f>
        <v>0</v>
      </c>
      <c r="B1733" s="1">
        <f>'Preenchimento Consolidado'!$E$17</f>
        <v>0</v>
      </c>
      <c r="C1733" s="1">
        <f>'Preenchimento Consolidado'!$E$18</f>
        <v>0</v>
      </c>
      <c r="D1733" s="187" t="str">
        <f>'Preenchimento Consolidado'!B1756</f>
        <v>1.2.3.4.1.1;52.</v>
      </c>
      <c r="E1733" s="86">
        <f>'Preenchimento Consolidado'!D1756</f>
        <v>0</v>
      </c>
      <c r="F1733" s="2">
        <f t="shared" ca="1" si="27"/>
        <v>43901.734739930558</v>
      </c>
    </row>
    <row r="1734" spans="1:6">
      <c r="A1734" s="83">
        <f>'Preenchimento Consolidado'!$E$12</f>
        <v>0</v>
      </c>
      <c r="B1734" s="1">
        <f>'Preenchimento Consolidado'!$E$17</f>
        <v>0</v>
      </c>
      <c r="C1734" s="1">
        <f>'Preenchimento Consolidado'!$E$18</f>
        <v>0</v>
      </c>
      <c r="D1734" s="187" t="str">
        <f>'Preenchimento Consolidado'!B1757</f>
        <v>1.2.3.4.1.1;53.</v>
      </c>
      <c r="E1734" s="86">
        <f>'Preenchimento Consolidado'!D1757</f>
        <v>0</v>
      </c>
      <c r="F1734" s="2">
        <f t="shared" ca="1" si="27"/>
        <v>43901.734739930558</v>
      </c>
    </row>
    <row r="1735" spans="1:6">
      <c r="A1735" s="83">
        <f>'Preenchimento Consolidado'!$E$12</f>
        <v>0</v>
      </c>
      <c r="B1735" s="1">
        <f>'Preenchimento Consolidado'!$E$17</f>
        <v>0</v>
      </c>
      <c r="C1735" s="1">
        <f>'Preenchimento Consolidado'!$E$18</f>
        <v>0</v>
      </c>
      <c r="D1735" s="187" t="str">
        <f>'Preenchimento Consolidado'!B1758</f>
        <v>1.2.3.4.1.2.</v>
      </c>
      <c r="E1735" s="86">
        <f>'Preenchimento Consolidado'!D1758</f>
        <v>0</v>
      </c>
      <c r="F1735" s="2">
        <f t="shared" ca="1" si="27"/>
        <v>43901.734739930558</v>
      </c>
    </row>
    <row r="1736" spans="1:6">
      <c r="A1736" s="83">
        <f>'Preenchimento Consolidado'!$E$12</f>
        <v>0</v>
      </c>
      <c r="B1736" s="1">
        <f>'Preenchimento Consolidado'!$E$17</f>
        <v>0</v>
      </c>
      <c r="C1736" s="1">
        <f>'Preenchimento Consolidado'!$E$18</f>
        <v>0</v>
      </c>
      <c r="D1736" s="187" t="str">
        <f>'Preenchimento Consolidado'!B1759</f>
        <v>1.2.3.4.1.2.11.</v>
      </c>
      <c r="E1736" s="86">
        <f>'Preenchimento Consolidado'!D1759</f>
        <v>0</v>
      </c>
      <c r="F1736" s="2">
        <f t="shared" ca="1" si="27"/>
        <v>43901.734739930558</v>
      </c>
    </row>
    <row r="1737" spans="1:6">
      <c r="A1737" s="83">
        <f>'Preenchimento Consolidado'!$E$12</f>
        <v>0</v>
      </c>
      <c r="B1737" s="1">
        <f>'Preenchimento Consolidado'!$E$17</f>
        <v>0</v>
      </c>
      <c r="C1737" s="1">
        <f>'Preenchimento Consolidado'!$E$18</f>
        <v>0</v>
      </c>
      <c r="D1737" s="187" t="str">
        <f>'Preenchimento Consolidado'!B1760</f>
        <v>1.2.3.4.1.2.12.</v>
      </c>
      <c r="E1737" s="86">
        <f>'Preenchimento Consolidado'!D1760</f>
        <v>0</v>
      </c>
      <c r="F1737" s="2">
        <f t="shared" ca="1" si="27"/>
        <v>43901.734739930558</v>
      </c>
    </row>
    <row r="1738" spans="1:6">
      <c r="A1738" s="83">
        <f>'Preenchimento Consolidado'!$E$12</f>
        <v>0</v>
      </c>
      <c r="B1738" s="1">
        <f>'Preenchimento Consolidado'!$E$17</f>
        <v>0</v>
      </c>
      <c r="C1738" s="1">
        <f>'Preenchimento Consolidado'!$E$18</f>
        <v>0</v>
      </c>
      <c r="D1738" s="187" t="str">
        <f>'Preenchimento Consolidado'!B1761</f>
        <v>1.2.3.4.1.2.13.</v>
      </c>
      <c r="E1738" s="86">
        <f>'Preenchimento Consolidado'!D1761</f>
        <v>0</v>
      </c>
      <c r="F1738" s="2">
        <f t="shared" ca="1" si="27"/>
        <v>43901.734739930558</v>
      </c>
    </row>
    <row r="1739" spans="1:6">
      <c r="A1739" s="83">
        <f>'Preenchimento Consolidado'!$E$12</f>
        <v>0</v>
      </c>
      <c r="B1739" s="1">
        <f>'Preenchimento Consolidado'!$E$17</f>
        <v>0</v>
      </c>
      <c r="C1739" s="1">
        <f>'Preenchimento Consolidado'!$E$18</f>
        <v>0</v>
      </c>
      <c r="D1739" s="187" t="str">
        <f>'Preenchimento Consolidado'!B1762</f>
        <v>1.2.3.4.1.2.14.</v>
      </c>
      <c r="E1739" s="86">
        <f>'Preenchimento Consolidado'!D1762</f>
        <v>0</v>
      </c>
      <c r="F1739" s="2">
        <f t="shared" ca="1" si="27"/>
        <v>43901.734739930558</v>
      </c>
    </row>
    <row r="1740" spans="1:6">
      <c r="A1740" s="83">
        <f>'Preenchimento Consolidado'!$E$12</f>
        <v>0</v>
      </c>
      <c r="B1740" s="1">
        <f>'Preenchimento Consolidado'!$E$17</f>
        <v>0</v>
      </c>
      <c r="C1740" s="1">
        <f>'Preenchimento Consolidado'!$E$18</f>
        <v>0</v>
      </c>
      <c r="D1740" s="187" t="str">
        <f>'Preenchimento Consolidado'!B1763</f>
        <v>1.2.3.4.1.2.15.</v>
      </c>
      <c r="E1740" s="86">
        <f>'Preenchimento Consolidado'!D1763</f>
        <v>0</v>
      </c>
      <c r="F1740" s="2">
        <f t="shared" ca="1" si="27"/>
        <v>43901.734739930558</v>
      </c>
    </row>
    <row r="1741" spans="1:6">
      <c r="A1741" s="83">
        <f>'Preenchimento Consolidado'!$E$12</f>
        <v>0</v>
      </c>
      <c r="B1741" s="1">
        <f>'Preenchimento Consolidado'!$E$17</f>
        <v>0</v>
      </c>
      <c r="C1741" s="1">
        <f>'Preenchimento Consolidado'!$E$18</f>
        <v>0</v>
      </c>
      <c r="D1741" s="187" t="str">
        <f>'Preenchimento Consolidado'!B1764</f>
        <v>1.2.3.4.1.2.16.</v>
      </c>
      <c r="E1741" s="86">
        <f>'Preenchimento Consolidado'!D1764</f>
        <v>0</v>
      </c>
      <c r="F1741" s="2">
        <f t="shared" ca="1" si="27"/>
        <v>43901.734739930558</v>
      </c>
    </row>
    <row r="1742" spans="1:6">
      <c r="A1742" s="83">
        <f>'Preenchimento Consolidado'!$E$12</f>
        <v>0</v>
      </c>
      <c r="B1742" s="1">
        <f>'Preenchimento Consolidado'!$E$17</f>
        <v>0</v>
      </c>
      <c r="C1742" s="1">
        <f>'Preenchimento Consolidado'!$E$18</f>
        <v>0</v>
      </c>
      <c r="D1742" s="187" t="str">
        <f>'Preenchimento Consolidado'!B1765</f>
        <v>1.2.3.4.1.2.17.</v>
      </c>
      <c r="E1742" s="86">
        <f>'Preenchimento Consolidado'!D1765</f>
        <v>0</v>
      </c>
      <c r="F1742" s="2">
        <f t="shared" ca="1" si="27"/>
        <v>43901.734739930558</v>
      </c>
    </row>
    <row r="1743" spans="1:6">
      <c r="A1743" s="83">
        <f>'Preenchimento Consolidado'!$E$12</f>
        <v>0</v>
      </c>
      <c r="B1743" s="1">
        <f>'Preenchimento Consolidado'!$E$17</f>
        <v>0</v>
      </c>
      <c r="C1743" s="1">
        <f>'Preenchimento Consolidado'!$E$18</f>
        <v>0</v>
      </c>
      <c r="D1743" s="187" t="str">
        <f>'Preenchimento Consolidado'!B1766</f>
        <v>1.2.3.4.1.2.21.</v>
      </c>
      <c r="E1743" s="86">
        <f>'Preenchimento Consolidado'!D1766</f>
        <v>0</v>
      </c>
      <c r="F1743" s="2">
        <f t="shared" ca="1" si="27"/>
        <v>43901.734739930558</v>
      </c>
    </row>
    <row r="1744" spans="1:6">
      <c r="A1744" s="83">
        <f>'Preenchimento Consolidado'!$E$12</f>
        <v>0</v>
      </c>
      <c r="B1744" s="1">
        <f>'Preenchimento Consolidado'!$E$17</f>
        <v>0</v>
      </c>
      <c r="C1744" s="1">
        <f>'Preenchimento Consolidado'!$E$18</f>
        <v>0</v>
      </c>
      <c r="D1744" s="187" t="str">
        <f>'Preenchimento Consolidado'!B1767</f>
        <v>1.2.3.4.1.2.22.</v>
      </c>
      <c r="E1744" s="86">
        <f>'Preenchimento Consolidado'!D1767</f>
        <v>0</v>
      </c>
      <c r="F1744" s="2">
        <f t="shared" ca="1" si="27"/>
        <v>43901.734739930558</v>
      </c>
    </row>
    <row r="1745" spans="1:6">
      <c r="A1745" s="83">
        <f>'Preenchimento Consolidado'!$E$12</f>
        <v>0</v>
      </c>
      <c r="B1745" s="1">
        <f>'Preenchimento Consolidado'!$E$17</f>
        <v>0</v>
      </c>
      <c r="C1745" s="1">
        <f>'Preenchimento Consolidado'!$E$18</f>
        <v>0</v>
      </c>
      <c r="D1745" s="187" t="str">
        <f>'Preenchimento Consolidado'!B1768</f>
        <v>1.2.3.4.1.2.23.</v>
      </c>
      <c r="E1745" s="86">
        <f>'Preenchimento Consolidado'!D1768</f>
        <v>0</v>
      </c>
      <c r="F1745" s="2">
        <f t="shared" ca="1" si="27"/>
        <v>43901.734739930558</v>
      </c>
    </row>
    <row r="1746" spans="1:6">
      <c r="A1746" s="83">
        <f>'Preenchimento Consolidado'!$E$12</f>
        <v>0</v>
      </c>
      <c r="B1746" s="1">
        <f>'Preenchimento Consolidado'!$E$17</f>
        <v>0</v>
      </c>
      <c r="C1746" s="1">
        <f>'Preenchimento Consolidado'!$E$18</f>
        <v>0</v>
      </c>
      <c r="D1746" s="187" t="str">
        <f>'Preenchimento Consolidado'!B1769</f>
        <v>1.2.3.4.1.2.24.</v>
      </c>
      <c r="E1746" s="86">
        <f>'Preenchimento Consolidado'!D1769</f>
        <v>0</v>
      </c>
      <c r="F1746" s="2">
        <f t="shared" ca="1" si="27"/>
        <v>43901.734739930558</v>
      </c>
    </row>
    <row r="1747" spans="1:6">
      <c r="A1747" s="83">
        <f>'Preenchimento Consolidado'!$E$12</f>
        <v>0</v>
      </c>
      <c r="B1747" s="1">
        <f>'Preenchimento Consolidado'!$E$17</f>
        <v>0</v>
      </c>
      <c r="C1747" s="1">
        <f>'Preenchimento Consolidado'!$E$18</f>
        <v>0</v>
      </c>
      <c r="D1747" s="187" t="str">
        <f>'Preenchimento Consolidado'!B1770</f>
        <v>1.2.3.4.1.2.25.</v>
      </c>
      <c r="E1747" s="86">
        <f>'Preenchimento Consolidado'!D1770</f>
        <v>0</v>
      </c>
      <c r="F1747" s="2">
        <f t="shared" ca="1" si="27"/>
        <v>43901.734739930558</v>
      </c>
    </row>
    <row r="1748" spans="1:6">
      <c r="A1748" s="83">
        <f>'Preenchimento Consolidado'!$E$12</f>
        <v>0</v>
      </c>
      <c r="B1748" s="1">
        <f>'Preenchimento Consolidado'!$E$17</f>
        <v>0</v>
      </c>
      <c r="C1748" s="1">
        <f>'Preenchimento Consolidado'!$E$18</f>
        <v>0</v>
      </c>
      <c r="D1748" s="187" t="str">
        <f>'Preenchimento Consolidado'!B1771</f>
        <v>1.2.3.4.1.2.26.</v>
      </c>
      <c r="E1748" s="86">
        <f>'Preenchimento Consolidado'!D1771</f>
        <v>0</v>
      </c>
      <c r="F1748" s="2">
        <f t="shared" ca="1" si="27"/>
        <v>43901.734739930558</v>
      </c>
    </row>
    <row r="1749" spans="1:6">
      <c r="A1749" s="83">
        <f>'Preenchimento Consolidado'!$E$12</f>
        <v>0</v>
      </c>
      <c r="B1749" s="1">
        <f>'Preenchimento Consolidado'!$E$17</f>
        <v>0</v>
      </c>
      <c r="C1749" s="1">
        <f>'Preenchimento Consolidado'!$E$18</f>
        <v>0</v>
      </c>
      <c r="D1749" s="187" t="str">
        <f>'Preenchimento Consolidado'!B1772</f>
        <v>1.2.3.4.1.2.27.</v>
      </c>
      <c r="E1749" s="86">
        <f>'Preenchimento Consolidado'!D1772</f>
        <v>0</v>
      </c>
      <c r="F1749" s="2">
        <f t="shared" ca="1" si="27"/>
        <v>43901.734739930558</v>
      </c>
    </row>
    <row r="1750" spans="1:6">
      <c r="A1750" s="83">
        <f>'Preenchimento Consolidado'!$E$12</f>
        <v>0</v>
      </c>
      <c r="B1750" s="1">
        <f>'Preenchimento Consolidado'!$E$17</f>
        <v>0</v>
      </c>
      <c r="C1750" s="1">
        <f>'Preenchimento Consolidado'!$E$18</f>
        <v>0</v>
      </c>
      <c r="D1750" s="187" t="str">
        <f>'Preenchimento Consolidado'!B1773</f>
        <v>1.2.3.4.1.2.28.</v>
      </c>
      <c r="E1750" s="86">
        <f>'Preenchimento Consolidado'!D1773</f>
        <v>0</v>
      </c>
      <c r="F1750" s="2">
        <f t="shared" ca="1" si="27"/>
        <v>43901.734739930558</v>
      </c>
    </row>
    <row r="1751" spans="1:6">
      <c r="A1751" s="83">
        <f>'Preenchimento Consolidado'!$E$12</f>
        <v>0</v>
      </c>
      <c r="B1751" s="1">
        <f>'Preenchimento Consolidado'!$E$17</f>
        <v>0</v>
      </c>
      <c r="C1751" s="1">
        <f>'Preenchimento Consolidado'!$E$18</f>
        <v>0</v>
      </c>
      <c r="D1751" s="187" t="str">
        <f>'Preenchimento Consolidado'!B1774</f>
        <v>1.2.3.4.1.2.29.</v>
      </c>
      <c r="E1751" s="86">
        <f>'Preenchimento Consolidado'!D1774</f>
        <v>0</v>
      </c>
      <c r="F1751" s="2">
        <f t="shared" ca="1" si="27"/>
        <v>43901.734739930558</v>
      </c>
    </row>
    <row r="1752" spans="1:6">
      <c r="A1752" s="83">
        <f>'Preenchimento Consolidado'!$E$12</f>
        <v>0</v>
      </c>
      <c r="B1752" s="1">
        <f>'Preenchimento Consolidado'!$E$17</f>
        <v>0</v>
      </c>
      <c r="C1752" s="1">
        <f>'Preenchimento Consolidado'!$E$18</f>
        <v>0</v>
      </c>
      <c r="D1752" s="187" t="str">
        <f>'Preenchimento Consolidado'!B1775</f>
        <v>1.2.3.4.1.2.31.</v>
      </c>
      <c r="E1752" s="86">
        <f>'Preenchimento Consolidado'!D1775</f>
        <v>0</v>
      </c>
      <c r="F1752" s="2">
        <f t="shared" ca="1" si="27"/>
        <v>43901.734739930558</v>
      </c>
    </row>
    <row r="1753" spans="1:6">
      <c r="A1753" s="83">
        <f>'Preenchimento Consolidado'!$E$12</f>
        <v>0</v>
      </c>
      <c r="B1753" s="1">
        <f>'Preenchimento Consolidado'!$E$17</f>
        <v>0</v>
      </c>
      <c r="C1753" s="1">
        <f>'Preenchimento Consolidado'!$E$18</f>
        <v>0</v>
      </c>
      <c r="D1753" s="187" t="str">
        <f>'Preenchimento Consolidado'!B1776</f>
        <v>1.2.3.4.1.2.32.</v>
      </c>
      <c r="E1753" s="86">
        <f>'Preenchimento Consolidado'!D1776</f>
        <v>0</v>
      </c>
      <c r="F1753" s="2">
        <f t="shared" ca="1" si="27"/>
        <v>43901.734739930558</v>
      </c>
    </row>
    <row r="1754" spans="1:6">
      <c r="A1754" s="83">
        <f>'Preenchimento Consolidado'!$E$12</f>
        <v>0</v>
      </c>
      <c r="B1754" s="1">
        <f>'Preenchimento Consolidado'!$E$17</f>
        <v>0</v>
      </c>
      <c r="C1754" s="1">
        <f>'Preenchimento Consolidado'!$E$18</f>
        <v>0</v>
      </c>
      <c r="D1754" s="187" t="str">
        <f>'Preenchimento Consolidado'!B1777</f>
        <v>1.2.3.4.1.2.33.</v>
      </c>
      <c r="E1754" s="86">
        <f>'Preenchimento Consolidado'!D1777</f>
        <v>0</v>
      </c>
      <c r="F1754" s="2">
        <f t="shared" ca="1" si="27"/>
        <v>43901.734739930558</v>
      </c>
    </row>
    <row r="1755" spans="1:6">
      <c r="A1755" s="83">
        <f>'Preenchimento Consolidado'!$E$12</f>
        <v>0</v>
      </c>
      <c r="B1755" s="1">
        <f>'Preenchimento Consolidado'!$E$17</f>
        <v>0</v>
      </c>
      <c r="C1755" s="1">
        <f>'Preenchimento Consolidado'!$E$18</f>
        <v>0</v>
      </c>
      <c r="D1755" s="187" t="str">
        <f>'Preenchimento Consolidado'!B1778</f>
        <v>1.2.3.4.1.2.35.</v>
      </c>
      <c r="E1755" s="86">
        <f>'Preenchimento Consolidado'!D1778</f>
        <v>0</v>
      </c>
      <c r="F1755" s="2">
        <f t="shared" ca="1" si="27"/>
        <v>43901.734739930558</v>
      </c>
    </row>
    <row r="1756" spans="1:6">
      <c r="A1756" s="83">
        <f>'Preenchimento Consolidado'!$E$12</f>
        <v>0</v>
      </c>
      <c r="B1756" s="1">
        <f>'Preenchimento Consolidado'!$E$17</f>
        <v>0</v>
      </c>
      <c r="C1756" s="1">
        <f>'Preenchimento Consolidado'!$E$18</f>
        <v>0</v>
      </c>
      <c r="D1756" s="187" t="str">
        <f>'Preenchimento Consolidado'!B1779</f>
        <v>1.2.3.4.1.2.35.1.</v>
      </c>
      <c r="E1756" s="86">
        <f>'Preenchimento Consolidado'!D1779</f>
        <v>0</v>
      </c>
      <c r="F1756" s="2">
        <f t="shared" ca="1" si="27"/>
        <v>43901.734739930558</v>
      </c>
    </row>
    <row r="1757" spans="1:6">
      <c r="A1757" s="83">
        <f>'Preenchimento Consolidado'!$E$12</f>
        <v>0</v>
      </c>
      <c r="B1757" s="1">
        <f>'Preenchimento Consolidado'!$E$17</f>
        <v>0</v>
      </c>
      <c r="C1757" s="1">
        <f>'Preenchimento Consolidado'!$E$18</f>
        <v>0</v>
      </c>
      <c r="D1757" s="187" t="str">
        <f>'Preenchimento Consolidado'!B1780</f>
        <v>1.2.3.4.1.2.35.2.</v>
      </c>
      <c r="E1757" s="86">
        <f>'Preenchimento Consolidado'!D1780</f>
        <v>0</v>
      </c>
      <c r="F1757" s="2">
        <f t="shared" ca="1" si="27"/>
        <v>43901.734739930558</v>
      </c>
    </row>
    <row r="1758" spans="1:6">
      <c r="A1758" s="83">
        <f>'Preenchimento Consolidado'!$E$12</f>
        <v>0</v>
      </c>
      <c r="B1758" s="1">
        <f>'Preenchimento Consolidado'!$E$17</f>
        <v>0</v>
      </c>
      <c r="C1758" s="1">
        <f>'Preenchimento Consolidado'!$E$18</f>
        <v>0</v>
      </c>
      <c r="D1758" s="187" t="str">
        <f>'Preenchimento Consolidado'!B1781</f>
        <v>1.2.3.4.1.2.41.</v>
      </c>
      <c r="E1758" s="86">
        <f>'Preenchimento Consolidado'!D1781</f>
        <v>0</v>
      </c>
      <c r="F1758" s="2">
        <f t="shared" ca="1" si="27"/>
        <v>43901.734739930558</v>
      </c>
    </row>
    <row r="1759" spans="1:6">
      <c r="A1759" s="83">
        <f>'Preenchimento Consolidado'!$E$12</f>
        <v>0</v>
      </c>
      <c r="B1759" s="1">
        <f>'Preenchimento Consolidado'!$E$17</f>
        <v>0</v>
      </c>
      <c r="C1759" s="1">
        <f>'Preenchimento Consolidado'!$E$18</f>
        <v>0</v>
      </c>
      <c r="D1759" s="187" t="str">
        <f>'Preenchimento Consolidado'!B1782</f>
        <v>1.2.3.4.1.2.42.</v>
      </c>
      <c r="E1759" s="86">
        <f>'Preenchimento Consolidado'!D1782</f>
        <v>0</v>
      </c>
      <c r="F1759" s="2">
        <f t="shared" ca="1" si="27"/>
        <v>43901.734739930558</v>
      </c>
    </row>
    <row r="1760" spans="1:6">
      <c r="A1760" s="83">
        <f>'Preenchimento Consolidado'!$E$12</f>
        <v>0</v>
      </c>
      <c r="B1760" s="1">
        <f>'Preenchimento Consolidado'!$E$17</f>
        <v>0</v>
      </c>
      <c r="C1760" s="1">
        <f>'Preenchimento Consolidado'!$E$18</f>
        <v>0</v>
      </c>
      <c r="D1760" s="187" t="str">
        <f>'Preenchimento Consolidado'!B1783</f>
        <v>1.2.3.4.1.2.43.</v>
      </c>
      <c r="E1760" s="86">
        <f>'Preenchimento Consolidado'!D1783</f>
        <v>0</v>
      </c>
      <c r="F1760" s="2">
        <f t="shared" ca="1" si="27"/>
        <v>43901.734739930558</v>
      </c>
    </row>
    <row r="1761" spans="1:6">
      <c r="A1761" s="83">
        <f>'Preenchimento Consolidado'!$E$12</f>
        <v>0</v>
      </c>
      <c r="B1761" s="1">
        <f>'Preenchimento Consolidado'!$E$17</f>
        <v>0</v>
      </c>
      <c r="C1761" s="1">
        <f>'Preenchimento Consolidado'!$E$18</f>
        <v>0</v>
      </c>
      <c r="D1761" s="187" t="str">
        <f>'Preenchimento Consolidado'!B1784</f>
        <v>1.2.3.4.1.2.50.</v>
      </c>
      <c r="E1761" s="86">
        <f>'Preenchimento Consolidado'!D1784</f>
        <v>0</v>
      </c>
      <c r="F1761" s="2">
        <f t="shared" ca="1" si="27"/>
        <v>43901.734739930558</v>
      </c>
    </row>
    <row r="1762" spans="1:6">
      <c r="A1762" s="83">
        <f>'Preenchimento Consolidado'!$E$12</f>
        <v>0</v>
      </c>
      <c r="B1762" s="1">
        <f>'Preenchimento Consolidado'!$E$17</f>
        <v>0</v>
      </c>
      <c r="C1762" s="1">
        <f>'Preenchimento Consolidado'!$E$18</f>
        <v>0</v>
      </c>
      <c r="D1762" s="187" t="str">
        <f>'Preenchimento Consolidado'!B1785</f>
        <v>1.2.3.4.1.2.51.</v>
      </c>
      <c r="E1762" s="86">
        <f>'Preenchimento Consolidado'!D1785</f>
        <v>0</v>
      </c>
      <c r="F1762" s="2">
        <f t="shared" ca="1" si="27"/>
        <v>43901.734739930558</v>
      </c>
    </row>
    <row r="1763" spans="1:6">
      <c r="A1763" s="83">
        <f>'Preenchimento Consolidado'!$E$12</f>
        <v>0</v>
      </c>
      <c r="B1763" s="1">
        <f>'Preenchimento Consolidado'!$E$17</f>
        <v>0</v>
      </c>
      <c r="C1763" s="1">
        <f>'Preenchimento Consolidado'!$E$18</f>
        <v>0</v>
      </c>
      <c r="D1763" s="187" t="str">
        <f>'Preenchimento Consolidado'!B1786</f>
        <v>1.2.3.4.1.2.52.</v>
      </c>
      <c r="E1763" s="86">
        <f>'Preenchimento Consolidado'!D1786</f>
        <v>0</v>
      </c>
      <c r="F1763" s="2">
        <f t="shared" ca="1" si="27"/>
        <v>43901.734739930558</v>
      </c>
    </row>
    <row r="1764" spans="1:6">
      <c r="A1764" s="83">
        <f>'Preenchimento Consolidado'!$E$12</f>
        <v>0</v>
      </c>
      <c r="B1764" s="1">
        <f>'Preenchimento Consolidado'!$E$17</f>
        <v>0</v>
      </c>
      <c r="C1764" s="1">
        <f>'Preenchimento Consolidado'!$E$18</f>
        <v>0</v>
      </c>
      <c r="D1764" s="187" t="str">
        <f>'Preenchimento Consolidado'!B1787</f>
        <v>1.2.3.4.1.2.53.</v>
      </c>
      <c r="E1764" s="86">
        <f>'Preenchimento Consolidado'!D1787</f>
        <v>0</v>
      </c>
      <c r="F1764" s="2">
        <f t="shared" ca="1" si="27"/>
        <v>43901.734739930558</v>
      </c>
    </row>
    <row r="1765" spans="1:6">
      <c r="A1765" s="83">
        <f>'Preenchimento Consolidado'!$E$12</f>
        <v>0</v>
      </c>
      <c r="B1765" s="1">
        <f>'Preenchimento Consolidado'!$E$17</f>
        <v>0</v>
      </c>
      <c r="C1765" s="1">
        <f>'Preenchimento Consolidado'!$E$18</f>
        <v>0</v>
      </c>
      <c r="D1765" s="187" t="str">
        <f>'Preenchimento Consolidado'!B1788</f>
        <v>1.2.3.4.1.3.</v>
      </c>
      <c r="E1765" s="86">
        <f>'Preenchimento Consolidado'!D1788</f>
        <v>0</v>
      </c>
      <c r="F1765" s="2">
        <f t="shared" ca="1" si="27"/>
        <v>43901.734739930558</v>
      </c>
    </row>
    <row r="1766" spans="1:6">
      <c r="A1766" s="83">
        <f>'Preenchimento Consolidado'!$E$12</f>
        <v>0</v>
      </c>
      <c r="B1766" s="1">
        <f>'Preenchimento Consolidado'!$E$17</f>
        <v>0</v>
      </c>
      <c r="C1766" s="1">
        <f>'Preenchimento Consolidado'!$E$18</f>
        <v>0</v>
      </c>
      <c r="D1766" s="187" t="str">
        <f>'Preenchimento Consolidado'!B1789</f>
        <v>1.2.3.4.1.3.11.</v>
      </c>
      <c r="E1766" s="86">
        <f>'Preenchimento Consolidado'!D1789</f>
        <v>0</v>
      </c>
      <c r="F1766" s="2">
        <f t="shared" ca="1" si="27"/>
        <v>43901.734739930558</v>
      </c>
    </row>
    <row r="1767" spans="1:6">
      <c r="A1767" s="83">
        <f>'Preenchimento Consolidado'!$E$12</f>
        <v>0</v>
      </c>
      <c r="B1767" s="1">
        <f>'Preenchimento Consolidado'!$E$17</f>
        <v>0</v>
      </c>
      <c r="C1767" s="1">
        <f>'Preenchimento Consolidado'!$E$18</f>
        <v>0</v>
      </c>
      <c r="D1767" s="187" t="str">
        <f>'Preenchimento Consolidado'!B1790</f>
        <v>1.2.3.4.1.3.12.</v>
      </c>
      <c r="E1767" s="86">
        <f>'Preenchimento Consolidado'!D1790</f>
        <v>0</v>
      </c>
      <c r="F1767" s="2">
        <f t="shared" ca="1" si="27"/>
        <v>43901.734739930558</v>
      </c>
    </row>
    <row r="1768" spans="1:6">
      <c r="A1768" s="83">
        <f>'Preenchimento Consolidado'!$E$12</f>
        <v>0</v>
      </c>
      <c r="B1768" s="1">
        <f>'Preenchimento Consolidado'!$E$17</f>
        <v>0</v>
      </c>
      <c r="C1768" s="1">
        <f>'Preenchimento Consolidado'!$E$18</f>
        <v>0</v>
      </c>
      <c r="D1768" s="187" t="str">
        <f>'Preenchimento Consolidado'!B1791</f>
        <v>1.2.3.4.1.3.13.</v>
      </c>
      <c r="E1768" s="86">
        <f>'Preenchimento Consolidado'!D1791</f>
        <v>0</v>
      </c>
      <c r="F1768" s="2">
        <f t="shared" ca="1" si="27"/>
        <v>43901.734739930558</v>
      </c>
    </row>
    <row r="1769" spans="1:6">
      <c r="A1769" s="83">
        <f>'Preenchimento Consolidado'!$E$12</f>
        <v>0</v>
      </c>
      <c r="B1769" s="1">
        <f>'Preenchimento Consolidado'!$E$17</f>
        <v>0</v>
      </c>
      <c r="C1769" s="1">
        <f>'Preenchimento Consolidado'!$E$18</f>
        <v>0</v>
      </c>
      <c r="D1769" s="187" t="str">
        <f>'Preenchimento Consolidado'!B1792</f>
        <v>1.2.3.4.1.3.14.</v>
      </c>
      <c r="E1769" s="86">
        <f>'Preenchimento Consolidado'!D1792</f>
        <v>0</v>
      </c>
      <c r="F1769" s="2">
        <f t="shared" ca="1" si="27"/>
        <v>43901.734739930558</v>
      </c>
    </row>
    <row r="1770" spans="1:6">
      <c r="A1770" s="83">
        <f>'Preenchimento Consolidado'!$E$12</f>
        <v>0</v>
      </c>
      <c r="B1770" s="1">
        <f>'Preenchimento Consolidado'!$E$17</f>
        <v>0</v>
      </c>
      <c r="C1770" s="1">
        <f>'Preenchimento Consolidado'!$E$18</f>
        <v>0</v>
      </c>
      <c r="D1770" s="187" t="str">
        <f>'Preenchimento Consolidado'!B1793</f>
        <v>1.2.3.4.1.3.15.</v>
      </c>
      <c r="E1770" s="86">
        <f>'Preenchimento Consolidado'!D1793</f>
        <v>0</v>
      </c>
      <c r="F1770" s="2">
        <f t="shared" ca="1" si="27"/>
        <v>43901.734739930558</v>
      </c>
    </row>
    <row r="1771" spans="1:6">
      <c r="A1771" s="83">
        <f>'Preenchimento Consolidado'!$E$12</f>
        <v>0</v>
      </c>
      <c r="B1771" s="1">
        <f>'Preenchimento Consolidado'!$E$17</f>
        <v>0</v>
      </c>
      <c r="C1771" s="1">
        <f>'Preenchimento Consolidado'!$E$18</f>
        <v>0</v>
      </c>
      <c r="D1771" s="187" t="str">
        <f>'Preenchimento Consolidado'!B1794</f>
        <v>1.2.3.4.1.3.16.</v>
      </c>
      <c r="E1771" s="86">
        <f>'Preenchimento Consolidado'!D1794</f>
        <v>0</v>
      </c>
      <c r="F1771" s="2">
        <f t="shared" ca="1" si="27"/>
        <v>43901.734739930558</v>
      </c>
    </row>
    <row r="1772" spans="1:6">
      <c r="A1772" s="83">
        <f>'Preenchimento Consolidado'!$E$12</f>
        <v>0</v>
      </c>
      <c r="B1772" s="1">
        <f>'Preenchimento Consolidado'!$E$17</f>
        <v>0</v>
      </c>
      <c r="C1772" s="1">
        <f>'Preenchimento Consolidado'!$E$18</f>
        <v>0</v>
      </c>
      <c r="D1772" s="187" t="str">
        <f>'Preenchimento Consolidado'!B1795</f>
        <v>1.2.3.4.1.3.17.</v>
      </c>
      <c r="E1772" s="86">
        <f>'Preenchimento Consolidado'!D1795</f>
        <v>0</v>
      </c>
      <c r="F1772" s="2">
        <f t="shared" ca="1" si="27"/>
        <v>43901.734739930558</v>
      </c>
    </row>
    <row r="1773" spans="1:6">
      <c r="A1773" s="83">
        <f>'Preenchimento Consolidado'!$E$12</f>
        <v>0</v>
      </c>
      <c r="B1773" s="1">
        <f>'Preenchimento Consolidado'!$E$17</f>
        <v>0</v>
      </c>
      <c r="C1773" s="1">
        <f>'Preenchimento Consolidado'!$E$18</f>
        <v>0</v>
      </c>
      <c r="D1773" s="187" t="str">
        <f>'Preenchimento Consolidado'!B1796</f>
        <v>1.2.3.4.1.3.21.</v>
      </c>
      <c r="E1773" s="86">
        <f>'Preenchimento Consolidado'!D1796</f>
        <v>0</v>
      </c>
      <c r="F1773" s="2">
        <f t="shared" ca="1" si="27"/>
        <v>43901.734739930558</v>
      </c>
    </row>
    <row r="1774" spans="1:6">
      <c r="A1774" s="83">
        <f>'Preenchimento Consolidado'!$E$12</f>
        <v>0</v>
      </c>
      <c r="B1774" s="1">
        <f>'Preenchimento Consolidado'!$E$17</f>
        <v>0</v>
      </c>
      <c r="C1774" s="1">
        <f>'Preenchimento Consolidado'!$E$18</f>
        <v>0</v>
      </c>
      <c r="D1774" s="187" t="str">
        <f>'Preenchimento Consolidado'!B1797</f>
        <v>1.2.3.4.1.3.22.</v>
      </c>
      <c r="E1774" s="86">
        <f>'Preenchimento Consolidado'!D1797</f>
        <v>0</v>
      </c>
      <c r="F1774" s="2">
        <f t="shared" ca="1" si="27"/>
        <v>43901.734739930558</v>
      </c>
    </row>
    <row r="1775" spans="1:6">
      <c r="A1775" s="83">
        <f>'Preenchimento Consolidado'!$E$12</f>
        <v>0</v>
      </c>
      <c r="B1775" s="1">
        <f>'Preenchimento Consolidado'!$E$17</f>
        <v>0</v>
      </c>
      <c r="C1775" s="1">
        <f>'Preenchimento Consolidado'!$E$18</f>
        <v>0</v>
      </c>
      <c r="D1775" s="187" t="str">
        <f>'Preenchimento Consolidado'!B1798</f>
        <v>1.2.3.4.1.3.23.</v>
      </c>
      <c r="E1775" s="86">
        <f>'Preenchimento Consolidado'!D1798</f>
        <v>0</v>
      </c>
      <c r="F1775" s="2">
        <f t="shared" ca="1" si="27"/>
        <v>43901.734739930558</v>
      </c>
    </row>
    <row r="1776" spans="1:6">
      <c r="A1776" s="83">
        <f>'Preenchimento Consolidado'!$E$12</f>
        <v>0</v>
      </c>
      <c r="B1776" s="1">
        <f>'Preenchimento Consolidado'!$E$17</f>
        <v>0</v>
      </c>
      <c r="C1776" s="1">
        <f>'Preenchimento Consolidado'!$E$18</f>
        <v>0</v>
      </c>
      <c r="D1776" s="187" t="str">
        <f>'Preenchimento Consolidado'!B1799</f>
        <v>1.2.3.4.1.3.24.</v>
      </c>
      <c r="E1776" s="86">
        <f>'Preenchimento Consolidado'!D1799</f>
        <v>0</v>
      </c>
      <c r="F1776" s="2">
        <f t="shared" ca="1" si="27"/>
        <v>43901.734739930558</v>
      </c>
    </row>
    <row r="1777" spans="1:6">
      <c r="A1777" s="83">
        <f>'Preenchimento Consolidado'!$E$12</f>
        <v>0</v>
      </c>
      <c r="B1777" s="1">
        <f>'Preenchimento Consolidado'!$E$17</f>
        <v>0</v>
      </c>
      <c r="C1777" s="1">
        <f>'Preenchimento Consolidado'!$E$18</f>
        <v>0</v>
      </c>
      <c r="D1777" s="187" t="str">
        <f>'Preenchimento Consolidado'!B1800</f>
        <v>1.2.3.4.1.3.25.</v>
      </c>
      <c r="E1777" s="86">
        <f>'Preenchimento Consolidado'!D1800</f>
        <v>0</v>
      </c>
      <c r="F1777" s="2">
        <f t="shared" ca="1" si="27"/>
        <v>43901.734739930558</v>
      </c>
    </row>
    <row r="1778" spans="1:6">
      <c r="A1778" s="83">
        <f>'Preenchimento Consolidado'!$E$12</f>
        <v>0</v>
      </c>
      <c r="B1778" s="1">
        <f>'Preenchimento Consolidado'!$E$17</f>
        <v>0</v>
      </c>
      <c r="C1778" s="1">
        <f>'Preenchimento Consolidado'!$E$18</f>
        <v>0</v>
      </c>
      <c r="D1778" s="187" t="str">
        <f>'Preenchimento Consolidado'!B1801</f>
        <v>1.2.3.4.1.3.26.</v>
      </c>
      <c r="E1778" s="86">
        <f>'Preenchimento Consolidado'!D1801</f>
        <v>0</v>
      </c>
      <c r="F1778" s="2">
        <f t="shared" ca="1" si="27"/>
        <v>43901.734739930558</v>
      </c>
    </row>
    <row r="1779" spans="1:6">
      <c r="A1779" s="83">
        <f>'Preenchimento Consolidado'!$E$12</f>
        <v>0</v>
      </c>
      <c r="B1779" s="1">
        <f>'Preenchimento Consolidado'!$E$17</f>
        <v>0</v>
      </c>
      <c r="C1779" s="1">
        <f>'Preenchimento Consolidado'!$E$18</f>
        <v>0</v>
      </c>
      <c r="D1779" s="187" t="str">
        <f>'Preenchimento Consolidado'!B1802</f>
        <v>1.2.3.4.1.3.27.</v>
      </c>
      <c r="E1779" s="86">
        <f>'Preenchimento Consolidado'!D1802</f>
        <v>0</v>
      </c>
      <c r="F1779" s="2">
        <f t="shared" ca="1" si="27"/>
        <v>43901.734739930558</v>
      </c>
    </row>
    <row r="1780" spans="1:6">
      <c r="A1780" s="83">
        <f>'Preenchimento Consolidado'!$E$12</f>
        <v>0</v>
      </c>
      <c r="B1780" s="1">
        <f>'Preenchimento Consolidado'!$E$17</f>
        <v>0</v>
      </c>
      <c r="C1780" s="1">
        <f>'Preenchimento Consolidado'!$E$18</f>
        <v>0</v>
      </c>
      <c r="D1780" s="187" t="str">
        <f>'Preenchimento Consolidado'!B1803</f>
        <v>1.2.3.4.1.3.28.</v>
      </c>
      <c r="E1780" s="86">
        <f>'Preenchimento Consolidado'!D1803</f>
        <v>0</v>
      </c>
      <c r="F1780" s="2">
        <f t="shared" ca="1" si="27"/>
        <v>43901.734739930558</v>
      </c>
    </row>
    <row r="1781" spans="1:6">
      <c r="A1781" s="83">
        <f>'Preenchimento Consolidado'!$E$12</f>
        <v>0</v>
      </c>
      <c r="B1781" s="1">
        <f>'Preenchimento Consolidado'!$E$17</f>
        <v>0</v>
      </c>
      <c r="C1781" s="1">
        <f>'Preenchimento Consolidado'!$E$18</f>
        <v>0</v>
      </c>
      <c r="D1781" s="187" t="str">
        <f>'Preenchimento Consolidado'!B1804</f>
        <v>1.2.3.4.1.3.29.</v>
      </c>
      <c r="E1781" s="86">
        <f>'Preenchimento Consolidado'!D1804</f>
        <v>0</v>
      </c>
      <c r="F1781" s="2">
        <f t="shared" ca="1" si="27"/>
        <v>43901.734739930558</v>
      </c>
    </row>
    <row r="1782" spans="1:6">
      <c r="A1782" s="83">
        <f>'Preenchimento Consolidado'!$E$12</f>
        <v>0</v>
      </c>
      <c r="B1782" s="1">
        <f>'Preenchimento Consolidado'!$E$17</f>
        <v>0</v>
      </c>
      <c r="C1782" s="1">
        <f>'Preenchimento Consolidado'!$E$18</f>
        <v>0</v>
      </c>
      <c r="D1782" s="187" t="str">
        <f>'Preenchimento Consolidado'!B1805</f>
        <v>1.2.3.4.1.3.31.</v>
      </c>
      <c r="E1782" s="86">
        <f>'Preenchimento Consolidado'!D1805</f>
        <v>0</v>
      </c>
      <c r="F1782" s="2">
        <f t="shared" ca="1" si="27"/>
        <v>43901.734739930558</v>
      </c>
    </row>
    <row r="1783" spans="1:6">
      <c r="A1783" s="83">
        <f>'Preenchimento Consolidado'!$E$12</f>
        <v>0</v>
      </c>
      <c r="B1783" s="1">
        <f>'Preenchimento Consolidado'!$E$17</f>
        <v>0</v>
      </c>
      <c r="C1783" s="1">
        <f>'Preenchimento Consolidado'!$E$18</f>
        <v>0</v>
      </c>
      <c r="D1783" s="187" t="str">
        <f>'Preenchimento Consolidado'!B1806</f>
        <v>1.2.3.4.1.3.32.</v>
      </c>
      <c r="E1783" s="86">
        <f>'Preenchimento Consolidado'!D1806</f>
        <v>0</v>
      </c>
      <c r="F1783" s="2">
        <f t="shared" ca="1" si="27"/>
        <v>43901.734739930558</v>
      </c>
    </row>
    <row r="1784" spans="1:6">
      <c r="A1784" s="83">
        <f>'Preenchimento Consolidado'!$E$12</f>
        <v>0</v>
      </c>
      <c r="B1784" s="1">
        <f>'Preenchimento Consolidado'!$E$17</f>
        <v>0</v>
      </c>
      <c r="C1784" s="1">
        <f>'Preenchimento Consolidado'!$E$18</f>
        <v>0</v>
      </c>
      <c r="D1784" s="187" t="str">
        <f>'Preenchimento Consolidado'!B1807</f>
        <v>1.2.3.4.1.3.33.</v>
      </c>
      <c r="E1784" s="86">
        <f>'Preenchimento Consolidado'!D1807</f>
        <v>0</v>
      </c>
      <c r="F1784" s="2">
        <f t="shared" ca="1" si="27"/>
        <v>43901.734739930558</v>
      </c>
    </row>
    <row r="1785" spans="1:6">
      <c r="A1785" s="83">
        <f>'Preenchimento Consolidado'!$E$12</f>
        <v>0</v>
      </c>
      <c r="B1785" s="1">
        <f>'Preenchimento Consolidado'!$E$17</f>
        <v>0</v>
      </c>
      <c r="C1785" s="1">
        <f>'Preenchimento Consolidado'!$E$18</f>
        <v>0</v>
      </c>
      <c r="D1785" s="187" t="str">
        <f>'Preenchimento Consolidado'!B1808</f>
        <v>1.2.3.4.1.3.35.</v>
      </c>
      <c r="E1785" s="86">
        <f>'Preenchimento Consolidado'!D1808</f>
        <v>0</v>
      </c>
      <c r="F1785" s="2">
        <f t="shared" ca="1" si="27"/>
        <v>43901.734739930558</v>
      </c>
    </row>
    <row r="1786" spans="1:6">
      <c r="A1786" s="83">
        <f>'Preenchimento Consolidado'!$E$12</f>
        <v>0</v>
      </c>
      <c r="B1786" s="1">
        <f>'Preenchimento Consolidado'!$E$17</f>
        <v>0</v>
      </c>
      <c r="C1786" s="1">
        <f>'Preenchimento Consolidado'!$E$18</f>
        <v>0</v>
      </c>
      <c r="D1786" s="187" t="str">
        <f>'Preenchimento Consolidado'!B1809</f>
        <v>1.2.3.4.1.3.35.1.</v>
      </c>
      <c r="E1786" s="86">
        <f>'Preenchimento Consolidado'!D1809</f>
        <v>0</v>
      </c>
      <c r="F1786" s="2">
        <f t="shared" ca="1" si="27"/>
        <v>43901.734739930558</v>
      </c>
    </row>
    <row r="1787" spans="1:6">
      <c r="A1787" s="83">
        <f>'Preenchimento Consolidado'!$E$12</f>
        <v>0</v>
      </c>
      <c r="B1787" s="1">
        <f>'Preenchimento Consolidado'!$E$17</f>
        <v>0</v>
      </c>
      <c r="C1787" s="1">
        <f>'Preenchimento Consolidado'!$E$18</f>
        <v>0</v>
      </c>
      <c r="D1787" s="187" t="str">
        <f>'Preenchimento Consolidado'!B1810</f>
        <v>1.2.3.4.1.3.35.2.</v>
      </c>
      <c r="E1787" s="86">
        <f>'Preenchimento Consolidado'!D1810</f>
        <v>0</v>
      </c>
      <c r="F1787" s="2">
        <f t="shared" ca="1" si="27"/>
        <v>43901.734739930558</v>
      </c>
    </row>
    <row r="1788" spans="1:6">
      <c r="A1788" s="83">
        <f>'Preenchimento Consolidado'!$E$12</f>
        <v>0</v>
      </c>
      <c r="B1788" s="1">
        <f>'Preenchimento Consolidado'!$E$17</f>
        <v>0</v>
      </c>
      <c r="C1788" s="1">
        <f>'Preenchimento Consolidado'!$E$18</f>
        <v>0</v>
      </c>
      <c r="D1788" s="187" t="str">
        <f>'Preenchimento Consolidado'!B1811</f>
        <v>1.2.3.4.1.3.41.</v>
      </c>
      <c r="E1788" s="86">
        <f>'Preenchimento Consolidado'!D1811</f>
        <v>0</v>
      </c>
      <c r="F1788" s="2">
        <f t="shared" ca="1" si="27"/>
        <v>43901.734739930558</v>
      </c>
    </row>
    <row r="1789" spans="1:6">
      <c r="A1789" s="83">
        <f>'Preenchimento Consolidado'!$E$12</f>
        <v>0</v>
      </c>
      <c r="B1789" s="1">
        <f>'Preenchimento Consolidado'!$E$17</f>
        <v>0</v>
      </c>
      <c r="C1789" s="1">
        <f>'Preenchimento Consolidado'!$E$18</f>
        <v>0</v>
      </c>
      <c r="D1789" s="187" t="str">
        <f>'Preenchimento Consolidado'!B1812</f>
        <v>1.2.3.4.1.3.42.</v>
      </c>
      <c r="E1789" s="86">
        <f>'Preenchimento Consolidado'!D1812</f>
        <v>0</v>
      </c>
      <c r="F1789" s="2">
        <f t="shared" ca="1" si="27"/>
        <v>43901.734739930558</v>
      </c>
    </row>
    <row r="1790" spans="1:6">
      <c r="A1790" s="83">
        <f>'Preenchimento Consolidado'!$E$12</f>
        <v>0</v>
      </c>
      <c r="B1790" s="1">
        <f>'Preenchimento Consolidado'!$E$17</f>
        <v>0</v>
      </c>
      <c r="C1790" s="1">
        <f>'Preenchimento Consolidado'!$E$18</f>
        <v>0</v>
      </c>
      <c r="D1790" s="187" t="str">
        <f>'Preenchimento Consolidado'!B1813</f>
        <v>1.2.3.4.1.3.43.</v>
      </c>
      <c r="E1790" s="86">
        <f>'Preenchimento Consolidado'!D1813</f>
        <v>0</v>
      </c>
      <c r="F1790" s="2">
        <f t="shared" ca="1" si="27"/>
        <v>43901.734739930558</v>
      </c>
    </row>
    <row r="1791" spans="1:6">
      <c r="A1791" s="83">
        <f>'Preenchimento Consolidado'!$E$12</f>
        <v>0</v>
      </c>
      <c r="B1791" s="1">
        <f>'Preenchimento Consolidado'!$E$17</f>
        <v>0</v>
      </c>
      <c r="C1791" s="1">
        <f>'Preenchimento Consolidado'!$E$18</f>
        <v>0</v>
      </c>
      <c r="D1791" s="187" t="str">
        <f>'Preenchimento Consolidado'!B1814</f>
        <v>1.2.3.4.1.3.50.</v>
      </c>
      <c r="E1791" s="86">
        <f>'Preenchimento Consolidado'!D1814</f>
        <v>0</v>
      </c>
      <c r="F1791" s="2">
        <f t="shared" ca="1" si="27"/>
        <v>43901.734739930558</v>
      </c>
    </row>
    <row r="1792" spans="1:6">
      <c r="A1792" s="83">
        <f>'Preenchimento Consolidado'!$E$12</f>
        <v>0</v>
      </c>
      <c r="B1792" s="1">
        <f>'Preenchimento Consolidado'!$E$17</f>
        <v>0</v>
      </c>
      <c r="C1792" s="1">
        <f>'Preenchimento Consolidado'!$E$18</f>
        <v>0</v>
      </c>
      <c r="D1792" s="187" t="str">
        <f>'Preenchimento Consolidado'!B1815</f>
        <v>1.2.3.4.1.3.51.</v>
      </c>
      <c r="E1792" s="86">
        <f>'Preenchimento Consolidado'!D1815</f>
        <v>0</v>
      </c>
      <c r="F1792" s="2">
        <f t="shared" ca="1" si="27"/>
        <v>43901.734739930558</v>
      </c>
    </row>
    <row r="1793" spans="1:6">
      <c r="A1793" s="83">
        <f>'Preenchimento Consolidado'!$E$12</f>
        <v>0</v>
      </c>
      <c r="B1793" s="1">
        <f>'Preenchimento Consolidado'!$E$17</f>
        <v>0</v>
      </c>
      <c r="C1793" s="1">
        <f>'Preenchimento Consolidado'!$E$18</f>
        <v>0</v>
      </c>
      <c r="D1793" s="187" t="str">
        <f>'Preenchimento Consolidado'!B1816</f>
        <v>1.2.3.4.1.3.52.</v>
      </c>
      <c r="E1793" s="86">
        <f>'Preenchimento Consolidado'!D1816</f>
        <v>0</v>
      </c>
      <c r="F1793" s="2">
        <f t="shared" ca="1" si="27"/>
        <v>43901.734739930558</v>
      </c>
    </row>
    <row r="1794" spans="1:6">
      <c r="A1794" s="83">
        <f>'Preenchimento Consolidado'!$E$12</f>
        <v>0</v>
      </c>
      <c r="B1794" s="1">
        <f>'Preenchimento Consolidado'!$E$17</f>
        <v>0</v>
      </c>
      <c r="C1794" s="1">
        <f>'Preenchimento Consolidado'!$E$18</f>
        <v>0</v>
      </c>
      <c r="D1794" s="187" t="str">
        <f>'Preenchimento Consolidado'!B1817</f>
        <v>1.2.3.4.1.3.53.</v>
      </c>
      <c r="E1794" s="86">
        <f>'Preenchimento Consolidado'!D1817</f>
        <v>0</v>
      </c>
      <c r="F1794" s="2">
        <f t="shared" ref="F1794:F1857" ca="1" si="28">NOW()</f>
        <v>43901.734739930558</v>
      </c>
    </row>
    <row r="1795" spans="1:6">
      <c r="A1795" s="83">
        <f>'Preenchimento Consolidado'!$E$12</f>
        <v>0</v>
      </c>
      <c r="B1795" s="1">
        <f>'Preenchimento Consolidado'!$E$17</f>
        <v>0</v>
      </c>
      <c r="C1795" s="1">
        <f>'Preenchimento Consolidado'!$E$18</f>
        <v>0</v>
      </c>
      <c r="D1795" s="187" t="str">
        <f>'Preenchimento Consolidado'!B1818</f>
        <v>1.2.3.5.1.</v>
      </c>
      <c r="E1795" s="86">
        <f>'Preenchimento Consolidado'!D1818</f>
        <v>0</v>
      </c>
      <c r="F1795" s="2">
        <f t="shared" ca="1" si="28"/>
        <v>43901.734739930558</v>
      </c>
    </row>
    <row r="1796" spans="1:6">
      <c r="A1796" s="83">
        <f>'Preenchimento Consolidado'!$E$12</f>
        <v>0</v>
      </c>
      <c r="B1796" s="1">
        <f>'Preenchimento Consolidado'!$E$17</f>
        <v>0</v>
      </c>
      <c r="C1796" s="1">
        <f>'Preenchimento Consolidado'!$E$18</f>
        <v>0</v>
      </c>
      <c r="D1796" s="187" t="str">
        <f>'Preenchimento Consolidado'!B1819</f>
        <v>1.2.3.5.1.1.</v>
      </c>
      <c r="E1796" s="86">
        <f>'Preenchimento Consolidado'!D1819</f>
        <v>0</v>
      </c>
      <c r="F1796" s="2">
        <f t="shared" ca="1" si="28"/>
        <v>43901.734739930558</v>
      </c>
    </row>
    <row r="1797" spans="1:6">
      <c r="A1797" s="83">
        <f>'Preenchimento Consolidado'!$E$12</f>
        <v>0</v>
      </c>
      <c r="B1797" s="1">
        <f>'Preenchimento Consolidado'!$E$17</f>
        <v>0</v>
      </c>
      <c r="C1797" s="1">
        <f>'Preenchimento Consolidado'!$E$18</f>
        <v>0</v>
      </c>
      <c r="D1797" s="187" t="str">
        <f>'Preenchimento Consolidado'!B1820</f>
        <v>1.2.3.5.1.1.11.</v>
      </c>
      <c r="E1797" s="86">
        <f>'Preenchimento Consolidado'!D1820</f>
        <v>0</v>
      </c>
      <c r="F1797" s="2">
        <f t="shared" ca="1" si="28"/>
        <v>43901.734739930558</v>
      </c>
    </row>
    <row r="1798" spans="1:6">
      <c r="A1798" s="83">
        <f>'Preenchimento Consolidado'!$E$12</f>
        <v>0</v>
      </c>
      <c r="B1798" s="1">
        <f>'Preenchimento Consolidado'!$E$17</f>
        <v>0</v>
      </c>
      <c r="C1798" s="1">
        <f>'Preenchimento Consolidado'!$E$18</f>
        <v>0</v>
      </c>
      <c r="D1798" s="187" t="str">
        <f>'Preenchimento Consolidado'!B1821</f>
        <v>1.2.3.5.1.1.12.</v>
      </c>
      <c r="E1798" s="86">
        <f>'Preenchimento Consolidado'!D1821</f>
        <v>0</v>
      </c>
      <c r="F1798" s="2">
        <f t="shared" ca="1" si="28"/>
        <v>43901.734739930558</v>
      </c>
    </row>
    <row r="1799" spans="1:6">
      <c r="A1799" s="83">
        <f>'Preenchimento Consolidado'!$E$12</f>
        <v>0</v>
      </c>
      <c r="B1799" s="1">
        <f>'Preenchimento Consolidado'!$E$17</f>
        <v>0</v>
      </c>
      <c r="C1799" s="1">
        <f>'Preenchimento Consolidado'!$E$18</f>
        <v>0</v>
      </c>
      <c r="D1799" s="187" t="str">
        <f>'Preenchimento Consolidado'!B1822</f>
        <v>1.2.3.5.1.1.13.</v>
      </c>
      <c r="E1799" s="86">
        <f>'Preenchimento Consolidado'!D1822</f>
        <v>0</v>
      </c>
      <c r="F1799" s="2">
        <f t="shared" ca="1" si="28"/>
        <v>43901.734739930558</v>
      </c>
    </row>
    <row r="1800" spans="1:6">
      <c r="A1800" s="83">
        <f>'Preenchimento Consolidado'!$E$12</f>
        <v>0</v>
      </c>
      <c r="B1800" s="1">
        <f>'Preenchimento Consolidado'!$E$17</f>
        <v>0</v>
      </c>
      <c r="C1800" s="1">
        <f>'Preenchimento Consolidado'!$E$18</f>
        <v>0</v>
      </c>
      <c r="D1800" s="187" t="str">
        <f>'Preenchimento Consolidado'!B1823</f>
        <v>1.2.3.5.1.1.14.</v>
      </c>
      <c r="E1800" s="86">
        <f>'Preenchimento Consolidado'!D1823</f>
        <v>0</v>
      </c>
      <c r="F1800" s="2">
        <f t="shared" ca="1" si="28"/>
        <v>43901.734739930558</v>
      </c>
    </row>
    <row r="1801" spans="1:6">
      <c r="A1801" s="83">
        <f>'Preenchimento Consolidado'!$E$12</f>
        <v>0</v>
      </c>
      <c r="B1801" s="1">
        <f>'Preenchimento Consolidado'!$E$17</f>
        <v>0</v>
      </c>
      <c r="C1801" s="1">
        <f>'Preenchimento Consolidado'!$E$18</f>
        <v>0</v>
      </c>
      <c r="D1801" s="187" t="str">
        <f>'Preenchimento Consolidado'!B1824</f>
        <v>1.2.3.5.1.1.15.</v>
      </c>
      <c r="E1801" s="86">
        <f>'Preenchimento Consolidado'!D1824</f>
        <v>0</v>
      </c>
      <c r="F1801" s="2">
        <f t="shared" ca="1" si="28"/>
        <v>43901.734739930558</v>
      </c>
    </row>
    <row r="1802" spans="1:6">
      <c r="A1802" s="83">
        <f>'Preenchimento Consolidado'!$E$12</f>
        <v>0</v>
      </c>
      <c r="B1802" s="1">
        <f>'Preenchimento Consolidado'!$E$17</f>
        <v>0</v>
      </c>
      <c r="C1802" s="1">
        <f>'Preenchimento Consolidado'!$E$18</f>
        <v>0</v>
      </c>
      <c r="D1802" s="187" t="str">
        <f>'Preenchimento Consolidado'!B1825</f>
        <v>1.2.3.5.1.1.16.</v>
      </c>
      <c r="E1802" s="86">
        <f>'Preenchimento Consolidado'!D1825</f>
        <v>0</v>
      </c>
      <c r="F1802" s="2">
        <f t="shared" ca="1" si="28"/>
        <v>43901.734739930558</v>
      </c>
    </row>
    <row r="1803" spans="1:6">
      <c r="A1803" s="83">
        <f>'Preenchimento Consolidado'!$E$12</f>
        <v>0</v>
      </c>
      <c r="B1803" s="1">
        <f>'Preenchimento Consolidado'!$E$17</f>
        <v>0</v>
      </c>
      <c r="C1803" s="1">
        <f>'Preenchimento Consolidado'!$E$18</f>
        <v>0</v>
      </c>
      <c r="D1803" s="187" t="str">
        <f>'Preenchimento Consolidado'!B1826</f>
        <v>1.2.3.5.1.1.17.</v>
      </c>
      <c r="E1803" s="86">
        <f>'Preenchimento Consolidado'!D1826</f>
        <v>0</v>
      </c>
      <c r="F1803" s="2">
        <f t="shared" ca="1" si="28"/>
        <v>43901.734739930558</v>
      </c>
    </row>
    <row r="1804" spans="1:6">
      <c r="A1804" s="83">
        <f>'Preenchimento Consolidado'!$E$12</f>
        <v>0</v>
      </c>
      <c r="B1804" s="1">
        <f>'Preenchimento Consolidado'!$E$17</f>
        <v>0</v>
      </c>
      <c r="C1804" s="1">
        <f>'Preenchimento Consolidado'!$E$18</f>
        <v>0</v>
      </c>
      <c r="D1804" s="187" t="str">
        <f>'Preenchimento Consolidado'!B1827</f>
        <v>1.2.3.5.1.1.21.</v>
      </c>
      <c r="E1804" s="86">
        <f>'Preenchimento Consolidado'!D1827</f>
        <v>0</v>
      </c>
      <c r="F1804" s="2">
        <f t="shared" ca="1" si="28"/>
        <v>43901.734739930558</v>
      </c>
    </row>
    <row r="1805" spans="1:6">
      <c r="A1805" s="83">
        <f>'Preenchimento Consolidado'!$E$12</f>
        <v>0</v>
      </c>
      <c r="B1805" s="1">
        <f>'Preenchimento Consolidado'!$E$17</f>
        <v>0</v>
      </c>
      <c r="C1805" s="1">
        <f>'Preenchimento Consolidado'!$E$18</f>
        <v>0</v>
      </c>
      <c r="D1805" s="187" t="str">
        <f>'Preenchimento Consolidado'!B1828</f>
        <v>1.2.3.5.1.1.22.</v>
      </c>
      <c r="E1805" s="86">
        <f>'Preenchimento Consolidado'!D1828</f>
        <v>0</v>
      </c>
      <c r="F1805" s="2">
        <f t="shared" ca="1" si="28"/>
        <v>43901.734739930558</v>
      </c>
    </row>
    <row r="1806" spans="1:6">
      <c r="A1806" s="83">
        <f>'Preenchimento Consolidado'!$E$12</f>
        <v>0</v>
      </c>
      <c r="B1806" s="1">
        <f>'Preenchimento Consolidado'!$E$17</f>
        <v>0</v>
      </c>
      <c r="C1806" s="1">
        <f>'Preenchimento Consolidado'!$E$18</f>
        <v>0</v>
      </c>
      <c r="D1806" s="187" t="str">
        <f>'Preenchimento Consolidado'!B1829</f>
        <v>1.2.3.5.1.1.23.</v>
      </c>
      <c r="E1806" s="86">
        <f>'Preenchimento Consolidado'!D1829</f>
        <v>0</v>
      </c>
      <c r="F1806" s="2">
        <f t="shared" ca="1" si="28"/>
        <v>43901.734739930558</v>
      </c>
    </row>
    <row r="1807" spans="1:6">
      <c r="A1807" s="83">
        <f>'Preenchimento Consolidado'!$E$12</f>
        <v>0</v>
      </c>
      <c r="B1807" s="1">
        <f>'Preenchimento Consolidado'!$E$17</f>
        <v>0</v>
      </c>
      <c r="C1807" s="1">
        <f>'Preenchimento Consolidado'!$E$18</f>
        <v>0</v>
      </c>
      <c r="D1807" s="187" t="str">
        <f>'Preenchimento Consolidado'!B1830</f>
        <v>1.2.3.5.1.1.24.</v>
      </c>
      <c r="E1807" s="86">
        <f>'Preenchimento Consolidado'!D1830</f>
        <v>0</v>
      </c>
      <c r="F1807" s="2">
        <f t="shared" ca="1" si="28"/>
        <v>43901.734739930558</v>
      </c>
    </row>
    <row r="1808" spans="1:6">
      <c r="A1808" s="83">
        <f>'Preenchimento Consolidado'!$E$12</f>
        <v>0</v>
      </c>
      <c r="B1808" s="1">
        <f>'Preenchimento Consolidado'!$E$17</f>
        <v>0</v>
      </c>
      <c r="C1808" s="1">
        <f>'Preenchimento Consolidado'!$E$18</f>
        <v>0</v>
      </c>
      <c r="D1808" s="187" t="str">
        <f>'Preenchimento Consolidado'!B1831</f>
        <v>1.2.3.5.1.1.25.</v>
      </c>
      <c r="E1808" s="86">
        <f>'Preenchimento Consolidado'!D1831</f>
        <v>0</v>
      </c>
      <c r="F1808" s="2">
        <f t="shared" ca="1" si="28"/>
        <v>43901.734739930558</v>
      </c>
    </row>
    <row r="1809" spans="1:6">
      <c r="A1809" s="83">
        <f>'Preenchimento Consolidado'!$E$12</f>
        <v>0</v>
      </c>
      <c r="B1809" s="1">
        <f>'Preenchimento Consolidado'!$E$17</f>
        <v>0</v>
      </c>
      <c r="C1809" s="1">
        <f>'Preenchimento Consolidado'!$E$18</f>
        <v>0</v>
      </c>
      <c r="D1809" s="187" t="str">
        <f>'Preenchimento Consolidado'!B1832</f>
        <v>1.2.3.5.1.1.26.</v>
      </c>
      <c r="E1809" s="86">
        <f>'Preenchimento Consolidado'!D1832</f>
        <v>0</v>
      </c>
      <c r="F1809" s="2">
        <f t="shared" ca="1" si="28"/>
        <v>43901.734739930558</v>
      </c>
    </row>
    <row r="1810" spans="1:6">
      <c r="A1810" s="83">
        <f>'Preenchimento Consolidado'!$E$12</f>
        <v>0</v>
      </c>
      <c r="B1810" s="1">
        <f>'Preenchimento Consolidado'!$E$17</f>
        <v>0</v>
      </c>
      <c r="C1810" s="1">
        <f>'Preenchimento Consolidado'!$E$18</f>
        <v>0</v>
      </c>
      <c r="D1810" s="187" t="str">
        <f>'Preenchimento Consolidado'!B1833</f>
        <v>1.2.3.5.1.1.27.</v>
      </c>
      <c r="E1810" s="86">
        <f>'Preenchimento Consolidado'!D1833</f>
        <v>0</v>
      </c>
      <c r="F1810" s="2">
        <f t="shared" ca="1" si="28"/>
        <v>43901.734739930558</v>
      </c>
    </row>
    <row r="1811" spans="1:6">
      <c r="A1811" s="83">
        <f>'Preenchimento Consolidado'!$E$12</f>
        <v>0</v>
      </c>
      <c r="B1811" s="1">
        <f>'Preenchimento Consolidado'!$E$17</f>
        <v>0</v>
      </c>
      <c r="C1811" s="1">
        <f>'Preenchimento Consolidado'!$E$18</f>
        <v>0</v>
      </c>
      <c r="D1811" s="187" t="str">
        <f>'Preenchimento Consolidado'!B1834</f>
        <v>1.2.3.5.1.1.28.</v>
      </c>
      <c r="E1811" s="86">
        <f>'Preenchimento Consolidado'!D1834</f>
        <v>0</v>
      </c>
      <c r="F1811" s="2">
        <f t="shared" ca="1" si="28"/>
        <v>43901.734739930558</v>
      </c>
    </row>
    <row r="1812" spans="1:6">
      <c r="A1812" s="83">
        <f>'Preenchimento Consolidado'!$E$12</f>
        <v>0</v>
      </c>
      <c r="B1812" s="1">
        <f>'Preenchimento Consolidado'!$E$17</f>
        <v>0</v>
      </c>
      <c r="C1812" s="1">
        <f>'Preenchimento Consolidado'!$E$18</f>
        <v>0</v>
      </c>
      <c r="D1812" s="187" t="str">
        <f>'Preenchimento Consolidado'!B1835</f>
        <v>1.2.3.5.1.1.29.</v>
      </c>
      <c r="E1812" s="86">
        <f>'Preenchimento Consolidado'!D1835</f>
        <v>0</v>
      </c>
      <c r="F1812" s="2">
        <f t="shared" ca="1" si="28"/>
        <v>43901.734739930558</v>
      </c>
    </row>
    <row r="1813" spans="1:6">
      <c r="A1813" s="83">
        <f>'Preenchimento Consolidado'!$E$12</f>
        <v>0</v>
      </c>
      <c r="B1813" s="1">
        <f>'Preenchimento Consolidado'!$E$17</f>
        <v>0</v>
      </c>
      <c r="C1813" s="1">
        <f>'Preenchimento Consolidado'!$E$18</f>
        <v>0</v>
      </c>
      <c r="D1813" s="187" t="str">
        <f>'Preenchimento Consolidado'!B1836</f>
        <v>1.2.3.5.1.1.31.</v>
      </c>
      <c r="E1813" s="86">
        <f>'Preenchimento Consolidado'!D1836</f>
        <v>0</v>
      </c>
      <c r="F1813" s="2">
        <f t="shared" ca="1" si="28"/>
        <v>43901.734739930558</v>
      </c>
    </row>
    <row r="1814" spans="1:6">
      <c r="A1814" s="83">
        <f>'Preenchimento Consolidado'!$E$12</f>
        <v>0</v>
      </c>
      <c r="B1814" s="1">
        <f>'Preenchimento Consolidado'!$E$17</f>
        <v>0</v>
      </c>
      <c r="C1814" s="1">
        <f>'Preenchimento Consolidado'!$E$18</f>
        <v>0</v>
      </c>
      <c r="D1814" s="187" t="str">
        <f>'Preenchimento Consolidado'!B1837</f>
        <v>1.2.3.5.1.1.32.</v>
      </c>
      <c r="E1814" s="86">
        <f>'Preenchimento Consolidado'!D1837</f>
        <v>0</v>
      </c>
      <c r="F1814" s="2">
        <f t="shared" ca="1" si="28"/>
        <v>43901.734739930558</v>
      </c>
    </row>
    <row r="1815" spans="1:6">
      <c r="A1815" s="83">
        <f>'Preenchimento Consolidado'!$E$12</f>
        <v>0</v>
      </c>
      <c r="B1815" s="1">
        <f>'Preenchimento Consolidado'!$E$17</f>
        <v>0</v>
      </c>
      <c r="C1815" s="1">
        <f>'Preenchimento Consolidado'!$E$18</f>
        <v>0</v>
      </c>
      <c r="D1815" s="187" t="str">
        <f>'Preenchimento Consolidado'!B1838</f>
        <v>1.2.3.5.1.1.33.</v>
      </c>
      <c r="E1815" s="86">
        <f>'Preenchimento Consolidado'!D1838</f>
        <v>0</v>
      </c>
      <c r="F1815" s="2">
        <f t="shared" ca="1" si="28"/>
        <v>43901.734739930558</v>
      </c>
    </row>
    <row r="1816" spans="1:6">
      <c r="A1816" s="83">
        <f>'Preenchimento Consolidado'!$E$12</f>
        <v>0</v>
      </c>
      <c r="B1816" s="1">
        <f>'Preenchimento Consolidado'!$E$17</f>
        <v>0</v>
      </c>
      <c r="C1816" s="1">
        <f>'Preenchimento Consolidado'!$E$18</f>
        <v>0</v>
      </c>
      <c r="D1816" s="187" t="str">
        <f>'Preenchimento Consolidado'!B1839</f>
        <v>1.2.3.5.1.1.35.</v>
      </c>
      <c r="E1816" s="86">
        <f>'Preenchimento Consolidado'!D1839</f>
        <v>0</v>
      </c>
      <c r="F1816" s="2">
        <f t="shared" ca="1" si="28"/>
        <v>43901.734739930558</v>
      </c>
    </row>
    <row r="1817" spans="1:6">
      <c r="A1817" s="83">
        <f>'Preenchimento Consolidado'!$E$12</f>
        <v>0</v>
      </c>
      <c r="B1817" s="1">
        <f>'Preenchimento Consolidado'!$E$17</f>
        <v>0</v>
      </c>
      <c r="C1817" s="1">
        <f>'Preenchimento Consolidado'!$E$18</f>
        <v>0</v>
      </c>
      <c r="D1817" s="187" t="str">
        <f>'Preenchimento Consolidado'!B1840</f>
        <v>1.2.3.5.1.1.35.1.</v>
      </c>
      <c r="E1817" s="86">
        <f>'Preenchimento Consolidado'!D1840</f>
        <v>0</v>
      </c>
      <c r="F1817" s="2">
        <f t="shared" ca="1" si="28"/>
        <v>43901.734739930558</v>
      </c>
    </row>
    <row r="1818" spans="1:6">
      <c r="A1818" s="83">
        <f>'Preenchimento Consolidado'!$E$12</f>
        <v>0</v>
      </c>
      <c r="B1818" s="1">
        <f>'Preenchimento Consolidado'!$E$17</f>
        <v>0</v>
      </c>
      <c r="C1818" s="1">
        <f>'Preenchimento Consolidado'!$E$18</f>
        <v>0</v>
      </c>
      <c r="D1818" s="187" t="str">
        <f>'Preenchimento Consolidado'!B1841</f>
        <v>1.2.3.5.1.1.35.2.</v>
      </c>
      <c r="E1818" s="86">
        <f>'Preenchimento Consolidado'!D1841</f>
        <v>0</v>
      </c>
      <c r="F1818" s="2">
        <f t="shared" ca="1" si="28"/>
        <v>43901.734739930558</v>
      </c>
    </row>
    <row r="1819" spans="1:6">
      <c r="A1819" s="83">
        <f>'Preenchimento Consolidado'!$E$12</f>
        <v>0</v>
      </c>
      <c r="B1819" s="1">
        <f>'Preenchimento Consolidado'!$E$17</f>
        <v>0</v>
      </c>
      <c r="C1819" s="1">
        <f>'Preenchimento Consolidado'!$E$18</f>
        <v>0</v>
      </c>
      <c r="D1819" s="187" t="str">
        <f>'Preenchimento Consolidado'!B1842</f>
        <v>1.2.3.5.1.1.41.</v>
      </c>
      <c r="E1819" s="86">
        <f>'Preenchimento Consolidado'!D1842</f>
        <v>0</v>
      </c>
      <c r="F1819" s="2">
        <f t="shared" ca="1" si="28"/>
        <v>43901.734739930558</v>
      </c>
    </row>
    <row r="1820" spans="1:6">
      <c r="A1820" s="83">
        <f>'Preenchimento Consolidado'!$E$12</f>
        <v>0</v>
      </c>
      <c r="B1820" s="1">
        <f>'Preenchimento Consolidado'!$E$17</f>
        <v>0</v>
      </c>
      <c r="C1820" s="1">
        <f>'Preenchimento Consolidado'!$E$18</f>
        <v>0</v>
      </c>
      <c r="D1820" s="187" t="str">
        <f>'Preenchimento Consolidado'!B1843</f>
        <v>1.2.3.5.1.1.42.</v>
      </c>
      <c r="E1820" s="86">
        <f>'Preenchimento Consolidado'!D1843</f>
        <v>0</v>
      </c>
      <c r="F1820" s="2">
        <f t="shared" ca="1" si="28"/>
        <v>43901.734739930558</v>
      </c>
    </row>
    <row r="1821" spans="1:6">
      <c r="A1821" s="83">
        <f>'Preenchimento Consolidado'!$E$12</f>
        <v>0</v>
      </c>
      <c r="B1821" s="1">
        <f>'Preenchimento Consolidado'!$E$17</f>
        <v>0</v>
      </c>
      <c r="C1821" s="1">
        <f>'Preenchimento Consolidado'!$E$18</f>
        <v>0</v>
      </c>
      <c r="D1821" s="187" t="str">
        <f>'Preenchimento Consolidado'!B1844</f>
        <v>1.2.3.5.1.1.43.</v>
      </c>
      <c r="E1821" s="86">
        <f>'Preenchimento Consolidado'!D1844</f>
        <v>0</v>
      </c>
      <c r="F1821" s="2">
        <f t="shared" ca="1" si="28"/>
        <v>43901.734739930558</v>
      </c>
    </row>
    <row r="1822" spans="1:6">
      <c r="A1822" s="83">
        <f>'Preenchimento Consolidado'!$E$12</f>
        <v>0</v>
      </c>
      <c r="B1822" s="1">
        <f>'Preenchimento Consolidado'!$E$17</f>
        <v>0</v>
      </c>
      <c r="C1822" s="1">
        <f>'Preenchimento Consolidado'!$E$18</f>
        <v>0</v>
      </c>
      <c r="D1822" s="187" t="str">
        <f>'Preenchimento Consolidado'!B1845</f>
        <v>1.2.3.5.1.1.50.</v>
      </c>
      <c r="E1822" s="86">
        <f>'Preenchimento Consolidado'!D1845</f>
        <v>0</v>
      </c>
      <c r="F1822" s="2">
        <f t="shared" ca="1" si="28"/>
        <v>43901.734739930558</v>
      </c>
    </row>
    <row r="1823" spans="1:6">
      <c r="A1823" s="83">
        <f>'Preenchimento Consolidado'!$E$12</f>
        <v>0</v>
      </c>
      <c r="B1823" s="1">
        <f>'Preenchimento Consolidado'!$E$17</f>
        <v>0</v>
      </c>
      <c r="C1823" s="1">
        <f>'Preenchimento Consolidado'!$E$18</f>
        <v>0</v>
      </c>
      <c r="D1823" s="187" t="str">
        <f>'Preenchimento Consolidado'!B1846</f>
        <v>1.2.3.5.1.1.51.</v>
      </c>
      <c r="E1823" s="86">
        <f>'Preenchimento Consolidado'!D1846</f>
        <v>0</v>
      </c>
      <c r="F1823" s="2">
        <f t="shared" ca="1" si="28"/>
        <v>43901.734739930558</v>
      </c>
    </row>
    <row r="1824" spans="1:6">
      <c r="A1824" s="83">
        <f>'Preenchimento Consolidado'!$E$12</f>
        <v>0</v>
      </c>
      <c r="B1824" s="1">
        <f>'Preenchimento Consolidado'!$E$17</f>
        <v>0</v>
      </c>
      <c r="C1824" s="1">
        <f>'Preenchimento Consolidado'!$E$18</f>
        <v>0</v>
      </c>
      <c r="D1824" s="187" t="str">
        <f>'Preenchimento Consolidado'!B1847</f>
        <v>1.2.3.5.1.1.52.</v>
      </c>
      <c r="E1824" s="86">
        <f>'Preenchimento Consolidado'!D1847</f>
        <v>0</v>
      </c>
      <c r="F1824" s="2">
        <f t="shared" ca="1" si="28"/>
        <v>43901.734739930558</v>
      </c>
    </row>
    <row r="1825" spans="1:6">
      <c r="A1825" s="83">
        <f>'Preenchimento Consolidado'!$E$12</f>
        <v>0</v>
      </c>
      <c r="B1825" s="1">
        <f>'Preenchimento Consolidado'!$E$17</f>
        <v>0</v>
      </c>
      <c r="C1825" s="1">
        <f>'Preenchimento Consolidado'!$E$18</f>
        <v>0</v>
      </c>
      <c r="D1825" s="187" t="str">
        <f>'Preenchimento Consolidado'!B1848</f>
        <v>1.2.3.5.1.1.53.</v>
      </c>
      <c r="E1825" s="86">
        <f>'Preenchimento Consolidado'!D1848</f>
        <v>0</v>
      </c>
      <c r="F1825" s="2">
        <f t="shared" ca="1" si="28"/>
        <v>43901.734739930558</v>
      </c>
    </row>
    <row r="1826" spans="1:6">
      <c r="A1826" s="83">
        <f>'Preenchimento Consolidado'!$E$12</f>
        <v>0</v>
      </c>
      <c r="B1826" s="1">
        <f>'Preenchimento Consolidado'!$E$17</f>
        <v>0</v>
      </c>
      <c r="C1826" s="1">
        <f>'Preenchimento Consolidado'!$E$18</f>
        <v>0</v>
      </c>
      <c r="D1826" s="187" t="str">
        <f>'Preenchimento Consolidado'!B1849</f>
        <v>1.2.3.5.1.2.</v>
      </c>
      <c r="E1826" s="86">
        <f>'Preenchimento Consolidado'!D1849</f>
        <v>0</v>
      </c>
      <c r="F1826" s="2">
        <f t="shared" ca="1" si="28"/>
        <v>43901.734739930558</v>
      </c>
    </row>
    <row r="1827" spans="1:6">
      <c r="A1827" s="83">
        <f>'Preenchimento Consolidado'!$E$12</f>
        <v>0</v>
      </c>
      <c r="B1827" s="1">
        <f>'Preenchimento Consolidado'!$E$17</f>
        <v>0</v>
      </c>
      <c r="C1827" s="1">
        <f>'Preenchimento Consolidado'!$E$18</f>
        <v>0</v>
      </c>
      <c r="D1827" s="187" t="str">
        <f>'Preenchimento Consolidado'!B1850</f>
        <v>1.2.3.5.1.2.11.</v>
      </c>
      <c r="E1827" s="86">
        <f>'Preenchimento Consolidado'!D1850</f>
        <v>0</v>
      </c>
      <c r="F1827" s="2">
        <f t="shared" ca="1" si="28"/>
        <v>43901.734739930558</v>
      </c>
    </row>
    <row r="1828" spans="1:6">
      <c r="A1828" s="83">
        <f>'Preenchimento Consolidado'!$E$12</f>
        <v>0</v>
      </c>
      <c r="B1828" s="1">
        <f>'Preenchimento Consolidado'!$E$17</f>
        <v>0</v>
      </c>
      <c r="C1828" s="1">
        <f>'Preenchimento Consolidado'!$E$18</f>
        <v>0</v>
      </c>
      <c r="D1828" s="187" t="str">
        <f>'Preenchimento Consolidado'!B1851</f>
        <v>1.2.3.5.1.2.12.</v>
      </c>
      <c r="E1828" s="86">
        <f>'Preenchimento Consolidado'!D1851</f>
        <v>0</v>
      </c>
      <c r="F1828" s="2">
        <f t="shared" ca="1" si="28"/>
        <v>43901.734739930558</v>
      </c>
    </row>
    <row r="1829" spans="1:6">
      <c r="A1829" s="83">
        <f>'Preenchimento Consolidado'!$E$12</f>
        <v>0</v>
      </c>
      <c r="B1829" s="1">
        <f>'Preenchimento Consolidado'!$E$17</f>
        <v>0</v>
      </c>
      <c r="C1829" s="1">
        <f>'Preenchimento Consolidado'!$E$18</f>
        <v>0</v>
      </c>
      <c r="D1829" s="187" t="str">
        <f>'Preenchimento Consolidado'!B1852</f>
        <v>1.2.3.5.1.2.13.</v>
      </c>
      <c r="E1829" s="86">
        <f>'Preenchimento Consolidado'!D1852</f>
        <v>0</v>
      </c>
      <c r="F1829" s="2">
        <f t="shared" ca="1" si="28"/>
        <v>43901.734739930558</v>
      </c>
    </row>
    <row r="1830" spans="1:6">
      <c r="A1830" s="83">
        <f>'Preenchimento Consolidado'!$E$12</f>
        <v>0</v>
      </c>
      <c r="B1830" s="1">
        <f>'Preenchimento Consolidado'!$E$17</f>
        <v>0</v>
      </c>
      <c r="C1830" s="1">
        <f>'Preenchimento Consolidado'!$E$18</f>
        <v>0</v>
      </c>
      <c r="D1830" s="187" t="str">
        <f>'Preenchimento Consolidado'!B1853</f>
        <v>1.2.3.5.1.2.14.</v>
      </c>
      <c r="E1830" s="86">
        <f>'Preenchimento Consolidado'!D1853</f>
        <v>0</v>
      </c>
      <c r="F1830" s="2">
        <f t="shared" ca="1" si="28"/>
        <v>43901.734739930558</v>
      </c>
    </row>
    <row r="1831" spans="1:6">
      <c r="A1831" s="83">
        <f>'Preenchimento Consolidado'!$E$12</f>
        <v>0</v>
      </c>
      <c r="B1831" s="1">
        <f>'Preenchimento Consolidado'!$E$17</f>
        <v>0</v>
      </c>
      <c r="C1831" s="1">
        <f>'Preenchimento Consolidado'!$E$18</f>
        <v>0</v>
      </c>
      <c r="D1831" s="187" t="str">
        <f>'Preenchimento Consolidado'!B1854</f>
        <v>1.2.3.5.1.2.15.</v>
      </c>
      <c r="E1831" s="86">
        <f>'Preenchimento Consolidado'!D1854</f>
        <v>0</v>
      </c>
      <c r="F1831" s="2">
        <f t="shared" ca="1" si="28"/>
        <v>43901.734739930558</v>
      </c>
    </row>
    <row r="1832" spans="1:6">
      <c r="A1832" s="83">
        <f>'Preenchimento Consolidado'!$E$12</f>
        <v>0</v>
      </c>
      <c r="B1832" s="1">
        <f>'Preenchimento Consolidado'!$E$17</f>
        <v>0</v>
      </c>
      <c r="C1832" s="1">
        <f>'Preenchimento Consolidado'!$E$18</f>
        <v>0</v>
      </c>
      <c r="D1832" s="187" t="str">
        <f>'Preenchimento Consolidado'!B1855</f>
        <v>1.2.3.5.1.1.1.16.</v>
      </c>
      <c r="E1832" s="86">
        <f>'Preenchimento Consolidado'!D1855</f>
        <v>0</v>
      </c>
      <c r="F1832" s="2">
        <f t="shared" ca="1" si="28"/>
        <v>43901.734739930558</v>
      </c>
    </row>
    <row r="1833" spans="1:6">
      <c r="A1833" s="83">
        <f>'Preenchimento Consolidado'!$E$12</f>
        <v>0</v>
      </c>
      <c r="B1833" s="1">
        <f>'Preenchimento Consolidado'!$E$17</f>
        <v>0</v>
      </c>
      <c r="C1833" s="1">
        <f>'Preenchimento Consolidado'!$E$18</f>
        <v>0</v>
      </c>
      <c r="D1833" s="187" t="str">
        <f>'Preenchimento Consolidado'!B1856</f>
        <v>1.2.3.5.1.1.1.17.</v>
      </c>
      <c r="E1833" s="86">
        <f>'Preenchimento Consolidado'!D1856</f>
        <v>0</v>
      </c>
      <c r="F1833" s="2">
        <f t="shared" ca="1" si="28"/>
        <v>43901.734739930558</v>
      </c>
    </row>
    <row r="1834" spans="1:6">
      <c r="A1834" s="83">
        <f>'Preenchimento Consolidado'!$E$12</f>
        <v>0</v>
      </c>
      <c r="B1834" s="1">
        <f>'Preenchimento Consolidado'!$E$17</f>
        <v>0</v>
      </c>
      <c r="C1834" s="1">
        <f>'Preenchimento Consolidado'!$E$18</f>
        <v>0</v>
      </c>
      <c r="D1834" s="187" t="str">
        <f>'Preenchimento Consolidado'!B1857</f>
        <v>1.2.3.5.1.1.1.21.</v>
      </c>
      <c r="E1834" s="86">
        <f>'Preenchimento Consolidado'!D1857</f>
        <v>0</v>
      </c>
      <c r="F1834" s="2">
        <f t="shared" ca="1" si="28"/>
        <v>43901.734739930558</v>
      </c>
    </row>
    <row r="1835" spans="1:6">
      <c r="A1835" s="83">
        <f>'Preenchimento Consolidado'!$E$12</f>
        <v>0</v>
      </c>
      <c r="B1835" s="1">
        <f>'Preenchimento Consolidado'!$E$17</f>
        <v>0</v>
      </c>
      <c r="C1835" s="1">
        <f>'Preenchimento Consolidado'!$E$18</f>
        <v>0</v>
      </c>
      <c r="D1835" s="187" t="str">
        <f>'Preenchimento Consolidado'!B1858</f>
        <v>1.2.3.5.1.1.1.22.</v>
      </c>
      <c r="E1835" s="86">
        <f>'Preenchimento Consolidado'!D1858</f>
        <v>0</v>
      </c>
      <c r="F1835" s="2">
        <f t="shared" ca="1" si="28"/>
        <v>43901.734739930558</v>
      </c>
    </row>
    <row r="1836" spans="1:6">
      <c r="A1836" s="83">
        <f>'Preenchimento Consolidado'!$E$12</f>
        <v>0</v>
      </c>
      <c r="B1836" s="1">
        <f>'Preenchimento Consolidado'!$E$17</f>
        <v>0</v>
      </c>
      <c r="C1836" s="1">
        <f>'Preenchimento Consolidado'!$E$18</f>
        <v>0</v>
      </c>
      <c r="D1836" s="187" t="str">
        <f>'Preenchimento Consolidado'!B1859</f>
        <v>1.2.3.5.1.1.1.23.</v>
      </c>
      <c r="E1836" s="86">
        <f>'Preenchimento Consolidado'!D1859</f>
        <v>0</v>
      </c>
      <c r="F1836" s="2">
        <f t="shared" ca="1" si="28"/>
        <v>43901.734739930558</v>
      </c>
    </row>
    <row r="1837" spans="1:6">
      <c r="A1837" s="83">
        <f>'Preenchimento Consolidado'!$E$12</f>
        <v>0</v>
      </c>
      <c r="B1837" s="1">
        <f>'Preenchimento Consolidado'!$E$17</f>
        <v>0</v>
      </c>
      <c r="C1837" s="1">
        <f>'Preenchimento Consolidado'!$E$18</f>
        <v>0</v>
      </c>
      <c r="D1837" s="187" t="str">
        <f>'Preenchimento Consolidado'!B1860</f>
        <v>1.2.3.5.1.1.1.24.</v>
      </c>
      <c r="E1837" s="86">
        <f>'Preenchimento Consolidado'!D1860</f>
        <v>0</v>
      </c>
      <c r="F1837" s="2">
        <f t="shared" ca="1" si="28"/>
        <v>43901.734739930558</v>
      </c>
    </row>
    <row r="1838" spans="1:6">
      <c r="A1838" s="83">
        <f>'Preenchimento Consolidado'!$E$12</f>
        <v>0</v>
      </c>
      <c r="B1838" s="1">
        <f>'Preenchimento Consolidado'!$E$17</f>
        <v>0</v>
      </c>
      <c r="C1838" s="1">
        <f>'Preenchimento Consolidado'!$E$18</f>
        <v>0</v>
      </c>
      <c r="D1838" s="187" t="str">
        <f>'Preenchimento Consolidado'!B1861</f>
        <v>1.2.3.5.1.1.1.25.</v>
      </c>
      <c r="E1838" s="86">
        <f>'Preenchimento Consolidado'!D1861</f>
        <v>0</v>
      </c>
      <c r="F1838" s="2">
        <f t="shared" ca="1" si="28"/>
        <v>43901.734739930558</v>
      </c>
    </row>
    <row r="1839" spans="1:6">
      <c r="A1839" s="83">
        <f>'Preenchimento Consolidado'!$E$12</f>
        <v>0</v>
      </c>
      <c r="B1839" s="1">
        <f>'Preenchimento Consolidado'!$E$17</f>
        <v>0</v>
      </c>
      <c r="C1839" s="1">
        <f>'Preenchimento Consolidado'!$E$18</f>
        <v>0</v>
      </c>
      <c r="D1839" s="187" t="str">
        <f>'Preenchimento Consolidado'!B1862</f>
        <v>1.2.3.5.1.1.1.26.</v>
      </c>
      <c r="E1839" s="86">
        <f>'Preenchimento Consolidado'!D1862</f>
        <v>0</v>
      </c>
      <c r="F1839" s="2">
        <f t="shared" ca="1" si="28"/>
        <v>43901.734739930558</v>
      </c>
    </row>
    <row r="1840" spans="1:6">
      <c r="A1840" s="83">
        <f>'Preenchimento Consolidado'!$E$12</f>
        <v>0</v>
      </c>
      <c r="B1840" s="1">
        <f>'Preenchimento Consolidado'!$E$17</f>
        <v>0</v>
      </c>
      <c r="C1840" s="1">
        <f>'Preenchimento Consolidado'!$E$18</f>
        <v>0</v>
      </c>
      <c r="D1840" s="187" t="str">
        <f>'Preenchimento Consolidado'!B1863</f>
        <v>1.2.3.5.1.1.1.27.</v>
      </c>
      <c r="E1840" s="86">
        <f>'Preenchimento Consolidado'!D1863</f>
        <v>0</v>
      </c>
      <c r="F1840" s="2">
        <f t="shared" ca="1" si="28"/>
        <v>43901.734739930558</v>
      </c>
    </row>
    <row r="1841" spans="1:6">
      <c r="A1841" s="83">
        <f>'Preenchimento Consolidado'!$E$12</f>
        <v>0</v>
      </c>
      <c r="B1841" s="1">
        <f>'Preenchimento Consolidado'!$E$17</f>
        <v>0</v>
      </c>
      <c r="C1841" s="1">
        <f>'Preenchimento Consolidado'!$E$18</f>
        <v>0</v>
      </c>
      <c r="D1841" s="187" t="str">
        <f>'Preenchimento Consolidado'!B1864</f>
        <v>1.2.3.5.1.1.1.28.</v>
      </c>
      <c r="E1841" s="86">
        <f>'Preenchimento Consolidado'!D1864</f>
        <v>0</v>
      </c>
      <c r="F1841" s="2">
        <f t="shared" ca="1" si="28"/>
        <v>43901.734739930558</v>
      </c>
    </row>
    <row r="1842" spans="1:6">
      <c r="A1842" s="83">
        <f>'Preenchimento Consolidado'!$E$12</f>
        <v>0</v>
      </c>
      <c r="B1842" s="1">
        <f>'Preenchimento Consolidado'!$E$17</f>
        <v>0</v>
      </c>
      <c r="C1842" s="1">
        <f>'Preenchimento Consolidado'!$E$18</f>
        <v>0</v>
      </c>
      <c r="D1842" s="187" t="str">
        <f>'Preenchimento Consolidado'!B1865</f>
        <v>1.2.3.5.1.1.1.29.</v>
      </c>
      <c r="E1842" s="86">
        <f>'Preenchimento Consolidado'!D1865</f>
        <v>0</v>
      </c>
      <c r="F1842" s="2">
        <f t="shared" ca="1" si="28"/>
        <v>43901.734739930558</v>
      </c>
    </row>
    <row r="1843" spans="1:6">
      <c r="A1843" s="83">
        <f>'Preenchimento Consolidado'!$E$12</f>
        <v>0</v>
      </c>
      <c r="B1843" s="1">
        <f>'Preenchimento Consolidado'!$E$17</f>
        <v>0</v>
      </c>
      <c r="C1843" s="1">
        <f>'Preenchimento Consolidado'!$E$18</f>
        <v>0</v>
      </c>
      <c r="D1843" s="187" t="str">
        <f>'Preenchimento Consolidado'!B1866</f>
        <v>1.2.3.5.1.1.1.31.</v>
      </c>
      <c r="E1843" s="86">
        <f>'Preenchimento Consolidado'!D1866</f>
        <v>0</v>
      </c>
      <c r="F1843" s="2">
        <f t="shared" ca="1" si="28"/>
        <v>43901.734739930558</v>
      </c>
    </row>
    <row r="1844" spans="1:6">
      <c r="A1844" s="83">
        <f>'Preenchimento Consolidado'!$E$12</f>
        <v>0</v>
      </c>
      <c r="B1844" s="1">
        <f>'Preenchimento Consolidado'!$E$17</f>
        <v>0</v>
      </c>
      <c r="C1844" s="1">
        <f>'Preenchimento Consolidado'!$E$18</f>
        <v>0</v>
      </c>
      <c r="D1844" s="187" t="str">
        <f>'Preenchimento Consolidado'!B1867</f>
        <v>1.2.3.5.1.1.1.32.</v>
      </c>
      <c r="E1844" s="86">
        <f>'Preenchimento Consolidado'!D1867</f>
        <v>0</v>
      </c>
      <c r="F1844" s="2">
        <f t="shared" ca="1" si="28"/>
        <v>43901.734739930558</v>
      </c>
    </row>
    <row r="1845" spans="1:6">
      <c r="A1845" s="83">
        <f>'Preenchimento Consolidado'!$E$12</f>
        <v>0</v>
      </c>
      <c r="B1845" s="1">
        <f>'Preenchimento Consolidado'!$E$17</f>
        <v>0</v>
      </c>
      <c r="C1845" s="1">
        <f>'Preenchimento Consolidado'!$E$18</f>
        <v>0</v>
      </c>
      <c r="D1845" s="187" t="str">
        <f>'Preenchimento Consolidado'!B1868</f>
        <v>1.2.3.5.1.1.1.33.</v>
      </c>
      <c r="E1845" s="86">
        <f>'Preenchimento Consolidado'!D1868</f>
        <v>0</v>
      </c>
      <c r="F1845" s="2">
        <f t="shared" ca="1" si="28"/>
        <v>43901.734739930558</v>
      </c>
    </row>
    <row r="1846" spans="1:6">
      <c r="A1846" s="83">
        <f>'Preenchimento Consolidado'!$E$12</f>
        <v>0</v>
      </c>
      <c r="B1846" s="1">
        <f>'Preenchimento Consolidado'!$E$17</f>
        <v>0</v>
      </c>
      <c r="C1846" s="1">
        <f>'Preenchimento Consolidado'!$E$18</f>
        <v>0</v>
      </c>
      <c r="D1846" s="187" t="str">
        <f>'Preenchimento Consolidado'!B1869</f>
        <v>1.2.3.5.1.1.1.35.</v>
      </c>
      <c r="E1846" s="86">
        <f>'Preenchimento Consolidado'!D1869</f>
        <v>0</v>
      </c>
      <c r="F1846" s="2">
        <f t="shared" ca="1" si="28"/>
        <v>43901.734739930558</v>
      </c>
    </row>
    <row r="1847" spans="1:6">
      <c r="A1847" s="83">
        <f>'Preenchimento Consolidado'!$E$12</f>
        <v>0</v>
      </c>
      <c r="B1847" s="1">
        <f>'Preenchimento Consolidado'!$E$17</f>
        <v>0</v>
      </c>
      <c r="C1847" s="1">
        <f>'Preenchimento Consolidado'!$E$18</f>
        <v>0</v>
      </c>
      <c r="D1847" s="187" t="str">
        <f>'Preenchimento Consolidado'!B1870</f>
        <v>1.2.3.5.1.1.1.35.1.</v>
      </c>
      <c r="E1847" s="86">
        <f>'Preenchimento Consolidado'!D1870</f>
        <v>0</v>
      </c>
      <c r="F1847" s="2">
        <f t="shared" ca="1" si="28"/>
        <v>43901.734739930558</v>
      </c>
    </row>
    <row r="1848" spans="1:6">
      <c r="A1848" s="83">
        <f>'Preenchimento Consolidado'!$E$12</f>
        <v>0</v>
      </c>
      <c r="B1848" s="1">
        <f>'Preenchimento Consolidado'!$E$17</f>
        <v>0</v>
      </c>
      <c r="C1848" s="1">
        <f>'Preenchimento Consolidado'!$E$18</f>
        <v>0</v>
      </c>
      <c r="D1848" s="187" t="str">
        <f>'Preenchimento Consolidado'!B1871</f>
        <v>1.2.3.5.1.1.1.35.2.</v>
      </c>
      <c r="E1848" s="86">
        <f>'Preenchimento Consolidado'!D1871</f>
        <v>0</v>
      </c>
      <c r="F1848" s="2">
        <f t="shared" ca="1" si="28"/>
        <v>43901.734739930558</v>
      </c>
    </row>
    <row r="1849" spans="1:6">
      <c r="A1849" s="83">
        <f>'Preenchimento Consolidado'!$E$12</f>
        <v>0</v>
      </c>
      <c r="B1849" s="1">
        <f>'Preenchimento Consolidado'!$E$17</f>
        <v>0</v>
      </c>
      <c r="C1849" s="1">
        <f>'Preenchimento Consolidado'!$E$18</f>
        <v>0</v>
      </c>
      <c r="D1849" s="187" t="str">
        <f>'Preenchimento Consolidado'!B1872</f>
        <v>1.2.3.5.1.1.1.41.</v>
      </c>
      <c r="E1849" s="86">
        <f>'Preenchimento Consolidado'!D1872</f>
        <v>0</v>
      </c>
      <c r="F1849" s="2">
        <f t="shared" ca="1" si="28"/>
        <v>43901.734739930558</v>
      </c>
    </row>
    <row r="1850" spans="1:6">
      <c r="A1850" s="83">
        <f>'Preenchimento Consolidado'!$E$12</f>
        <v>0</v>
      </c>
      <c r="B1850" s="1">
        <f>'Preenchimento Consolidado'!$E$17</f>
        <v>0</v>
      </c>
      <c r="C1850" s="1">
        <f>'Preenchimento Consolidado'!$E$18</f>
        <v>0</v>
      </c>
      <c r="D1850" s="187" t="str">
        <f>'Preenchimento Consolidado'!B1873</f>
        <v>1.2.3.5.1.1.1.42.</v>
      </c>
      <c r="E1850" s="86">
        <f>'Preenchimento Consolidado'!D1873</f>
        <v>0</v>
      </c>
      <c r="F1850" s="2">
        <f t="shared" ca="1" si="28"/>
        <v>43901.734739930558</v>
      </c>
    </row>
    <row r="1851" spans="1:6">
      <c r="A1851" s="83">
        <f>'Preenchimento Consolidado'!$E$12</f>
        <v>0</v>
      </c>
      <c r="B1851" s="1">
        <f>'Preenchimento Consolidado'!$E$17</f>
        <v>0</v>
      </c>
      <c r="C1851" s="1">
        <f>'Preenchimento Consolidado'!$E$18</f>
        <v>0</v>
      </c>
      <c r="D1851" s="187" t="str">
        <f>'Preenchimento Consolidado'!B1874</f>
        <v>1.2.3.5.1.1.1.43.</v>
      </c>
      <c r="E1851" s="86">
        <f>'Preenchimento Consolidado'!D1874</f>
        <v>0</v>
      </c>
      <c r="F1851" s="2">
        <f t="shared" ca="1" si="28"/>
        <v>43901.734739930558</v>
      </c>
    </row>
    <row r="1852" spans="1:6">
      <c r="A1852" s="83">
        <f>'Preenchimento Consolidado'!$E$12</f>
        <v>0</v>
      </c>
      <c r="B1852" s="1">
        <f>'Preenchimento Consolidado'!$E$17</f>
        <v>0</v>
      </c>
      <c r="C1852" s="1">
        <f>'Preenchimento Consolidado'!$E$18</f>
        <v>0</v>
      </c>
      <c r="D1852" s="187" t="str">
        <f>'Preenchimento Consolidado'!B1875</f>
        <v>1.2.3.5.1.1.1.50.</v>
      </c>
      <c r="E1852" s="86">
        <f>'Preenchimento Consolidado'!D1875</f>
        <v>0</v>
      </c>
      <c r="F1852" s="2">
        <f t="shared" ca="1" si="28"/>
        <v>43901.734739930558</v>
      </c>
    </row>
    <row r="1853" spans="1:6">
      <c r="A1853" s="83">
        <f>'Preenchimento Consolidado'!$E$12</f>
        <v>0</v>
      </c>
      <c r="B1853" s="1">
        <f>'Preenchimento Consolidado'!$E$17</f>
        <v>0</v>
      </c>
      <c r="C1853" s="1">
        <f>'Preenchimento Consolidado'!$E$18</f>
        <v>0</v>
      </c>
      <c r="D1853" s="187" t="str">
        <f>'Preenchimento Consolidado'!B1876</f>
        <v>1.2.3.5.1.1.1.51.</v>
      </c>
      <c r="E1853" s="86">
        <f>'Preenchimento Consolidado'!D1876</f>
        <v>0</v>
      </c>
      <c r="F1853" s="2">
        <f t="shared" ca="1" si="28"/>
        <v>43901.734739930558</v>
      </c>
    </row>
    <row r="1854" spans="1:6">
      <c r="A1854" s="83">
        <f>'Preenchimento Consolidado'!$E$12</f>
        <v>0</v>
      </c>
      <c r="B1854" s="1">
        <f>'Preenchimento Consolidado'!$E$17</f>
        <v>0</v>
      </c>
      <c r="C1854" s="1">
        <f>'Preenchimento Consolidado'!$E$18</f>
        <v>0</v>
      </c>
      <c r="D1854" s="187" t="str">
        <f>'Preenchimento Consolidado'!B1877</f>
        <v>1.2.3.5.1.1.1.52.</v>
      </c>
      <c r="E1854" s="86">
        <f>'Preenchimento Consolidado'!D1877</f>
        <v>0</v>
      </c>
      <c r="F1854" s="2">
        <f t="shared" ca="1" si="28"/>
        <v>43901.734739930558</v>
      </c>
    </row>
    <row r="1855" spans="1:6">
      <c r="A1855" s="83">
        <f>'Preenchimento Consolidado'!$E$12</f>
        <v>0</v>
      </c>
      <c r="B1855" s="1">
        <f>'Preenchimento Consolidado'!$E$17</f>
        <v>0</v>
      </c>
      <c r="C1855" s="1">
        <f>'Preenchimento Consolidado'!$E$18</f>
        <v>0</v>
      </c>
      <c r="D1855" s="187" t="str">
        <f>'Preenchimento Consolidado'!B1878</f>
        <v>1.2.3.5.1.1.1.53.</v>
      </c>
      <c r="E1855" s="86">
        <f>'Preenchimento Consolidado'!D1878</f>
        <v>0</v>
      </c>
      <c r="F1855" s="2">
        <f t="shared" ca="1" si="28"/>
        <v>43901.734739930558</v>
      </c>
    </row>
    <row r="1856" spans="1:6">
      <c r="A1856" s="83">
        <f>'Preenchimento Consolidado'!$E$12</f>
        <v>0</v>
      </c>
      <c r="B1856" s="1">
        <f>'Preenchimento Consolidado'!$E$17</f>
        <v>0</v>
      </c>
      <c r="C1856" s="1">
        <f>'Preenchimento Consolidado'!$E$18</f>
        <v>0</v>
      </c>
      <c r="D1856" s="187" t="str">
        <f>'Preenchimento Consolidado'!B1879</f>
        <v>1.2.3.6.</v>
      </c>
      <c r="E1856" s="86">
        <f>'Preenchimento Consolidado'!D1879</f>
        <v>0</v>
      </c>
      <c r="F1856" s="2">
        <f t="shared" ca="1" si="28"/>
        <v>43901.734739930558</v>
      </c>
    </row>
    <row r="1857" spans="1:6">
      <c r="A1857" s="83">
        <f>'Preenchimento Consolidado'!$E$12</f>
        <v>0</v>
      </c>
      <c r="B1857" s="1">
        <f>'Preenchimento Consolidado'!$E$17</f>
        <v>0</v>
      </c>
      <c r="C1857" s="1">
        <f>'Preenchimento Consolidado'!$E$18</f>
        <v>0</v>
      </c>
      <c r="D1857" s="187" t="str">
        <f>'Preenchimento Consolidado'!B1880</f>
        <v>1.2.3.6.1.</v>
      </c>
      <c r="E1857" s="86">
        <f>'Preenchimento Consolidado'!D1880</f>
        <v>0</v>
      </c>
      <c r="F1857" s="2">
        <f t="shared" ca="1" si="28"/>
        <v>43901.734739930558</v>
      </c>
    </row>
    <row r="1858" spans="1:6">
      <c r="A1858" s="83">
        <f>'Preenchimento Consolidado'!$E$12</f>
        <v>0</v>
      </c>
      <c r="B1858" s="1">
        <f>'Preenchimento Consolidado'!$E$17</f>
        <v>0</v>
      </c>
      <c r="C1858" s="1">
        <f>'Preenchimento Consolidado'!$E$18</f>
        <v>0</v>
      </c>
      <c r="D1858" s="187" t="str">
        <f>'Preenchimento Consolidado'!B1881</f>
        <v>1.2.3.6.1.11.</v>
      </c>
      <c r="E1858" s="86">
        <f>'Preenchimento Consolidado'!D1881</f>
        <v>0</v>
      </c>
      <c r="F1858" s="2">
        <f t="shared" ref="F1858:F1921" ca="1" si="29">NOW()</f>
        <v>43901.734739930558</v>
      </c>
    </row>
    <row r="1859" spans="1:6">
      <c r="A1859" s="83">
        <f>'Preenchimento Consolidado'!$E$12</f>
        <v>0</v>
      </c>
      <c r="B1859" s="1">
        <f>'Preenchimento Consolidado'!$E$17</f>
        <v>0</v>
      </c>
      <c r="C1859" s="1">
        <f>'Preenchimento Consolidado'!$E$18</f>
        <v>0</v>
      </c>
      <c r="D1859" s="187" t="str">
        <f>'Preenchimento Consolidado'!B1882</f>
        <v>1.2.3.6.1.12.</v>
      </c>
      <c r="E1859" s="86">
        <f>'Preenchimento Consolidado'!D1882</f>
        <v>0</v>
      </c>
      <c r="F1859" s="2">
        <f t="shared" ca="1" si="29"/>
        <v>43901.734739930558</v>
      </c>
    </row>
    <row r="1860" spans="1:6">
      <c r="A1860" s="83">
        <f>'Preenchimento Consolidado'!$E$12</f>
        <v>0</v>
      </c>
      <c r="B1860" s="1">
        <f>'Preenchimento Consolidado'!$E$17</f>
        <v>0</v>
      </c>
      <c r="C1860" s="1">
        <f>'Preenchimento Consolidado'!$E$18</f>
        <v>0</v>
      </c>
      <c r="D1860" s="187" t="str">
        <f>'Preenchimento Consolidado'!B1883</f>
        <v>1.2.3.6.1.13.</v>
      </c>
      <c r="E1860" s="86">
        <f>'Preenchimento Consolidado'!D1883</f>
        <v>0</v>
      </c>
      <c r="F1860" s="2">
        <f t="shared" ca="1" si="29"/>
        <v>43901.734739930558</v>
      </c>
    </row>
    <row r="1861" spans="1:6">
      <c r="A1861" s="83">
        <f>'Preenchimento Consolidado'!$E$12</f>
        <v>0</v>
      </c>
      <c r="B1861" s="1">
        <f>'Preenchimento Consolidado'!$E$17</f>
        <v>0</v>
      </c>
      <c r="C1861" s="1">
        <f>'Preenchimento Consolidado'!$E$18</f>
        <v>0</v>
      </c>
      <c r="D1861" s="187" t="str">
        <f>'Preenchimento Consolidado'!B1884</f>
        <v>1.2.3.6.1.14.</v>
      </c>
      <c r="E1861" s="86">
        <f>'Preenchimento Consolidado'!D1884</f>
        <v>0</v>
      </c>
      <c r="F1861" s="2">
        <f t="shared" ca="1" si="29"/>
        <v>43901.734739930558</v>
      </c>
    </row>
    <row r="1862" spans="1:6">
      <c r="A1862" s="83">
        <f>'Preenchimento Consolidado'!$E$12</f>
        <v>0</v>
      </c>
      <c r="B1862" s="1">
        <f>'Preenchimento Consolidado'!$E$17</f>
        <v>0</v>
      </c>
      <c r="C1862" s="1">
        <f>'Preenchimento Consolidado'!$E$18</f>
        <v>0</v>
      </c>
      <c r="D1862" s="187" t="str">
        <f>'Preenchimento Consolidado'!B1885</f>
        <v>1.2.3.6.1.15.</v>
      </c>
      <c r="E1862" s="86">
        <f>'Preenchimento Consolidado'!D1885</f>
        <v>0</v>
      </c>
      <c r="F1862" s="2">
        <f t="shared" ca="1" si="29"/>
        <v>43901.734739930558</v>
      </c>
    </row>
    <row r="1863" spans="1:6">
      <c r="A1863" s="83">
        <f>'Preenchimento Consolidado'!$E$12</f>
        <v>0</v>
      </c>
      <c r="B1863" s="1">
        <f>'Preenchimento Consolidado'!$E$17</f>
        <v>0</v>
      </c>
      <c r="C1863" s="1">
        <f>'Preenchimento Consolidado'!$E$18</f>
        <v>0</v>
      </c>
      <c r="D1863" s="187" t="str">
        <f>'Preenchimento Consolidado'!B1886</f>
        <v>1.2.3.6.1.16.</v>
      </c>
      <c r="E1863" s="86">
        <f>'Preenchimento Consolidado'!D1886</f>
        <v>0</v>
      </c>
      <c r="F1863" s="2">
        <f t="shared" ca="1" si="29"/>
        <v>43901.734739930558</v>
      </c>
    </row>
    <row r="1864" spans="1:6">
      <c r="A1864" s="83">
        <f>'Preenchimento Consolidado'!$E$12</f>
        <v>0</v>
      </c>
      <c r="B1864" s="1">
        <f>'Preenchimento Consolidado'!$E$17</f>
        <v>0</v>
      </c>
      <c r="C1864" s="1">
        <f>'Preenchimento Consolidado'!$E$18</f>
        <v>0</v>
      </c>
      <c r="D1864" s="187" t="str">
        <f>'Preenchimento Consolidado'!B1887</f>
        <v>1.2.3.6.1.17.</v>
      </c>
      <c r="E1864" s="86">
        <f>'Preenchimento Consolidado'!D1887</f>
        <v>0</v>
      </c>
      <c r="F1864" s="2">
        <f t="shared" ca="1" si="29"/>
        <v>43901.734739930558</v>
      </c>
    </row>
    <row r="1865" spans="1:6">
      <c r="A1865" s="83">
        <f>'Preenchimento Consolidado'!$E$12</f>
        <v>0</v>
      </c>
      <c r="B1865" s="1">
        <f>'Preenchimento Consolidado'!$E$17</f>
        <v>0</v>
      </c>
      <c r="C1865" s="1">
        <f>'Preenchimento Consolidado'!$E$18</f>
        <v>0</v>
      </c>
      <c r="D1865" s="187" t="str">
        <f>'Preenchimento Consolidado'!B1888</f>
        <v>1.2.3.6.1.21.</v>
      </c>
      <c r="E1865" s="86">
        <f>'Preenchimento Consolidado'!D1888</f>
        <v>0</v>
      </c>
      <c r="F1865" s="2">
        <f t="shared" ca="1" si="29"/>
        <v>43901.734739930558</v>
      </c>
    </row>
    <row r="1866" spans="1:6">
      <c r="A1866" s="83">
        <f>'Preenchimento Consolidado'!$E$12</f>
        <v>0</v>
      </c>
      <c r="B1866" s="1">
        <f>'Preenchimento Consolidado'!$E$17</f>
        <v>0</v>
      </c>
      <c r="C1866" s="1">
        <f>'Preenchimento Consolidado'!$E$18</f>
        <v>0</v>
      </c>
      <c r="D1866" s="187" t="str">
        <f>'Preenchimento Consolidado'!B1889</f>
        <v>1.2.3.6.1.22.</v>
      </c>
      <c r="E1866" s="86">
        <f>'Preenchimento Consolidado'!D1889</f>
        <v>0</v>
      </c>
      <c r="F1866" s="2">
        <f t="shared" ca="1" si="29"/>
        <v>43901.734739930558</v>
      </c>
    </row>
    <row r="1867" spans="1:6">
      <c r="A1867" s="83">
        <f>'Preenchimento Consolidado'!$E$12</f>
        <v>0</v>
      </c>
      <c r="B1867" s="1">
        <f>'Preenchimento Consolidado'!$E$17</f>
        <v>0</v>
      </c>
      <c r="C1867" s="1">
        <f>'Preenchimento Consolidado'!$E$18</f>
        <v>0</v>
      </c>
      <c r="D1867" s="187" t="str">
        <f>'Preenchimento Consolidado'!B1890</f>
        <v>1.2.3.6.1.23.</v>
      </c>
      <c r="E1867" s="86">
        <f>'Preenchimento Consolidado'!D1890</f>
        <v>0</v>
      </c>
      <c r="F1867" s="2">
        <f t="shared" ca="1" si="29"/>
        <v>43901.734739930558</v>
      </c>
    </row>
    <row r="1868" spans="1:6">
      <c r="A1868" s="83">
        <f>'Preenchimento Consolidado'!$E$12</f>
        <v>0</v>
      </c>
      <c r="B1868" s="1">
        <f>'Preenchimento Consolidado'!$E$17</f>
        <v>0</v>
      </c>
      <c r="C1868" s="1">
        <f>'Preenchimento Consolidado'!$E$18</f>
        <v>0</v>
      </c>
      <c r="D1868" s="187" t="str">
        <f>'Preenchimento Consolidado'!B1891</f>
        <v>1.2.3.6.1.24.</v>
      </c>
      <c r="E1868" s="86">
        <f>'Preenchimento Consolidado'!D1891</f>
        <v>0</v>
      </c>
      <c r="F1868" s="2">
        <f t="shared" ca="1" si="29"/>
        <v>43901.734739930558</v>
      </c>
    </row>
    <row r="1869" spans="1:6">
      <c r="A1869" s="83">
        <f>'Preenchimento Consolidado'!$E$12</f>
        <v>0</v>
      </c>
      <c r="B1869" s="1">
        <f>'Preenchimento Consolidado'!$E$17</f>
        <v>0</v>
      </c>
      <c r="C1869" s="1">
        <f>'Preenchimento Consolidado'!$E$18</f>
        <v>0</v>
      </c>
      <c r="D1869" s="187" t="str">
        <f>'Preenchimento Consolidado'!B1892</f>
        <v>1.2.3.6.1.25.</v>
      </c>
      <c r="E1869" s="86">
        <f>'Preenchimento Consolidado'!D1892</f>
        <v>0</v>
      </c>
      <c r="F1869" s="2">
        <f t="shared" ca="1" si="29"/>
        <v>43901.734739930558</v>
      </c>
    </row>
    <row r="1870" spans="1:6">
      <c r="A1870" s="83">
        <f>'Preenchimento Consolidado'!$E$12</f>
        <v>0</v>
      </c>
      <c r="B1870" s="1">
        <f>'Preenchimento Consolidado'!$E$17</f>
        <v>0</v>
      </c>
      <c r="C1870" s="1">
        <f>'Preenchimento Consolidado'!$E$18</f>
        <v>0</v>
      </c>
      <c r="D1870" s="187" t="str">
        <f>'Preenchimento Consolidado'!B1893</f>
        <v>1.2.3.6.1.26.</v>
      </c>
      <c r="E1870" s="86">
        <f>'Preenchimento Consolidado'!D1893</f>
        <v>0</v>
      </c>
      <c r="F1870" s="2">
        <f t="shared" ca="1" si="29"/>
        <v>43901.734739930558</v>
      </c>
    </row>
    <row r="1871" spans="1:6">
      <c r="A1871" s="83">
        <f>'Preenchimento Consolidado'!$E$12</f>
        <v>0</v>
      </c>
      <c r="B1871" s="1">
        <f>'Preenchimento Consolidado'!$E$17</f>
        <v>0</v>
      </c>
      <c r="C1871" s="1">
        <f>'Preenchimento Consolidado'!$E$18</f>
        <v>0</v>
      </c>
      <c r="D1871" s="187" t="str">
        <f>'Preenchimento Consolidado'!B1894</f>
        <v>1.2.3.6.1.27.</v>
      </c>
      <c r="E1871" s="86">
        <f>'Preenchimento Consolidado'!D1894</f>
        <v>0</v>
      </c>
      <c r="F1871" s="2">
        <f t="shared" ca="1" si="29"/>
        <v>43901.734739930558</v>
      </c>
    </row>
    <row r="1872" spans="1:6">
      <c r="A1872" s="83">
        <f>'Preenchimento Consolidado'!$E$12</f>
        <v>0</v>
      </c>
      <c r="B1872" s="1">
        <f>'Preenchimento Consolidado'!$E$17</f>
        <v>0</v>
      </c>
      <c r="C1872" s="1">
        <f>'Preenchimento Consolidado'!$E$18</f>
        <v>0</v>
      </c>
      <c r="D1872" s="187" t="str">
        <f>'Preenchimento Consolidado'!B1895</f>
        <v>1.2.3.6.1.28.</v>
      </c>
      <c r="E1872" s="86">
        <f>'Preenchimento Consolidado'!D1895</f>
        <v>0</v>
      </c>
      <c r="F1872" s="2">
        <f t="shared" ca="1" si="29"/>
        <v>43901.734739930558</v>
      </c>
    </row>
    <row r="1873" spans="1:6">
      <c r="A1873" s="83">
        <f>'Preenchimento Consolidado'!$E$12</f>
        <v>0</v>
      </c>
      <c r="B1873" s="1">
        <f>'Preenchimento Consolidado'!$E$17</f>
        <v>0</v>
      </c>
      <c r="C1873" s="1">
        <f>'Preenchimento Consolidado'!$E$18</f>
        <v>0</v>
      </c>
      <c r="D1873" s="187" t="str">
        <f>'Preenchimento Consolidado'!B1896</f>
        <v>1.2.3.6.1.29.</v>
      </c>
      <c r="E1873" s="86">
        <f>'Preenchimento Consolidado'!D1896</f>
        <v>0</v>
      </c>
      <c r="F1873" s="2">
        <f t="shared" ca="1" si="29"/>
        <v>43901.734739930558</v>
      </c>
    </row>
    <row r="1874" spans="1:6">
      <c r="A1874" s="83">
        <f>'Preenchimento Consolidado'!$E$12</f>
        <v>0</v>
      </c>
      <c r="B1874" s="1">
        <f>'Preenchimento Consolidado'!$E$17</f>
        <v>0</v>
      </c>
      <c r="C1874" s="1">
        <f>'Preenchimento Consolidado'!$E$18</f>
        <v>0</v>
      </c>
      <c r="D1874" s="187" t="str">
        <f>'Preenchimento Consolidado'!B1897</f>
        <v>1.2.3.6.1.31.</v>
      </c>
      <c r="E1874" s="86">
        <f>'Preenchimento Consolidado'!D1897</f>
        <v>0</v>
      </c>
      <c r="F1874" s="2">
        <f t="shared" ca="1" si="29"/>
        <v>43901.734739930558</v>
      </c>
    </row>
    <row r="1875" spans="1:6">
      <c r="A1875" s="83">
        <f>'Preenchimento Consolidado'!$E$12</f>
        <v>0</v>
      </c>
      <c r="B1875" s="1">
        <f>'Preenchimento Consolidado'!$E$17</f>
        <v>0</v>
      </c>
      <c r="C1875" s="1">
        <f>'Preenchimento Consolidado'!$E$18</f>
        <v>0</v>
      </c>
      <c r="D1875" s="187" t="str">
        <f>'Preenchimento Consolidado'!B1898</f>
        <v>1.2.3.6.1.32.</v>
      </c>
      <c r="E1875" s="86">
        <f>'Preenchimento Consolidado'!D1898</f>
        <v>0</v>
      </c>
      <c r="F1875" s="2">
        <f t="shared" ca="1" si="29"/>
        <v>43901.734739930558</v>
      </c>
    </row>
    <row r="1876" spans="1:6">
      <c r="A1876" s="83">
        <f>'Preenchimento Consolidado'!$E$12</f>
        <v>0</v>
      </c>
      <c r="B1876" s="1">
        <f>'Preenchimento Consolidado'!$E$17</f>
        <v>0</v>
      </c>
      <c r="C1876" s="1">
        <f>'Preenchimento Consolidado'!$E$18</f>
        <v>0</v>
      </c>
      <c r="D1876" s="187" t="str">
        <f>'Preenchimento Consolidado'!B1899</f>
        <v>1.2.3.6.1.33.</v>
      </c>
      <c r="E1876" s="86">
        <f>'Preenchimento Consolidado'!D1899</f>
        <v>0</v>
      </c>
      <c r="F1876" s="2">
        <f t="shared" ca="1" si="29"/>
        <v>43901.734739930558</v>
      </c>
    </row>
    <row r="1877" spans="1:6">
      <c r="A1877" s="83">
        <f>'Preenchimento Consolidado'!$E$12</f>
        <v>0</v>
      </c>
      <c r="B1877" s="1">
        <f>'Preenchimento Consolidado'!$E$17</f>
        <v>0</v>
      </c>
      <c r="C1877" s="1">
        <f>'Preenchimento Consolidado'!$E$18</f>
        <v>0</v>
      </c>
      <c r="D1877" s="187" t="str">
        <f>'Preenchimento Consolidado'!B1900</f>
        <v>1.2.3.6.1.35.</v>
      </c>
      <c r="E1877" s="86">
        <f>'Preenchimento Consolidado'!D1900</f>
        <v>0</v>
      </c>
      <c r="F1877" s="2">
        <f t="shared" ca="1" si="29"/>
        <v>43901.734739930558</v>
      </c>
    </row>
    <row r="1878" spans="1:6">
      <c r="A1878" s="83">
        <f>'Preenchimento Consolidado'!$E$12</f>
        <v>0</v>
      </c>
      <c r="B1878" s="1">
        <f>'Preenchimento Consolidado'!$E$17</f>
        <v>0</v>
      </c>
      <c r="C1878" s="1">
        <f>'Preenchimento Consolidado'!$E$18</f>
        <v>0</v>
      </c>
      <c r="D1878" s="187" t="str">
        <f>'Preenchimento Consolidado'!B1901</f>
        <v>1.2.3.6.1.35.1.</v>
      </c>
      <c r="E1878" s="86">
        <f>'Preenchimento Consolidado'!D1901</f>
        <v>0</v>
      </c>
      <c r="F1878" s="2">
        <f t="shared" ca="1" si="29"/>
        <v>43901.734739930558</v>
      </c>
    </row>
    <row r="1879" spans="1:6">
      <c r="A1879" s="83">
        <f>'Preenchimento Consolidado'!$E$12</f>
        <v>0</v>
      </c>
      <c r="B1879" s="1">
        <f>'Preenchimento Consolidado'!$E$17</f>
        <v>0</v>
      </c>
      <c r="C1879" s="1">
        <f>'Preenchimento Consolidado'!$E$18</f>
        <v>0</v>
      </c>
      <c r="D1879" s="187" t="str">
        <f>'Preenchimento Consolidado'!B1902</f>
        <v>1.2.3.6.1.35.2.</v>
      </c>
      <c r="E1879" s="86">
        <f>'Preenchimento Consolidado'!D1902</f>
        <v>0</v>
      </c>
      <c r="F1879" s="2">
        <f t="shared" ca="1" si="29"/>
        <v>43901.734739930558</v>
      </c>
    </row>
    <row r="1880" spans="1:6">
      <c r="A1880" s="83">
        <f>'Preenchimento Consolidado'!$E$12</f>
        <v>0</v>
      </c>
      <c r="B1880" s="1">
        <f>'Preenchimento Consolidado'!$E$17</f>
        <v>0</v>
      </c>
      <c r="C1880" s="1">
        <f>'Preenchimento Consolidado'!$E$18</f>
        <v>0</v>
      </c>
      <c r="D1880" s="187" t="str">
        <f>'Preenchimento Consolidado'!B1903</f>
        <v>1.2.3.6.1.41.</v>
      </c>
      <c r="E1880" s="86">
        <f>'Preenchimento Consolidado'!D1903</f>
        <v>0</v>
      </c>
      <c r="F1880" s="2">
        <f t="shared" ca="1" si="29"/>
        <v>43901.734739930558</v>
      </c>
    </row>
    <row r="1881" spans="1:6">
      <c r="A1881" s="83">
        <f>'Preenchimento Consolidado'!$E$12</f>
        <v>0</v>
      </c>
      <c r="B1881" s="1">
        <f>'Preenchimento Consolidado'!$E$17</f>
        <v>0</v>
      </c>
      <c r="C1881" s="1">
        <f>'Preenchimento Consolidado'!$E$18</f>
        <v>0</v>
      </c>
      <c r="D1881" s="187" t="str">
        <f>'Preenchimento Consolidado'!B1904</f>
        <v>1.2.3.6.1.42.</v>
      </c>
      <c r="E1881" s="86">
        <f>'Preenchimento Consolidado'!D1904</f>
        <v>0</v>
      </c>
      <c r="F1881" s="2">
        <f t="shared" ca="1" si="29"/>
        <v>43901.734739930558</v>
      </c>
    </row>
    <row r="1882" spans="1:6">
      <c r="A1882" s="83">
        <f>'Preenchimento Consolidado'!$E$12</f>
        <v>0</v>
      </c>
      <c r="B1882" s="1">
        <f>'Preenchimento Consolidado'!$E$17</f>
        <v>0</v>
      </c>
      <c r="C1882" s="1">
        <f>'Preenchimento Consolidado'!$E$18</f>
        <v>0</v>
      </c>
      <c r="D1882" s="187" t="str">
        <f>'Preenchimento Consolidado'!B1905</f>
        <v>1.2.3.6.1.43.</v>
      </c>
      <c r="E1882" s="86">
        <f>'Preenchimento Consolidado'!D1905</f>
        <v>0</v>
      </c>
      <c r="F1882" s="2">
        <f t="shared" ca="1" si="29"/>
        <v>43901.734739930558</v>
      </c>
    </row>
    <row r="1883" spans="1:6">
      <c r="A1883" s="83">
        <f>'Preenchimento Consolidado'!$E$12</f>
        <v>0</v>
      </c>
      <c r="B1883" s="1">
        <f>'Preenchimento Consolidado'!$E$17</f>
        <v>0</v>
      </c>
      <c r="C1883" s="1">
        <f>'Preenchimento Consolidado'!$E$18</f>
        <v>0</v>
      </c>
      <c r="D1883" s="187" t="str">
        <f>'Preenchimento Consolidado'!B1906</f>
        <v>1.2.3.6.1.50.</v>
      </c>
      <c r="E1883" s="86">
        <f>'Preenchimento Consolidado'!D1906</f>
        <v>0</v>
      </c>
      <c r="F1883" s="2">
        <f t="shared" ca="1" si="29"/>
        <v>43901.734739930558</v>
      </c>
    </row>
    <row r="1884" spans="1:6">
      <c r="A1884" s="83">
        <f>'Preenchimento Consolidado'!$E$12</f>
        <v>0</v>
      </c>
      <c r="B1884" s="1">
        <f>'Preenchimento Consolidado'!$E$17</f>
        <v>0</v>
      </c>
      <c r="C1884" s="1">
        <f>'Preenchimento Consolidado'!$E$18</f>
        <v>0</v>
      </c>
      <c r="D1884" s="187" t="str">
        <f>'Preenchimento Consolidado'!B1907</f>
        <v>1.2.3.6.1.51.</v>
      </c>
      <c r="E1884" s="86">
        <f>'Preenchimento Consolidado'!D1907</f>
        <v>0</v>
      </c>
      <c r="F1884" s="2">
        <f t="shared" ca="1" si="29"/>
        <v>43901.734739930558</v>
      </c>
    </row>
    <row r="1885" spans="1:6">
      <c r="A1885" s="83">
        <f>'Preenchimento Consolidado'!$E$12</f>
        <v>0</v>
      </c>
      <c r="B1885" s="1">
        <f>'Preenchimento Consolidado'!$E$17</f>
        <v>0</v>
      </c>
      <c r="C1885" s="1">
        <f>'Preenchimento Consolidado'!$E$18</f>
        <v>0</v>
      </c>
      <c r="D1885" s="187" t="str">
        <f>'Preenchimento Consolidado'!B1908</f>
        <v>1.2.3.6.1.52.</v>
      </c>
      <c r="E1885" s="86">
        <f>'Preenchimento Consolidado'!D1908</f>
        <v>0</v>
      </c>
      <c r="F1885" s="2">
        <f t="shared" ca="1" si="29"/>
        <v>43901.734739930558</v>
      </c>
    </row>
    <row r="1886" spans="1:6">
      <c r="A1886" s="83">
        <f>'Preenchimento Consolidado'!$E$12</f>
        <v>0</v>
      </c>
      <c r="B1886" s="1">
        <f>'Preenchimento Consolidado'!$E$17</f>
        <v>0</v>
      </c>
      <c r="C1886" s="1">
        <f>'Preenchimento Consolidado'!$E$18</f>
        <v>0</v>
      </c>
      <c r="D1886" s="187" t="str">
        <f>'Preenchimento Consolidado'!B1909</f>
        <v>1.2.3.6.1.53.</v>
      </c>
      <c r="E1886" s="86">
        <f>'Preenchimento Consolidado'!D1909</f>
        <v>0</v>
      </c>
      <c r="F1886" s="2">
        <f t="shared" ca="1" si="29"/>
        <v>43901.734739930558</v>
      </c>
    </row>
    <row r="1887" spans="1:6">
      <c r="A1887" s="83">
        <f>'Preenchimento Consolidado'!$E$12</f>
        <v>0</v>
      </c>
      <c r="B1887" s="1">
        <f>'Preenchimento Consolidado'!$E$17</f>
        <v>0</v>
      </c>
      <c r="C1887" s="1">
        <f>'Preenchimento Consolidado'!$E$18</f>
        <v>0</v>
      </c>
      <c r="D1887" s="187" t="str">
        <f>'Preenchimento Consolidado'!B1910</f>
        <v>1.2.3.7.</v>
      </c>
      <c r="E1887" s="86">
        <f>'Preenchimento Consolidado'!D1910</f>
        <v>0</v>
      </c>
      <c r="F1887" s="2">
        <f t="shared" ca="1" si="29"/>
        <v>43901.734739930558</v>
      </c>
    </row>
    <row r="1888" spans="1:6">
      <c r="A1888" s="83">
        <f>'Preenchimento Consolidado'!$E$12</f>
        <v>0</v>
      </c>
      <c r="B1888" s="1">
        <f>'Preenchimento Consolidado'!$E$17</f>
        <v>0</v>
      </c>
      <c r="C1888" s="1">
        <f>'Preenchimento Consolidado'!$E$18</f>
        <v>0</v>
      </c>
      <c r="D1888" s="187" t="str">
        <f>'Preenchimento Consolidado'!B1911</f>
        <v>1.2.3.7.1.</v>
      </c>
      <c r="E1888" s="86">
        <f>'Preenchimento Consolidado'!D1911</f>
        <v>0</v>
      </c>
      <c r="F1888" s="2">
        <f t="shared" ca="1" si="29"/>
        <v>43901.734739930558</v>
      </c>
    </row>
    <row r="1889" spans="1:6">
      <c r="A1889" s="83">
        <f>'Preenchimento Consolidado'!$E$12</f>
        <v>0</v>
      </c>
      <c r="B1889" s="1">
        <f>'Preenchimento Consolidado'!$E$17</f>
        <v>0</v>
      </c>
      <c r="C1889" s="1">
        <f>'Preenchimento Consolidado'!$E$18</f>
        <v>0</v>
      </c>
      <c r="D1889" s="187" t="str">
        <f>'Preenchimento Consolidado'!B1912</f>
        <v>1.2.3.7.1.11.</v>
      </c>
      <c r="E1889" s="86">
        <f>'Preenchimento Consolidado'!D1912</f>
        <v>0</v>
      </c>
      <c r="F1889" s="2">
        <f t="shared" ca="1" si="29"/>
        <v>43901.734739930558</v>
      </c>
    </row>
    <row r="1890" spans="1:6">
      <c r="A1890" s="83">
        <f>'Preenchimento Consolidado'!$E$12</f>
        <v>0</v>
      </c>
      <c r="B1890" s="1">
        <f>'Preenchimento Consolidado'!$E$17</f>
        <v>0</v>
      </c>
      <c r="C1890" s="1">
        <f>'Preenchimento Consolidado'!$E$18</f>
        <v>0</v>
      </c>
      <c r="D1890" s="187" t="str">
        <f>'Preenchimento Consolidado'!B1913</f>
        <v>1.2.3.7.1.12.</v>
      </c>
      <c r="E1890" s="86">
        <f>'Preenchimento Consolidado'!D1913</f>
        <v>0</v>
      </c>
      <c r="F1890" s="2">
        <f t="shared" ca="1" si="29"/>
        <v>43901.734739930558</v>
      </c>
    </row>
    <row r="1891" spans="1:6">
      <c r="A1891" s="83">
        <f>'Preenchimento Consolidado'!$E$12</f>
        <v>0</v>
      </c>
      <c r="B1891" s="1">
        <f>'Preenchimento Consolidado'!$E$17</f>
        <v>0</v>
      </c>
      <c r="C1891" s="1">
        <f>'Preenchimento Consolidado'!$E$18</f>
        <v>0</v>
      </c>
      <c r="D1891" s="187" t="str">
        <f>'Preenchimento Consolidado'!B1914</f>
        <v>1.2.3.7.1.13.</v>
      </c>
      <c r="E1891" s="86">
        <f>'Preenchimento Consolidado'!D1914</f>
        <v>0</v>
      </c>
      <c r="F1891" s="2">
        <f t="shared" ca="1" si="29"/>
        <v>43901.734739930558</v>
      </c>
    </row>
    <row r="1892" spans="1:6">
      <c r="A1892" s="83">
        <f>'Preenchimento Consolidado'!$E$12</f>
        <v>0</v>
      </c>
      <c r="B1892" s="1">
        <f>'Preenchimento Consolidado'!$E$17</f>
        <v>0</v>
      </c>
      <c r="C1892" s="1">
        <f>'Preenchimento Consolidado'!$E$18</f>
        <v>0</v>
      </c>
      <c r="D1892" s="187" t="str">
        <f>'Preenchimento Consolidado'!B1915</f>
        <v>1.2.3.7.1.14.</v>
      </c>
      <c r="E1892" s="86">
        <f>'Preenchimento Consolidado'!D1915</f>
        <v>0</v>
      </c>
      <c r="F1892" s="2">
        <f t="shared" ca="1" si="29"/>
        <v>43901.734739930558</v>
      </c>
    </row>
    <row r="1893" spans="1:6">
      <c r="A1893" s="83">
        <f>'Preenchimento Consolidado'!$E$12</f>
        <v>0</v>
      </c>
      <c r="B1893" s="1">
        <f>'Preenchimento Consolidado'!$E$17</f>
        <v>0</v>
      </c>
      <c r="C1893" s="1">
        <f>'Preenchimento Consolidado'!$E$18</f>
        <v>0</v>
      </c>
      <c r="D1893" s="187" t="str">
        <f>'Preenchimento Consolidado'!B1916</f>
        <v>1.2.3.7.1.15.</v>
      </c>
      <c r="E1893" s="86">
        <f>'Preenchimento Consolidado'!D1916</f>
        <v>0</v>
      </c>
      <c r="F1893" s="2">
        <f t="shared" ca="1" si="29"/>
        <v>43901.734739930558</v>
      </c>
    </row>
    <row r="1894" spans="1:6">
      <c r="A1894" s="83">
        <f>'Preenchimento Consolidado'!$E$12</f>
        <v>0</v>
      </c>
      <c r="B1894" s="1">
        <f>'Preenchimento Consolidado'!$E$17</f>
        <v>0</v>
      </c>
      <c r="C1894" s="1">
        <f>'Preenchimento Consolidado'!$E$18</f>
        <v>0</v>
      </c>
      <c r="D1894" s="187" t="str">
        <f>'Preenchimento Consolidado'!B1917</f>
        <v>1.2.3.7.1.16.</v>
      </c>
      <c r="E1894" s="86">
        <f>'Preenchimento Consolidado'!D1917</f>
        <v>0</v>
      </c>
      <c r="F1894" s="2">
        <f t="shared" ca="1" si="29"/>
        <v>43901.734739930558</v>
      </c>
    </row>
    <row r="1895" spans="1:6">
      <c r="A1895" s="83">
        <f>'Preenchimento Consolidado'!$E$12</f>
        <v>0</v>
      </c>
      <c r="B1895" s="1">
        <f>'Preenchimento Consolidado'!$E$17</f>
        <v>0</v>
      </c>
      <c r="C1895" s="1">
        <f>'Preenchimento Consolidado'!$E$18</f>
        <v>0</v>
      </c>
      <c r="D1895" s="187" t="str">
        <f>'Preenchimento Consolidado'!B1918</f>
        <v>1.2.3.7.1.17.</v>
      </c>
      <c r="E1895" s="86">
        <f>'Preenchimento Consolidado'!D1918</f>
        <v>0</v>
      </c>
      <c r="F1895" s="2">
        <f t="shared" ca="1" si="29"/>
        <v>43901.734739930558</v>
      </c>
    </row>
    <row r="1896" spans="1:6">
      <c r="A1896" s="83">
        <f>'Preenchimento Consolidado'!$E$12</f>
        <v>0</v>
      </c>
      <c r="B1896" s="1">
        <f>'Preenchimento Consolidado'!$E$17</f>
        <v>0</v>
      </c>
      <c r="C1896" s="1">
        <f>'Preenchimento Consolidado'!$E$18</f>
        <v>0</v>
      </c>
      <c r="D1896" s="187" t="str">
        <f>'Preenchimento Consolidado'!B1919</f>
        <v>1.2.3.7.1.21.</v>
      </c>
      <c r="E1896" s="86">
        <f>'Preenchimento Consolidado'!D1919</f>
        <v>0</v>
      </c>
      <c r="F1896" s="2">
        <f t="shared" ca="1" si="29"/>
        <v>43901.734739930558</v>
      </c>
    </row>
    <row r="1897" spans="1:6">
      <c r="A1897" s="83">
        <f>'Preenchimento Consolidado'!$E$12</f>
        <v>0</v>
      </c>
      <c r="B1897" s="1">
        <f>'Preenchimento Consolidado'!$E$17</f>
        <v>0</v>
      </c>
      <c r="C1897" s="1">
        <f>'Preenchimento Consolidado'!$E$18</f>
        <v>0</v>
      </c>
      <c r="D1897" s="187" t="str">
        <f>'Preenchimento Consolidado'!B1920</f>
        <v>1.2.3.7.1.22.</v>
      </c>
      <c r="E1897" s="86">
        <f>'Preenchimento Consolidado'!D1920</f>
        <v>0</v>
      </c>
      <c r="F1897" s="2">
        <f t="shared" ca="1" si="29"/>
        <v>43901.734739930558</v>
      </c>
    </row>
    <row r="1898" spans="1:6">
      <c r="A1898" s="83">
        <f>'Preenchimento Consolidado'!$E$12</f>
        <v>0</v>
      </c>
      <c r="B1898" s="1">
        <f>'Preenchimento Consolidado'!$E$17</f>
        <v>0</v>
      </c>
      <c r="C1898" s="1">
        <f>'Preenchimento Consolidado'!$E$18</f>
        <v>0</v>
      </c>
      <c r="D1898" s="187" t="str">
        <f>'Preenchimento Consolidado'!B1921</f>
        <v>1.2.3.7.1.23.</v>
      </c>
      <c r="E1898" s="86">
        <f>'Preenchimento Consolidado'!D1921</f>
        <v>0</v>
      </c>
      <c r="F1898" s="2">
        <f t="shared" ca="1" si="29"/>
        <v>43901.734739930558</v>
      </c>
    </row>
    <row r="1899" spans="1:6">
      <c r="A1899" s="83">
        <f>'Preenchimento Consolidado'!$E$12</f>
        <v>0</v>
      </c>
      <c r="B1899" s="1">
        <f>'Preenchimento Consolidado'!$E$17</f>
        <v>0</v>
      </c>
      <c r="C1899" s="1">
        <f>'Preenchimento Consolidado'!$E$18</f>
        <v>0</v>
      </c>
      <c r="D1899" s="187" t="str">
        <f>'Preenchimento Consolidado'!B1922</f>
        <v>1.2.3.7.1.24.</v>
      </c>
      <c r="E1899" s="86">
        <f>'Preenchimento Consolidado'!D1922</f>
        <v>0</v>
      </c>
      <c r="F1899" s="2">
        <f t="shared" ca="1" si="29"/>
        <v>43901.734739930558</v>
      </c>
    </row>
    <row r="1900" spans="1:6">
      <c r="A1900" s="83">
        <f>'Preenchimento Consolidado'!$E$12</f>
        <v>0</v>
      </c>
      <c r="B1900" s="1">
        <f>'Preenchimento Consolidado'!$E$17</f>
        <v>0</v>
      </c>
      <c r="C1900" s="1">
        <f>'Preenchimento Consolidado'!$E$18</f>
        <v>0</v>
      </c>
      <c r="D1900" s="187" t="str">
        <f>'Preenchimento Consolidado'!B1923</f>
        <v>1.2.3.7.1.25.</v>
      </c>
      <c r="E1900" s="86">
        <f>'Preenchimento Consolidado'!D1923</f>
        <v>0</v>
      </c>
      <c r="F1900" s="2">
        <f t="shared" ca="1" si="29"/>
        <v>43901.734739930558</v>
      </c>
    </row>
    <row r="1901" spans="1:6">
      <c r="A1901" s="83">
        <f>'Preenchimento Consolidado'!$E$12</f>
        <v>0</v>
      </c>
      <c r="B1901" s="1">
        <f>'Preenchimento Consolidado'!$E$17</f>
        <v>0</v>
      </c>
      <c r="C1901" s="1">
        <f>'Preenchimento Consolidado'!$E$18</f>
        <v>0</v>
      </c>
      <c r="D1901" s="187" t="str">
        <f>'Preenchimento Consolidado'!B1924</f>
        <v>1.2.3.7.1.26.</v>
      </c>
      <c r="E1901" s="86">
        <f>'Preenchimento Consolidado'!D1924</f>
        <v>0</v>
      </c>
      <c r="F1901" s="2">
        <f t="shared" ca="1" si="29"/>
        <v>43901.734739930558</v>
      </c>
    </row>
    <row r="1902" spans="1:6">
      <c r="A1902" s="83">
        <f>'Preenchimento Consolidado'!$E$12</f>
        <v>0</v>
      </c>
      <c r="B1902" s="1">
        <f>'Preenchimento Consolidado'!$E$17</f>
        <v>0</v>
      </c>
      <c r="C1902" s="1">
        <f>'Preenchimento Consolidado'!$E$18</f>
        <v>0</v>
      </c>
      <c r="D1902" s="187" t="str">
        <f>'Preenchimento Consolidado'!B1925</f>
        <v>1.2.3.7.1.27.</v>
      </c>
      <c r="E1902" s="86">
        <f>'Preenchimento Consolidado'!D1925</f>
        <v>0</v>
      </c>
      <c r="F1902" s="2">
        <f t="shared" ca="1" si="29"/>
        <v>43901.734739930558</v>
      </c>
    </row>
    <row r="1903" spans="1:6">
      <c r="A1903" s="83">
        <f>'Preenchimento Consolidado'!$E$12</f>
        <v>0</v>
      </c>
      <c r="B1903" s="1">
        <f>'Preenchimento Consolidado'!$E$17</f>
        <v>0</v>
      </c>
      <c r="C1903" s="1">
        <f>'Preenchimento Consolidado'!$E$18</f>
        <v>0</v>
      </c>
      <c r="D1903" s="187" t="str">
        <f>'Preenchimento Consolidado'!B1926</f>
        <v>1.2.3.7.1.28.</v>
      </c>
      <c r="E1903" s="86">
        <f>'Preenchimento Consolidado'!D1926</f>
        <v>0</v>
      </c>
      <c r="F1903" s="2">
        <f t="shared" ca="1" si="29"/>
        <v>43901.734739930558</v>
      </c>
    </row>
    <row r="1904" spans="1:6">
      <c r="A1904" s="83">
        <f>'Preenchimento Consolidado'!$E$12</f>
        <v>0</v>
      </c>
      <c r="B1904" s="1">
        <f>'Preenchimento Consolidado'!$E$17</f>
        <v>0</v>
      </c>
      <c r="C1904" s="1">
        <f>'Preenchimento Consolidado'!$E$18</f>
        <v>0</v>
      </c>
      <c r="D1904" s="187" t="str">
        <f>'Preenchimento Consolidado'!B1927</f>
        <v>1.2.3.7.1.29.</v>
      </c>
      <c r="E1904" s="86">
        <f>'Preenchimento Consolidado'!D1927</f>
        <v>0</v>
      </c>
      <c r="F1904" s="2">
        <f t="shared" ca="1" si="29"/>
        <v>43901.734739930558</v>
      </c>
    </row>
    <row r="1905" spans="1:6">
      <c r="A1905" s="83">
        <f>'Preenchimento Consolidado'!$E$12</f>
        <v>0</v>
      </c>
      <c r="B1905" s="1">
        <f>'Preenchimento Consolidado'!$E$17</f>
        <v>0</v>
      </c>
      <c r="C1905" s="1">
        <f>'Preenchimento Consolidado'!$E$18</f>
        <v>0</v>
      </c>
      <c r="D1905" s="187" t="str">
        <f>'Preenchimento Consolidado'!B1928</f>
        <v>1.2.3.7.1.31.</v>
      </c>
      <c r="E1905" s="86">
        <f>'Preenchimento Consolidado'!D1928</f>
        <v>0</v>
      </c>
      <c r="F1905" s="2">
        <f t="shared" ca="1" si="29"/>
        <v>43901.734739930558</v>
      </c>
    </row>
    <row r="1906" spans="1:6">
      <c r="A1906" s="83">
        <f>'Preenchimento Consolidado'!$E$12</f>
        <v>0</v>
      </c>
      <c r="B1906" s="1">
        <f>'Preenchimento Consolidado'!$E$17</f>
        <v>0</v>
      </c>
      <c r="C1906" s="1">
        <f>'Preenchimento Consolidado'!$E$18</f>
        <v>0</v>
      </c>
      <c r="D1906" s="187" t="str">
        <f>'Preenchimento Consolidado'!B1929</f>
        <v>1.2.3.7.1.32.</v>
      </c>
      <c r="E1906" s="86">
        <f>'Preenchimento Consolidado'!D1929</f>
        <v>0</v>
      </c>
      <c r="F1906" s="2">
        <f t="shared" ca="1" si="29"/>
        <v>43901.734739930558</v>
      </c>
    </row>
    <row r="1907" spans="1:6">
      <c r="A1907" s="83">
        <f>'Preenchimento Consolidado'!$E$12</f>
        <v>0</v>
      </c>
      <c r="B1907" s="1">
        <f>'Preenchimento Consolidado'!$E$17</f>
        <v>0</v>
      </c>
      <c r="C1907" s="1">
        <f>'Preenchimento Consolidado'!$E$18</f>
        <v>0</v>
      </c>
      <c r="D1907" s="187" t="str">
        <f>'Preenchimento Consolidado'!B1930</f>
        <v>1.2.3.7.1.33.</v>
      </c>
      <c r="E1907" s="86">
        <f>'Preenchimento Consolidado'!D1930</f>
        <v>0</v>
      </c>
      <c r="F1907" s="2">
        <f t="shared" ca="1" si="29"/>
        <v>43901.734739930558</v>
      </c>
    </row>
    <row r="1908" spans="1:6">
      <c r="A1908" s="83">
        <f>'Preenchimento Consolidado'!$E$12</f>
        <v>0</v>
      </c>
      <c r="B1908" s="1">
        <f>'Preenchimento Consolidado'!$E$17</f>
        <v>0</v>
      </c>
      <c r="C1908" s="1">
        <f>'Preenchimento Consolidado'!$E$18</f>
        <v>0</v>
      </c>
      <c r="D1908" s="187" t="str">
        <f>'Preenchimento Consolidado'!B1931</f>
        <v>1.2.3.7.1.35.</v>
      </c>
      <c r="E1908" s="86">
        <f>'Preenchimento Consolidado'!D1931</f>
        <v>0</v>
      </c>
      <c r="F1908" s="2">
        <f t="shared" ca="1" si="29"/>
        <v>43901.734739930558</v>
      </c>
    </row>
    <row r="1909" spans="1:6">
      <c r="A1909" s="83">
        <f>'Preenchimento Consolidado'!$E$12</f>
        <v>0</v>
      </c>
      <c r="B1909" s="1">
        <f>'Preenchimento Consolidado'!$E$17</f>
        <v>0</v>
      </c>
      <c r="C1909" s="1">
        <f>'Preenchimento Consolidado'!$E$18</f>
        <v>0</v>
      </c>
      <c r="D1909" s="187" t="str">
        <f>'Preenchimento Consolidado'!B1932</f>
        <v>1.2.3.7.1.35.1.</v>
      </c>
      <c r="E1909" s="86">
        <f>'Preenchimento Consolidado'!D1932</f>
        <v>0</v>
      </c>
      <c r="F1909" s="2">
        <f t="shared" ca="1" si="29"/>
        <v>43901.734739930558</v>
      </c>
    </row>
    <row r="1910" spans="1:6">
      <c r="A1910" s="83">
        <f>'Preenchimento Consolidado'!$E$12</f>
        <v>0</v>
      </c>
      <c r="B1910" s="1">
        <f>'Preenchimento Consolidado'!$E$17</f>
        <v>0</v>
      </c>
      <c r="C1910" s="1">
        <f>'Preenchimento Consolidado'!$E$18</f>
        <v>0</v>
      </c>
      <c r="D1910" s="187" t="str">
        <f>'Preenchimento Consolidado'!B1933</f>
        <v>1.2.3.7.1.35.2.</v>
      </c>
      <c r="E1910" s="86">
        <f>'Preenchimento Consolidado'!D1933</f>
        <v>0</v>
      </c>
      <c r="F1910" s="2">
        <f t="shared" ca="1" si="29"/>
        <v>43901.734739930558</v>
      </c>
    </row>
    <row r="1911" spans="1:6">
      <c r="A1911" s="83">
        <f>'Preenchimento Consolidado'!$E$12</f>
        <v>0</v>
      </c>
      <c r="B1911" s="1">
        <f>'Preenchimento Consolidado'!$E$17</f>
        <v>0</v>
      </c>
      <c r="C1911" s="1">
        <f>'Preenchimento Consolidado'!$E$18</f>
        <v>0</v>
      </c>
      <c r="D1911" s="187" t="str">
        <f>'Preenchimento Consolidado'!B1934</f>
        <v>1.2.3.7.1.41.</v>
      </c>
      <c r="E1911" s="86">
        <f>'Preenchimento Consolidado'!D1934</f>
        <v>0</v>
      </c>
      <c r="F1911" s="2">
        <f t="shared" ca="1" si="29"/>
        <v>43901.734739930558</v>
      </c>
    </row>
    <row r="1912" spans="1:6">
      <c r="A1912" s="83">
        <f>'Preenchimento Consolidado'!$E$12</f>
        <v>0</v>
      </c>
      <c r="B1912" s="1">
        <f>'Preenchimento Consolidado'!$E$17</f>
        <v>0</v>
      </c>
      <c r="C1912" s="1">
        <f>'Preenchimento Consolidado'!$E$18</f>
        <v>0</v>
      </c>
      <c r="D1912" s="187" t="str">
        <f>'Preenchimento Consolidado'!B1935</f>
        <v>1.2.3.7.1.42.</v>
      </c>
      <c r="E1912" s="86">
        <f>'Preenchimento Consolidado'!D1935</f>
        <v>0</v>
      </c>
      <c r="F1912" s="2">
        <f t="shared" ca="1" si="29"/>
        <v>43901.734739930558</v>
      </c>
    </row>
    <row r="1913" spans="1:6">
      <c r="A1913" s="83">
        <f>'Preenchimento Consolidado'!$E$12</f>
        <v>0</v>
      </c>
      <c r="B1913" s="1">
        <f>'Preenchimento Consolidado'!$E$17</f>
        <v>0</v>
      </c>
      <c r="C1913" s="1">
        <f>'Preenchimento Consolidado'!$E$18</f>
        <v>0</v>
      </c>
      <c r="D1913" s="187" t="str">
        <f>'Preenchimento Consolidado'!B1936</f>
        <v>1.2.3.7.1.43.</v>
      </c>
      <c r="E1913" s="86">
        <f>'Preenchimento Consolidado'!D1936</f>
        <v>0</v>
      </c>
      <c r="F1913" s="2">
        <f t="shared" ca="1" si="29"/>
        <v>43901.734739930558</v>
      </c>
    </row>
    <row r="1914" spans="1:6">
      <c r="A1914" s="83">
        <f>'Preenchimento Consolidado'!$E$12</f>
        <v>0</v>
      </c>
      <c r="B1914" s="1">
        <f>'Preenchimento Consolidado'!$E$17</f>
        <v>0</v>
      </c>
      <c r="C1914" s="1">
        <f>'Preenchimento Consolidado'!$E$18</f>
        <v>0</v>
      </c>
      <c r="D1914" s="187" t="str">
        <f>'Preenchimento Consolidado'!B1937</f>
        <v>1.2.3.7.1.50.</v>
      </c>
      <c r="E1914" s="86">
        <f>'Preenchimento Consolidado'!D1937</f>
        <v>0</v>
      </c>
      <c r="F1914" s="2">
        <f t="shared" ca="1" si="29"/>
        <v>43901.734739930558</v>
      </c>
    </row>
    <row r="1915" spans="1:6">
      <c r="A1915" s="83">
        <f>'Preenchimento Consolidado'!$E$12</f>
        <v>0</v>
      </c>
      <c r="B1915" s="1">
        <f>'Preenchimento Consolidado'!$E$17</f>
        <v>0</v>
      </c>
      <c r="C1915" s="1">
        <f>'Preenchimento Consolidado'!$E$18</f>
        <v>0</v>
      </c>
      <c r="D1915" s="187" t="str">
        <f>'Preenchimento Consolidado'!B1938</f>
        <v>1.2.3.7.1.51.</v>
      </c>
      <c r="E1915" s="86">
        <f>'Preenchimento Consolidado'!D1938</f>
        <v>0</v>
      </c>
      <c r="F1915" s="2">
        <f t="shared" ca="1" si="29"/>
        <v>43901.734739930558</v>
      </c>
    </row>
    <row r="1916" spans="1:6">
      <c r="A1916" s="83">
        <f>'Preenchimento Consolidado'!$E$12</f>
        <v>0</v>
      </c>
      <c r="B1916" s="1">
        <f>'Preenchimento Consolidado'!$E$17</f>
        <v>0</v>
      </c>
      <c r="C1916" s="1">
        <f>'Preenchimento Consolidado'!$E$18</f>
        <v>0</v>
      </c>
      <c r="D1916" s="187" t="str">
        <f>'Preenchimento Consolidado'!B1939</f>
        <v>1.2.3.7.1.52.</v>
      </c>
      <c r="E1916" s="86">
        <f>'Preenchimento Consolidado'!D1939</f>
        <v>0</v>
      </c>
      <c r="F1916" s="2">
        <f t="shared" ca="1" si="29"/>
        <v>43901.734739930558</v>
      </c>
    </row>
    <row r="1917" spans="1:6">
      <c r="A1917" s="83">
        <f>'Preenchimento Consolidado'!$E$12</f>
        <v>0</v>
      </c>
      <c r="B1917" s="1">
        <f>'Preenchimento Consolidado'!$E$17</f>
        <v>0</v>
      </c>
      <c r="C1917" s="1">
        <f>'Preenchimento Consolidado'!$E$18</f>
        <v>0</v>
      </c>
      <c r="D1917" s="187" t="str">
        <f>'Preenchimento Consolidado'!B1940</f>
        <v>1.2.3.7.1.53.</v>
      </c>
      <c r="E1917" s="86">
        <f>'Preenchimento Consolidado'!D1940</f>
        <v>0</v>
      </c>
      <c r="F1917" s="2">
        <f t="shared" ca="1" si="29"/>
        <v>43901.734739930558</v>
      </c>
    </row>
    <row r="1918" spans="1:6">
      <c r="A1918" s="83">
        <f>'Preenchimento Consolidado'!$E$12</f>
        <v>0</v>
      </c>
      <c r="B1918" s="1">
        <f>'Preenchimento Consolidado'!$E$17</f>
        <v>0</v>
      </c>
      <c r="C1918" s="1">
        <f>'Preenchimento Consolidado'!$E$18</f>
        <v>0</v>
      </c>
      <c r="D1918" s="187" t="str">
        <f>'Preenchimento Consolidado'!B1941</f>
        <v>1.2.3.8.</v>
      </c>
      <c r="E1918" s="86">
        <f>'Preenchimento Consolidado'!D1941</f>
        <v>0</v>
      </c>
      <c r="F1918" s="2">
        <f t="shared" ca="1" si="29"/>
        <v>43901.734739930558</v>
      </c>
    </row>
    <row r="1919" spans="1:6">
      <c r="A1919" s="83">
        <f>'Preenchimento Consolidado'!$E$12</f>
        <v>0</v>
      </c>
      <c r="B1919" s="1">
        <f>'Preenchimento Consolidado'!$E$17</f>
        <v>0</v>
      </c>
      <c r="C1919" s="1">
        <f>'Preenchimento Consolidado'!$E$18</f>
        <v>0</v>
      </c>
      <c r="D1919" s="187" t="str">
        <f>'Preenchimento Consolidado'!B1942</f>
        <v>1.2.3.8.1.</v>
      </c>
      <c r="E1919" s="86">
        <f>'Preenchimento Consolidado'!D1942</f>
        <v>0</v>
      </c>
      <c r="F1919" s="2">
        <f t="shared" ca="1" si="29"/>
        <v>43901.734739930558</v>
      </c>
    </row>
    <row r="1920" spans="1:6">
      <c r="A1920" s="83">
        <f>'Preenchimento Consolidado'!$E$12</f>
        <v>0</v>
      </c>
      <c r="B1920" s="1">
        <f>'Preenchimento Consolidado'!$E$17</f>
        <v>0</v>
      </c>
      <c r="C1920" s="1">
        <f>'Preenchimento Consolidado'!$E$18</f>
        <v>0</v>
      </c>
      <c r="D1920" s="187" t="str">
        <f>'Preenchimento Consolidado'!B1943</f>
        <v>1.2.3.8.1.11.</v>
      </c>
      <c r="E1920" s="86">
        <f>'Preenchimento Consolidado'!D1943</f>
        <v>0</v>
      </c>
      <c r="F1920" s="2">
        <f t="shared" ca="1" si="29"/>
        <v>43901.734739930558</v>
      </c>
    </row>
    <row r="1921" spans="1:6">
      <c r="A1921" s="83">
        <f>'Preenchimento Consolidado'!$E$12</f>
        <v>0</v>
      </c>
      <c r="B1921" s="1">
        <f>'Preenchimento Consolidado'!$E$17</f>
        <v>0</v>
      </c>
      <c r="C1921" s="1">
        <f>'Preenchimento Consolidado'!$E$18</f>
        <v>0</v>
      </c>
      <c r="D1921" s="187" t="str">
        <f>'Preenchimento Consolidado'!B1944</f>
        <v>1.2.3.8.1.12.</v>
      </c>
      <c r="E1921" s="86">
        <f>'Preenchimento Consolidado'!D1944</f>
        <v>0</v>
      </c>
      <c r="F1921" s="2">
        <f t="shared" ca="1" si="29"/>
        <v>43901.734739930558</v>
      </c>
    </row>
    <row r="1922" spans="1:6">
      <c r="A1922" s="83">
        <f>'Preenchimento Consolidado'!$E$12</f>
        <v>0</v>
      </c>
      <c r="B1922" s="1">
        <f>'Preenchimento Consolidado'!$E$17</f>
        <v>0</v>
      </c>
      <c r="C1922" s="1">
        <f>'Preenchimento Consolidado'!$E$18</f>
        <v>0</v>
      </c>
      <c r="D1922" s="187" t="str">
        <f>'Preenchimento Consolidado'!B1945</f>
        <v>1.2.3.8.1.13.</v>
      </c>
      <c r="E1922" s="86">
        <f>'Preenchimento Consolidado'!D1945</f>
        <v>0</v>
      </c>
      <c r="F1922" s="2">
        <f t="shared" ref="F1922:F1985" ca="1" si="30">NOW()</f>
        <v>43901.734739930558</v>
      </c>
    </row>
    <row r="1923" spans="1:6">
      <c r="A1923" s="83">
        <f>'Preenchimento Consolidado'!$E$12</f>
        <v>0</v>
      </c>
      <c r="B1923" s="1">
        <f>'Preenchimento Consolidado'!$E$17</f>
        <v>0</v>
      </c>
      <c r="C1923" s="1">
        <f>'Preenchimento Consolidado'!$E$18</f>
        <v>0</v>
      </c>
      <c r="D1923" s="187" t="str">
        <f>'Preenchimento Consolidado'!B1946</f>
        <v>1.2.3.8.1.14.</v>
      </c>
      <c r="E1923" s="86">
        <f>'Preenchimento Consolidado'!D1946</f>
        <v>0</v>
      </c>
      <c r="F1923" s="2">
        <f t="shared" ca="1" si="30"/>
        <v>43901.734739930558</v>
      </c>
    </row>
    <row r="1924" spans="1:6">
      <c r="A1924" s="83">
        <f>'Preenchimento Consolidado'!$E$12</f>
        <v>0</v>
      </c>
      <c r="B1924" s="1">
        <f>'Preenchimento Consolidado'!$E$17</f>
        <v>0</v>
      </c>
      <c r="C1924" s="1">
        <f>'Preenchimento Consolidado'!$E$18</f>
        <v>0</v>
      </c>
      <c r="D1924" s="187" t="str">
        <f>'Preenchimento Consolidado'!B1947</f>
        <v>1.2.3.8.1.15.</v>
      </c>
      <c r="E1924" s="86">
        <f>'Preenchimento Consolidado'!D1947</f>
        <v>0</v>
      </c>
      <c r="F1924" s="2">
        <f t="shared" ca="1" si="30"/>
        <v>43901.734739930558</v>
      </c>
    </row>
    <row r="1925" spans="1:6">
      <c r="A1925" s="83">
        <f>'Preenchimento Consolidado'!$E$12</f>
        <v>0</v>
      </c>
      <c r="B1925" s="1">
        <f>'Preenchimento Consolidado'!$E$17</f>
        <v>0</v>
      </c>
      <c r="C1925" s="1">
        <f>'Preenchimento Consolidado'!$E$18</f>
        <v>0</v>
      </c>
      <c r="D1925" s="187" t="str">
        <f>'Preenchimento Consolidado'!B1948</f>
        <v>1.2.3.8.1.16.</v>
      </c>
      <c r="E1925" s="86">
        <f>'Preenchimento Consolidado'!D1948</f>
        <v>0</v>
      </c>
      <c r="F1925" s="2">
        <f t="shared" ca="1" si="30"/>
        <v>43901.734739930558</v>
      </c>
    </row>
    <row r="1926" spans="1:6">
      <c r="A1926" s="83">
        <f>'Preenchimento Consolidado'!$E$12</f>
        <v>0</v>
      </c>
      <c r="B1926" s="1">
        <f>'Preenchimento Consolidado'!$E$17</f>
        <v>0</v>
      </c>
      <c r="C1926" s="1">
        <f>'Preenchimento Consolidado'!$E$18</f>
        <v>0</v>
      </c>
      <c r="D1926" s="187" t="str">
        <f>'Preenchimento Consolidado'!B1949</f>
        <v>1.2.3.8.1.17.</v>
      </c>
      <c r="E1926" s="86">
        <f>'Preenchimento Consolidado'!D1949</f>
        <v>0</v>
      </c>
      <c r="F1926" s="2">
        <f t="shared" ca="1" si="30"/>
        <v>43901.734739930558</v>
      </c>
    </row>
    <row r="1927" spans="1:6">
      <c r="A1927" s="83">
        <f>'Preenchimento Consolidado'!$E$12</f>
        <v>0</v>
      </c>
      <c r="B1927" s="1">
        <f>'Preenchimento Consolidado'!$E$17</f>
        <v>0</v>
      </c>
      <c r="C1927" s="1">
        <f>'Preenchimento Consolidado'!$E$18</f>
        <v>0</v>
      </c>
      <c r="D1927" s="187" t="str">
        <f>'Preenchimento Consolidado'!B1950</f>
        <v>1.2.3.8.1.21.</v>
      </c>
      <c r="E1927" s="86">
        <f>'Preenchimento Consolidado'!D1950</f>
        <v>0</v>
      </c>
      <c r="F1927" s="2">
        <f t="shared" ca="1" si="30"/>
        <v>43901.734739930558</v>
      </c>
    </row>
    <row r="1928" spans="1:6">
      <c r="A1928" s="83">
        <f>'Preenchimento Consolidado'!$E$12</f>
        <v>0</v>
      </c>
      <c r="B1928" s="1">
        <f>'Preenchimento Consolidado'!$E$17</f>
        <v>0</v>
      </c>
      <c r="C1928" s="1">
        <f>'Preenchimento Consolidado'!$E$18</f>
        <v>0</v>
      </c>
      <c r="D1928" s="187" t="str">
        <f>'Preenchimento Consolidado'!B1951</f>
        <v>1.2.3.8.1.22.</v>
      </c>
      <c r="E1928" s="86">
        <f>'Preenchimento Consolidado'!D1951</f>
        <v>0</v>
      </c>
      <c r="F1928" s="2">
        <f t="shared" ca="1" si="30"/>
        <v>43901.734739930558</v>
      </c>
    </row>
    <row r="1929" spans="1:6">
      <c r="A1929" s="83">
        <f>'Preenchimento Consolidado'!$E$12</f>
        <v>0</v>
      </c>
      <c r="B1929" s="1">
        <f>'Preenchimento Consolidado'!$E$17</f>
        <v>0</v>
      </c>
      <c r="C1929" s="1">
        <f>'Preenchimento Consolidado'!$E$18</f>
        <v>0</v>
      </c>
      <c r="D1929" s="187" t="str">
        <f>'Preenchimento Consolidado'!B1952</f>
        <v>1.2.3.8.1.23.</v>
      </c>
      <c r="E1929" s="86">
        <f>'Preenchimento Consolidado'!D1952</f>
        <v>0</v>
      </c>
      <c r="F1929" s="2">
        <f t="shared" ca="1" si="30"/>
        <v>43901.734739930558</v>
      </c>
    </row>
    <row r="1930" spans="1:6">
      <c r="A1930" s="83">
        <f>'Preenchimento Consolidado'!$E$12</f>
        <v>0</v>
      </c>
      <c r="B1930" s="1">
        <f>'Preenchimento Consolidado'!$E$17</f>
        <v>0</v>
      </c>
      <c r="C1930" s="1">
        <f>'Preenchimento Consolidado'!$E$18</f>
        <v>0</v>
      </c>
      <c r="D1930" s="187" t="str">
        <f>'Preenchimento Consolidado'!B1953</f>
        <v>1.2.3.8.1.24.</v>
      </c>
      <c r="E1930" s="86">
        <f>'Preenchimento Consolidado'!D1953</f>
        <v>0</v>
      </c>
      <c r="F1930" s="2">
        <f t="shared" ca="1" si="30"/>
        <v>43901.734739930558</v>
      </c>
    </row>
    <row r="1931" spans="1:6">
      <c r="A1931" s="83">
        <f>'Preenchimento Consolidado'!$E$12</f>
        <v>0</v>
      </c>
      <c r="B1931" s="1">
        <f>'Preenchimento Consolidado'!$E$17</f>
        <v>0</v>
      </c>
      <c r="C1931" s="1">
        <f>'Preenchimento Consolidado'!$E$18</f>
        <v>0</v>
      </c>
      <c r="D1931" s="187" t="str">
        <f>'Preenchimento Consolidado'!B1954</f>
        <v>1.2.3.8.1.25.</v>
      </c>
      <c r="E1931" s="86">
        <f>'Preenchimento Consolidado'!D1954</f>
        <v>0</v>
      </c>
      <c r="F1931" s="2">
        <f t="shared" ca="1" si="30"/>
        <v>43901.734739930558</v>
      </c>
    </row>
    <row r="1932" spans="1:6">
      <c r="A1932" s="83">
        <f>'Preenchimento Consolidado'!$E$12</f>
        <v>0</v>
      </c>
      <c r="B1932" s="1">
        <f>'Preenchimento Consolidado'!$E$17</f>
        <v>0</v>
      </c>
      <c r="C1932" s="1">
        <f>'Preenchimento Consolidado'!$E$18</f>
        <v>0</v>
      </c>
      <c r="D1932" s="187" t="str">
        <f>'Preenchimento Consolidado'!B1955</f>
        <v>1.2.3.8.1.26.</v>
      </c>
      <c r="E1932" s="86">
        <f>'Preenchimento Consolidado'!D1955</f>
        <v>0</v>
      </c>
      <c r="F1932" s="2">
        <f t="shared" ca="1" si="30"/>
        <v>43901.734739930558</v>
      </c>
    </row>
    <row r="1933" spans="1:6">
      <c r="A1933" s="83">
        <f>'Preenchimento Consolidado'!$E$12</f>
        <v>0</v>
      </c>
      <c r="B1933" s="1">
        <f>'Preenchimento Consolidado'!$E$17</f>
        <v>0</v>
      </c>
      <c r="C1933" s="1">
        <f>'Preenchimento Consolidado'!$E$18</f>
        <v>0</v>
      </c>
      <c r="D1933" s="187" t="str">
        <f>'Preenchimento Consolidado'!B1956</f>
        <v>1.2.3.8.1.27.</v>
      </c>
      <c r="E1933" s="86">
        <f>'Preenchimento Consolidado'!D1956</f>
        <v>0</v>
      </c>
      <c r="F1933" s="2">
        <f t="shared" ca="1" si="30"/>
        <v>43901.734739930558</v>
      </c>
    </row>
    <row r="1934" spans="1:6">
      <c r="A1934" s="83">
        <f>'Preenchimento Consolidado'!$E$12</f>
        <v>0</v>
      </c>
      <c r="B1934" s="1">
        <f>'Preenchimento Consolidado'!$E$17</f>
        <v>0</v>
      </c>
      <c r="C1934" s="1">
        <f>'Preenchimento Consolidado'!$E$18</f>
        <v>0</v>
      </c>
      <c r="D1934" s="187" t="str">
        <f>'Preenchimento Consolidado'!B1957</f>
        <v>1.2.3.8.1.28.</v>
      </c>
      <c r="E1934" s="86">
        <f>'Preenchimento Consolidado'!D1957</f>
        <v>0</v>
      </c>
      <c r="F1934" s="2">
        <f t="shared" ca="1" si="30"/>
        <v>43901.734739930558</v>
      </c>
    </row>
    <row r="1935" spans="1:6">
      <c r="A1935" s="83">
        <f>'Preenchimento Consolidado'!$E$12</f>
        <v>0</v>
      </c>
      <c r="B1935" s="1">
        <f>'Preenchimento Consolidado'!$E$17</f>
        <v>0</v>
      </c>
      <c r="C1935" s="1">
        <f>'Preenchimento Consolidado'!$E$18</f>
        <v>0</v>
      </c>
      <c r="D1935" s="187" t="str">
        <f>'Preenchimento Consolidado'!B1958</f>
        <v>1.2.3.8.1.29.</v>
      </c>
      <c r="E1935" s="86">
        <f>'Preenchimento Consolidado'!D1958</f>
        <v>0</v>
      </c>
      <c r="F1935" s="2">
        <f t="shared" ca="1" si="30"/>
        <v>43901.734739930558</v>
      </c>
    </row>
    <row r="1936" spans="1:6">
      <c r="A1936" s="83">
        <f>'Preenchimento Consolidado'!$E$12</f>
        <v>0</v>
      </c>
      <c r="B1936" s="1">
        <f>'Preenchimento Consolidado'!$E$17</f>
        <v>0</v>
      </c>
      <c r="C1936" s="1">
        <f>'Preenchimento Consolidado'!$E$18</f>
        <v>0</v>
      </c>
      <c r="D1936" s="187" t="str">
        <f>'Preenchimento Consolidado'!B1959</f>
        <v>1.2.3.8.1.31.</v>
      </c>
      <c r="E1936" s="86">
        <f>'Preenchimento Consolidado'!D1959</f>
        <v>0</v>
      </c>
      <c r="F1936" s="2">
        <f t="shared" ca="1" si="30"/>
        <v>43901.734739930558</v>
      </c>
    </row>
    <row r="1937" spans="1:6">
      <c r="A1937" s="83">
        <f>'Preenchimento Consolidado'!$E$12</f>
        <v>0</v>
      </c>
      <c r="B1937" s="1">
        <f>'Preenchimento Consolidado'!$E$17</f>
        <v>0</v>
      </c>
      <c r="C1937" s="1">
        <f>'Preenchimento Consolidado'!$E$18</f>
        <v>0</v>
      </c>
      <c r="D1937" s="187" t="str">
        <f>'Preenchimento Consolidado'!B1960</f>
        <v>1.2.3.8.1.32.</v>
      </c>
      <c r="E1937" s="86">
        <f>'Preenchimento Consolidado'!D1960</f>
        <v>0</v>
      </c>
      <c r="F1937" s="2">
        <f t="shared" ca="1" si="30"/>
        <v>43901.734739930558</v>
      </c>
    </row>
    <row r="1938" spans="1:6">
      <c r="A1938" s="83">
        <f>'Preenchimento Consolidado'!$E$12</f>
        <v>0</v>
      </c>
      <c r="B1938" s="1">
        <f>'Preenchimento Consolidado'!$E$17</f>
        <v>0</v>
      </c>
      <c r="C1938" s="1">
        <f>'Preenchimento Consolidado'!$E$18</f>
        <v>0</v>
      </c>
      <c r="D1938" s="187" t="str">
        <f>'Preenchimento Consolidado'!B1961</f>
        <v>1.2.3.8.1.33.</v>
      </c>
      <c r="E1938" s="86">
        <f>'Preenchimento Consolidado'!D1961</f>
        <v>0</v>
      </c>
      <c r="F1938" s="2">
        <f t="shared" ca="1" si="30"/>
        <v>43901.734739930558</v>
      </c>
    </row>
    <row r="1939" spans="1:6">
      <c r="A1939" s="83">
        <f>'Preenchimento Consolidado'!$E$12</f>
        <v>0</v>
      </c>
      <c r="B1939" s="1">
        <f>'Preenchimento Consolidado'!$E$17</f>
        <v>0</v>
      </c>
      <c r="C1939" s="1">
        <f>'Preenchimento Consolidado'!$E$18</f>
        <v>0</v>
      </c>
      <c r="D1939" s="187" t="str">
        <f>'Preenchimento Consolidado'!B1962</f>
        <v>1.2.3.8.1.35.</v>
      </c>
      <c r="E1939" s="86">
        <f>'Preenchimento Consolidado'!D1962</f>
        <v>0</v>
      </c>
      <c r="F1939" s="2">
        <f t="shared" ca="1" si="30"/>
        <v>43901.734739930558</v>
      </c>
    </row>
    <row r="1940" spans="1:6">
      <c r="A1940" s="83">
        <f>'Preenchimento Consolidado'!$E$12</f>
        <v>0</v>
      </c>
      <c r="B1940" s="1">
        <f>'Preenchimento Consolidado'!$E$17</f>
        <v>0</v>
      </c>
      <c r="C1940" s="1">
        <f>'Preenchimento Consolidado'!$E$18</f>
        <v>0</v>
      </c>
      <c r="D1940" s="187" t="str">
        <f>'Preenchimento Consolidado'!B1963</f>
        <v>1.2.3.8.1.35.1.</v>
      </c>
      <c r="E1940" s="86">
        <f>'Preenchimento Consolidado'!D1963</f>
        <v>0</v>
      </c>
      <c r="F1940" s="2">
        <f t="shared" ca="1" si="30"/>
        <v>43901.734739930558</v>
      </c>
    </row>
    <row r="1941" spans="1:6">
      <c r="A1941" s="83">
        <f>'Preenchimento Consolidado'!$E$12</f>
        <v>0</v>
      </c>
      <c r="B1941" s="1">
        <f>'Preenchimento Consolidado'!$E$17</f>
        <v>0</v>
      </c>
      <c r="C1941" s="1">
        <f>'Preenchimento Consolidado'!$E$18</f>
        <v>0</v>
      </c>
      <c r="D1941" s="187" t="str">
        <f>'Preenchimento Consolidado'!B1964</f>
        <v>1.2.3.8.1.35.2.</v>
      </c>
      <c r="E1941" s="86">
        <f>'Preenchimento Consolidado'!D1964</f>
        <v>0</v>
      </c>
      <c r="F1941" s="2">
        <f t="shared" ca="1" si="30"/>
        <v>43901.734739930558</v>
      </c>
    </row>
    <row r="1942" spans="1:6">
      <c r="A1942" s="83">
        <f>'Preenchimento Consolidado'!$E$12</f>
        <v>0</v>
      </c>
      <c r="B1942" s="1">
        <f>'Preenchimento Consolidado'!$E$17</f>
        <v>0</v>
      </c>
      <c r="C1942" s="1">
        <f>'Preenchimento Consolidado'!$E$18</f>
        <v>0</v>
      </c>
      <c r="D1942" s="187" t="str">
        <f>'Preenchimento Consolidado'!B1965</f>
        <v>1.2.3.8.1.41.</v>
      </c>
      <c r="E1942" s="86">
        <f>'Preenchimento Consolidado'!D1965</f>
        <v>0</v>
      </c>
      <c r="F1942" s="2">
        <f t="shared" ca="1" si="30"/>
        <v>43901.734739930558</v>
      </c>
    </row>
    <row r="1943" spans="1:6">
      <c r="A1943" s="83">
        <f>'Preenchimento Consolidado'!$E$12</f>
        <v>0</v>
      </c>
      <c r="B1943" s="1">
        <f>'Preenchimento Consolidado'!$E$17</f>
        <v>0</v>
      </c>
      <c r="C1943" s="1">
        <f>'Preenchimento Consolidado'!$E$18</f>
        <v>0</v>
      </c>
      <c r="D1943" s="187" t="str">
        <f>'Preenchimento Consolidado'!B1966</f>
        <v>1.2.3.8.1.42.</v>
      </c>
      <c r="E1943" s="86">
        <f>'Preenchimento Consolidado'!D1966</f>
        <v>0</v>
      </c>
      <c r="F1943" s="2">
        <f t="shared" ca="1" si="30"/>
        <v>43901.734739930558</v>
      </c>
    </row>
    <row r="1944" spans="1:6">
      <c r="A1944" s="83">
        <f>'Preenchimento Consolidado'!$E$12</f>
        <v>0</v>
      </c>
      <c r="B1944" s="1">
        <f>'Preenchimento Consolidado'!$E$17</f>
        <v>0</v>
      </c>
      <c r="C1944" s="1">
        <f>'Preenchimento Consolidado'!$E$18</f>
        <v>0</v>
      </c>
      <c r="D1944" s="187" t="str">
        <f>'Preenchimento Consolidado'!B1967</f>
        <v>1.2.3.8.1.43.</v>
      </c>
      <c r="E1944" s="86">
        <f>'Preenchimento Consolidado'!D1967</f>
        <v>0</v>
      </c>
      <c r="F1944" s="2">
        <f t="shared" ca="1" si="30"/>
        <v>43901.734739930558</v>
      </c>
    </row>
    <row r="1945" spans="1:6">
      <c r="A1945" s="83">
        <f>'Preenchimento Consolidado'!$E$12</f>
        <v>0</v>
      </c>
      <c r="B1945" s="1">
        <f>'Preenchimento Consolidado'!$E$17</f>
        <v>0</v>
      </c>
      <c r="C1945" s="1">
        <f>'Preenchimento Consolidado'!$E$18</f>
        <v>0</v>
      </c>
      <c r="D1945" s="187" t="str">
        <f>'Preenchimento Consolidado'!B1968</f>
        <v>1.2.3.8.1.50.</v>
      </c>
      <c r="E1945" s="86">
        <f>'Preenchimento Consolidado'!D1968</f>
        <v>0</v>
      </c>
      <c r="F1945" s="2">
        <f t="shared" ca="1" si="30"/>
        <v>43901.734739930558</v>
      </c>
    </row>
    <row r="1946" spans="1:6">
      <c r="A1946" s="83">
        <f>'Preenchimento Consolidado'!$E$12</f>
        <v>0</v>
      </c>
      <c r="B1946" s="1">
        <f>'Preenchimento Consolidado'!$E$17</f>
        <v>0</v>
      </c>
      <c r="C1946" s="1">
        <f>'Preenchimento Consolidado'!$E$18</f>
        <v>0</v>
      </c>
      <c r="D1946" s="187" t="str">
        <f>'Preenchimento Consolidado'!B1969</f>
        <v>1.2.3.8.1.51.</v>
      </c>
      <c r="E1946" s="86">
        <f>'Preenchimento Consolidado'!D1969</f>
        <v>0</v>
      </c>
      <c r="F1946" s="2">
        <f t="shared" ca="1" si="30"/>
        <v>43901.734739930558</v>
      </c>
    </row>
    <row r="1947" spans="1:6">
      <c r="A1947" s="83">
        <f>'Preenchimento Consolidado'!$E$12</f>
        <v>0</v>
      </c>
      <c r="B1947" s="1">
        <f>'Preenchimento Consolidado'!$E$17</f>
        <v>0</v>
      </c>
      <c r="C1947" s="1">
        <f>'Preenchimento Consolidado'!$E$18</f>
        <v>0</v>
      </c>
      <c r="D1947" s="187" t="str">
        <f>'Preenchimento Consolidado'!B1970</f>
        <v>1.2.3.8.1.52.</v>
      </c>
      <c r="E1947" s="86">
        <f>'Preenchimento Consolidado'!D1970</f>
        <v>0</v>
      </c>
      <c r="F1947" s="2">
        <f t="shared" ca="1" si="30"/>
        <v>43901.734739930558</v>
      </c>
    </row>
    <row r="1948" spans="1:6">
      <c r="A1948" s="83">
        <f>'Preenchimento Consolidado'!$E$12</f>
        <v>0</v>
      </c>
      <c r="B1948" s="1">
        <f>'Preenchimento Consolidado'!$E$17</f>
        <v>0</v>
      </c>
      <c r="C1948" s="1">
        <f>'Preenchimento Consolidado'!$E$18</f>
        <v>0</v>
      </c>
      <c r="D1948" s="187" t="str">
        <f>'Preenchimento Consolidado'!B1971</f>
        <v>1.2.3.8.1.53.</v>
      </c>
      <c r="E1948" s="86">
        <f>'Preenchimento Consolidado'!D1971</f>
        <v>0</v>
      </c>
      <c r="F1948" s="2">
        <f t="shared" ca="1" si="30"/>
        <v>43901.734739930558</v>
      </c>
    </row>
    <row r="1949" spans="1:6">
      <c r="A1949" s="83">
        <f>'Preenchimento Consolidado'!$E$12</f>
        <v>0</v>
      </c>
      <c r="B1949" s="1">
        <f>'Preenchimento Consolidado'!$E$17</f>
        <v>0</v>
      </c>
      <c r="C1949" s="1">
        <f>'Preenchimento Consolidado'!$E$18</f>
        <v>0</v>
      </c>
      <c r="D1949" s="187" t="str">
        <f>'Preenchimento Consolidado'!B1972</f>
        <v>1.2.4.</v>
      </c>
      <c r="E1949" s="86">
        <f>'Preenchimento Consolidado'!D1972</f>
        <v>0</v>
      </c>
      <c r="F1949" s="2">
        <f t="shared" ca="1" si="30"/>
        <v>43901.734739930558</v>
      </c>
    </row>
    <row r="1950" spans="1:6">
      <c r="A1950" s="83">
        <f>'Preenchimento Consolidado'!$E$12</f>
        <v>0</v>
      </c>
      <c r="B1950" s="1">
        <f>'Preenchimento Consolidado'!$E$17</f>
        <v>0</v>
      </c>
      <c r="C1950" s="1">
        <f>'Preenchimento Consolidado'!$E$18</f>
        <v>0</v>
      </c>
      <c r="D1950" s="187" t="str">
        <f>'Preenchimento Consolidado'!B1973</f>
        <v>1.2.4.1.</v>
      </c>
      <c r="E1950" s="86">
        <f>'Preenchimento Consolidado'!D1973</f>
        <v>0</v>
      </c>
      <c r="F1950" s="2">
        <f t="shared" ca="1" si="30"/>
        <v>43901.734739930558</v>
      </c>
    </row>
    <row r="1951" spans="1:6">
      <c r="A1951" s="83">
        <f>'Preenchimento Consolidado'!$E$12</f>
        <v>0</v>
      </c>
      <c r="B1951" s="1">
        <f>'Preenchimento Consolidado'!$E$17</f>
        <v>0</v>
      </c>
      <c r="C1951" s="1">
        <f>'Preenchimento Consolidado'!$E$18</f>
        <v>0</v>
      </c>
      <c r="D1951" s="187" t="str">
        <f>'Preenchimento Consolidado'!B1974</f>
        <v>1.2.4.1.11.</v>
      </c>
      <c r="E1951" s="86">
        <f>'Preenchimento Consolidado'!D1974</f>
        <v>0</v>
      </c>
      <c r="F1951" s="2">
        <f t="shared" ca="1" si="30"/>
        <v>43901.734739930558</v>
      </c>
    </row>
    <row r="1952" spans="1:6">
      <c r="A1952" s="83">
        <f>'Preenchimento Consolidado'!$E$12</f>
        <v>0</v>
      </c>
      <c r="B1952" s="1">
        <f>'Preenchimento Consolidado'!$E$17</f>
        <v>0</v>
      </c>
      <c r="C1952" s="1">
        <f>'Preenchimento Consolidado'!$E$18</f>
        <v>0</v>
      </c>
      <c r="D1952" s="187" t="str">
        <f>'Preenchimento Consolidado'!B1975</f>
        <v>1.2.4.1.12.</v>
      </c>
      <c r="E1952" s="86">
        <f>'Preenchimento Consolidado'!D1975</f>
        <v>0</v>
      </c>
      <c r="F1952" s="2">
        <f t="shared" ca="1" si="30"/>
        <v>43901.734739930558</v>
      </c>
    </row>
    <row r="1953" spans="1:6">
      <c r="A1953" s="83">
        <f>'Preenchimento Consolidado'!$E$12</f>
        <v>0</v>
      </c>
      <c r="B1953" s="1">
        <f>'Preenchimento Consolidado'!$E$17</f>
        <v>0</v>
      </c>
      <c r="C1953" s="1">
        <f>'Preenchimento Consolidado'!$E$18</f>
        <v>0</v>
      </c>
      <c r="D1953" s="187" t="str">
        <f>'Preenchimento Consolidado'!B1976</f>
        <v>1.2.4.1.13.</v>
      </c>
      <c r="E1953" s="86">
        <f>'Preenchimento Consolidado'!D1976</f>
        <v>0</v>
      </c>
      <c r="F1953" s="2">
        <f t="shared" ca="1" si="30"/>
        <v>43901.734739930558</v>
      </c>
    </row>
    <row r="1954" spans="1:6">
      <c r="A1954" s="83">
        <f>'Preenchimento Consolidado'!$E$12</f>
        <v>0</v>
      </c>
      <c r="B1954" s="1">
        <f>'Preenchimento Consolidado'!$E$17</f>
        <v>0</v>
      </c>
      <c r="C1954" s="1">
        <f>'Preenchimento Consolidado'!$E$18</f>
        <v>0</v>
      </c>
      <c r="D1954" s="187" t="str">
        <f>'Preenchimento Consolidado'!B1977</f>
        <v>1.2.4.1.14.</v>
      </c>
      <c r="E1954" s="86">
        <f>'Preenchimento Consolidado'!D1977</f>
        <v>0</v>
      </c>
      <c r="F1954" s="2">
        <f t="shared" ca="1" si="30"/>
        <v>43901.734739930558</v>
      </c>
    </row>
    <row r="1955" spans="1:6">
      <c r="A1955" s="83">
        <f>'Preenchimento Consolidado'!$E$12</f>
        <v>0</v>
      </c>
      <c r="B1955" s="1">
        <f>'Preenchimento Consolidado'!$E$17</f>
        <v>0</v>
      </c>
      <c r="C1955" s="1">
        <f>'Preenchimento Consolidado'!$E$18</f>
        <v>0</v>
      </c>
      <c r="D1955" s="187" t="str">
        <f>'Preenchimento Consolidado'!B1978</f>
        <v>1.2.4.1.15.</v>
      </c>
      <c r="E1955" s="86">
        <f>'Preenchimento Consolidado'!D1978</f>
        <v>0</v>
      </c>
      <c r="F1955" s="2">
        <f t="shared" ca="1" si="30"/>
        <v>43901.734739930558</v>
      </c>
    </row>
    <row r="1956" spans="1:6">
      <c r="A1956" s="83">
        <f>'Preenchimento Consolidado'!$E$12</f>
        <v>0</v>
      </c>
      <c r="B1956" s="1">
        <f>'Preenchimento Consolidado'!$E$17</f>
        <v>0</v>
      </c>
      <c r="C1956" s="1">
        <f>'Preenchimento Consolidado'!$E$18</f>
        <v>0</v>
      </c>
      <c r="D1956" s="187" t="str">
        <f>'Preenchimento Consolidado'!B1979</f>
        <v>1.2.4.1.16.</v>
      </c>
      <c r="E1956" s="86">
        <f>'Preenchimento Consolidado'!D1979</f>
        <v>0</v>
      </c>
      <c r="F1956" s="2">
        <f t="shared" ca="1" si="30"/>
        <v>43901.734739930558</v>
      </c>
    </row>
    <row r="1957" spans="1:6">
      <c r="A1957" s="83">
        <f>'Preenchimento Consolidado'!$E$12</f>
        <v>0</v>
      </c>
      <c r="B1957" s="1">
        <f>'Preenchimento Consolidado'!$E$17</f>
        <v>0</v>
      </c>
      <c r="C1957" s="1">
        <f>'Preenchimento Consolidado'!$E$18</f>
        <v>0</v>
      </c>
      <c r="D1957" s="187" t="str">
        <f>'Preenchimento Consolidado'!B1980</f>
        <v>1.2.4.1.17.</v>
      </c>
      <c r="E1957" s="86">
        <f>'Preenchimento Consolidado'!D1980</f>
        <v>0</v>
      </c>
      <c r="F1957" s="2">
        <f t="shared" ca="1" si="30"/>
        <v>43901.734739930558</v>
      </c>
    </row>
    <row r="1958" spans="1:6">
      <c r="A1958" s="83">
        <f>'Preenchimento Consolidado'!$E$12</f>
        <v>0</v>
      </c>
      <c r="B1958" s="1">
        <f>'Preenchimento Consolidado'!$E$17</f>
        <v>0</v>
      </c>
      <c r="C1958" s="1">
        <f>'Preenchimento Consolidado'!$E$18</f>
        <v>0</v>
      </c>
      <c r="D1958" s="187" t="str">
        <f>'Preenchimento Consolidado'!B1981</f>
        <v>1.2.4.1.21.</v>
      </c>
      <c r="E1958" s="86">
        <f>'Preenchimento Consolidado'!D1981</f>
        <v>0</v>
      </c>
      <c r="F1958" s="2">
        <f t="shared" ca="1" si="30"/>
        <v>43901.734739930558</v>
      </c>
    </row>
    <row r="1959" spans="1:6">
      <c r="A1959" s="83">
        <f>'Preenchimento Consolidado'!$E$12</f>
        <v>0</v>
      </c>
      <c r="B1959" s="1">
        <f>'Preenchimento Consolidado'!$E$17</f>
        <v>0</v>
      </c>
      <c r="C1959" s="1">
        <f>'Preenchimento Consolidado'!$E$18</f>
        <v>0</v>
      </c>
      <c r="D1959" s="187" t="str">
        <f>'Preenchimento Consolidado'!B1982</f>
        <v>1.2.4.1.22.</v>
      </c>
      <c r="E1959" s="86">
        <f>'Preenchimento Consolidado'!D1982</f>
        <v>0</v>
      </c>
      <c r="F1959" s="2">
        <f t="shared" ca="1" si="30"/>
        <v>43901.734739930558</v>
      </c>
    </row>
    <row r="1960" spans="1:6">
      <c r="A1960" s="83">
        <f>'Preenchimento Consolidado'!$E$12</f>
        <v>0</v>
      </c>
      <c r="B1960" s="1">
        <f>'Preenchimento Consolidado'!$E$17</f>
        <v>0</v>
      </c>
      <c r="C1960" s="1">
        <f>'Preenchimento Consolidado'!$E$18</f>
        <v>0</v>
      </c>
      <c r="D1960" s="187" t="str">
        <f>'Preenchimento Consolidado'!B1983</f>
        <v>1.2.4.1.23.</v>
      </c>
      <c r="E1960" s="86">
        <f>'Preenchimento Consolidado'!D1983</f>
        <v>0</v>
      </c>
      <c r="F1960" s="2">
        <f t="shared" ca="1" si="30"/>
        <v>43901.734739930558</v>
      </c>
    </row>
    <row r="1961" spans="1:6">
      <c r="A1961" s="83">
        <f>'Preenchimento Consolidado'!$E$12</f>
        <v>0</v>
      </c>
      <c r="B1961" s="1">
        <f>'Preenchimento Consolidado'!$E$17</f>
        <v>0</v>
      </c>
      <c r="C1961" s="1">
        <f>'Preenchimento Consolidado'!$E$18</f>
        <v>0</v>
      </c>
      <c r="D1961" s="187" t="str">
        <f>'Preenchimento Consolidado'!B1984</f>
        <v>1.2.4.1.24.</v>
      </c>
      <c r="E1961" s="86">
        <f>'Preenchimento Consolidado'!D1984</f>
        <v>0</v>
      </c>
      <c r="F1961" s="2">
        <f t="shared" ca="1" si="30"/>
        <v>43901.734739930558</v>
      </c>
    </row>
    <row r="1962" spans="1:6">
      <c r="A1962" s="83">
        <f>'Preenchimento Consolidado'!$E$12</f>
        <v>0</v>
      </c>
      <c r="B1962" s="1">
        <f>'Preenchimento Consolidado'!$E$17</f>
        <v>0</v>
      </c>
      <c r="C1962" s="1">
        <f>'Preenchimento Consolidado'!$E$18</f>
        <v>0</v>
      </c>
      <c r="D1962" s="187" t="str">
        <f>'Preenchimento Consolidado'!B1985</f>
        <v>1.2.4.1.25.</v>
      </c>
      <c r="E1962" s="86">
        <f>'Preenchimento Consolidado'!D1985</f>
        <v>0</v>
      </c>
      <c r="F1962" s="2">
        <f t="shared" ca="1" si="30"/>
        <v>43901.734739930558</v>
      </c>
    </row>
    <row r="1963" spans="1:6">
      <c r="A1963" s="83">
        <f>'Preenchimento Consolidado'!$E$12</f>
        <v>0</v>
      </c>
      <c r="B1963" s="1">
        <f>'Preenchimento Consolidado'!$E$17</f>
        <v>0</v>
      </c>
      <c r="C1963" s="1">
        <f>'Preenchimento Consolidado'!$E$18</f>
        <v>0</v>
      </c>
      <c r="D1963" s="187" t="str">
        <f>'Preenchimento Consolidado'!B1986</f>
        <v>1.2.4.1.26.</v>
      </c>
      <c r="E1963" s="86">
        <f>'Preenchimento Consolidado'!D1986</f>
        <v>0</v>
      </c>
      <c r="F1963" s="2">
        <f t="shared" ca="1" si="30"/>
        <v>43901.734739930558</v>
      </c>
    </row>
    <row r="1964" spans="1:6">
      <c r="A1964" s="83">
        <f>'Preenchimento Consolidado'!$E$12</f>
        <v>0</v>
      </c>
      <c r="B1964" s="1">
        <f>'Preenchimento Consolidado'!$E$17</f>
        <v>0</v>
      </c>
      <c r="C1964" s="1">
        <f>'Preenchimento Consolidado'!$E$18</f>
        <v>0</v>
      </c>
      <c r="D1964" s="187" t="str">
        <f>'Preenchimento Consolidado'!B1987</f>
        <v>1.2.4.1.27.</v>
      </c>
      <c r="E1964" s="86">
        <f>'Preenchimento Consolidado'!D1987</f>
        <v>0</v>
      </c>
      <c r="F1964" s="2">
        <f t="shared" ca="1" si="30"/>
        <v>43901.734739930558</v>
      </c>
    </row>
    <row r="1965" spans="1:6">
      <c r="A1965" s="83">
        <f>'Preenchimento Consolidado'!$E$12</f>
        <v>0</v>
      </c>
      <c r="B1965" s="1">
        <f>'Preenchimento Consolidado'!$E$17</f>
        <v>0</v>
      </c>
      <c r="C1965" s="1">
        <f>'Preenchimento Consolidado'!$E$18</f>
        <v>0</v>
      </c>
      <c r="D1965" s="187" t="str">
        <f>'Preenchimento Consolidado'!B1988</f>
        <v>1.2.4.1.28.</v>
      </c>
      <c r="E1965" s="86">
        <f>'Preenchimento Consolidado'!D1988</f>
        <v>0</v>
      </c>
      <c r="F1965" s="2">
        <f t="shared" ca="1" si="30"/>
        <v>43901.734739930558</v>
      </c>
    </row>
    <row r="1966" spans="1:6">
      <c r="A1966" s="83">
        <f>'Preenchimento Consolidado'!$E$12</f>
        <v>0</v>
      </c>
      <c r="B1966" s="1">
        <f>'Preenchimento Consolidado'!$E$17</f>
        <v>0</v>
      </c>
      <c r="C1966" s="1">
        <f>'Preenchimento Consolidado'!$E$18</f>
        <v>0</v>
      </c>
      <c r="D1966" s="187" t="str">
        <f>'Preenchimento Consolidado'!B1989</f>
        <v>1.2.4.1.29.</v>
      </c>
      <c r="E1966" s="86">
        <f>'Preenchimento Consolidado'!D1989</f>
        <v>0</v>
      </c>
      <c r="F1966" s="2">
        <f t="shared" ca="1" si="30"/>
        <v>43901.734739930558</v>
      </c>
    </row>
    <row r="1967" spans="1:6">
      <c r="A1967" s="83">
        <f>'Preenchimento Consolidado'!$E$12</f>
        <v>0</v>
      </c>
      <c r="B1967" s="1">
        <f>'Preenchimento Consolidado'!$E$17</f>
        <v>0</v>
      </c>
      <c r="C1967" s="1">
        <f>'Preenchimento Consolidado'!$E$18</f>
        <v>0</v>
      </c>
      <c r="D1967" s="187" t="str">
        <f>'Preenchimento Consolidado'!B1990</f>
        <v>1.2.4.1.31.</v>
      </c>
      <c r="E1967" s="86">
        <f>'Preenchimento Consolidado'!D1990</f>
        <v>0</v>
      </c>
      <c r="F1967" s="2">
        <f t="shared" ca="1" si="30"/>
        <v>43901.734739930558</v>
      </c>
    </row>
    <row r="1968" spans="1:6">
      <c r="A1968" s="83">
        <f>'Preenchimento Consolidado'!$E$12</f>
        <v>0</v>
      </c>
      <c r="B1968" s="1">
        <f>'Preenchimento Consolidado'!$E$17</f>
        <v>0</v>
      </c>
      <c r="C1968" s="1">
        <f>'Preenchimento Consolidado'!$E$18</f>
        <v>0</v>
      </c>
      <c r="D1968" s="187" t="str">
        <f>'Preenchimento Consolidado'!B1991</f>
        <v>1.2.4.1.32.</v>
      </c>
      <c r="E1968" s="86">
        <f>'Preenchimento Consolidado'!D1991</f>
        <v>0</v>
      </c>
      <c r="F1968" s="2">
        <f t="shared" ca="1" si="30"/>
        <v>43901.734739930558</v>
      </c>
    </row>
    <row r="1969" spans="1:6">
      <c r="A1969" s="83">
        <f>'Preenchimento Consolidado'!$E$12</f>
        <v>0</v>
      </c>
      <c r="B1969" s="1">
        <f>'Preenchimento Consolidado'!$E$17</f>
        <v>0</v>
      </c>
      <c r="C1969" s="1">
        <f>'Preenchimento Consolidado'!$E$18</f>
        <v>0</v>
      </c>
      <c r="D1969" s="187" t="str">
        <f>'Preenchimento Consolidado'!B1992</f>
        <v>1.2.4.1.33.</v>
      </c>
      <c r="E1969" s="86">
        <f>'Preenchimento Consolidado'!D1992</f>
        <v>0</v>
      </c>
      <c r="F1969" s="2">
        <f t="shared" ca="1" si="30"/>
        <v>43901.734739930558</v>
      </c>
    </row>
    <row r="1970" spans="1:6">
      <c r="A1970" s="83">
        <f>'Preenchimento Consolidado'!$E$12</f>
        <v>0</v>
      </c>
      <c r="B1970" s="1">
        <f>'Preenchimento Consolidado'!$E$17</f>
        <v>0</v>
      </c>
      <c r="C1970" s="1">
        <f>'Preenchimento Consolidado'!$E$18</f>
        <v>0</v>
      </c>
      <c r="D1970" s="187" t="str">
        <f>'Preenchimento Consolidado'!B1993</f>
        <v>1.2.4.1.35.</v>
      </c>
      <c r="E1970" s="86">
        <f>'Preenchimento Consolidado'!D1993</f>
        <v>0</v>
      </c>
      <c r="F1970" s="2">
        <f t="shared" ca="1" si="30"/>
        <v>43901.734739930558</v>
      </c>
    </row>
    <row r="1971" spans="1:6">
      <c r="A1971" s="83">
        <f>'Preenchimento Consolidado'!$E$12</f>
        <v>0</v>
      </c>
      <c r="B1971" s="1">
        <f>'Preenchimento Consolidado'!$E$17</f>
        <v>0</v>
      </c>
      <c r="C1971" s="1">
        <f>'Preenchimento Consolidado'!$E$18</f>
        <v>0</v>
      </c>
      <c r="D1971" s="187" t="str">
        <f>'Preenchimento Consolidado'!B1994</f>
        <v>1.2.4.1.35.1.</v>
      </c>
      <c r="E1971" s="86">
        <f>'Preenchimento Consolidado'!D1994</f>
        <v>0</v>
      </c>
      <c r="F1971" s="2">
        <f t="shared" ca="1" si="30"/>
        <v>43901.734739930558</v>
      </c>
    </row>
    <row r="1972" spans="1:6">
      <c r="A1972" s="83">
        <f>'Preenchimento Consolidado'!$E$12</f>
        <v>0</v>
      </c>
      <c r="B1972" s="1">
        <f>'Preenchimento Consolidado'!$E$17</f>
        <v>0</v>
      </c>
      <c r="C1972" s="1">
        <f>'Preenchimento Consolidado'!$E$18</f>
        <v>0</v>
      </c>
      <c r="D1972" s="187" t="str">
        <f>'Preenchimento Consolidado'!B1995</f>
        <v>1.2.4.1.35.2.</v>
      </c>
      <c r="E1972" s="86">
        <f>'Preenchimento Consolidado'!D1995</f>
        <v>0</v>
      </c>
      <c r="F1972" s="2">
        <f t="shared" ca="1" si="30"/>
        <v>43901.734739930558</v>
      </c>
    </row>
    <row r="1973" spans="1:6">
      <c r="A1973" s="83">
        <f>'Preenchimento Consolidado'!$E$12</f>
        <v>0</v>
      </c>
      <c r="B1973" s="1">
        <f>'Preenchimento Consolidado'!$E$17</f>
        <v>0</v>
      </c>
      <c r="C1973" s="1">
        <f>'Preenchimento Consolidado'!$E$18</f>
        <v>0</v>
      </c>
      <c r="D1973" s="187" t="str">
        <f>'Preenchimento Consolidado'!B1996</f>
        <v>1.2.4.1.41.</v>
      </c>
      <c r="E1973" s="86">
        <f>'Preenchimento Consolidado'!D1996</f>
        <v>0</v>
      </c>
      <c r="F1973" s="2">
        <f t="shared" ca="1" si="30"/>
        <v>43901.734739930558</v>
      </c>
    </row>
    <row r="1974" spans="1:6">
      <c r="A1974" s="83">
        <f>'Preenchimento Consolidado'!$E$12</f>
        <v>0</v>
      </c>
      <c r="B1974" s="1">
        <f>'Preenchimento Consolidado'!$E$17</f>
        <v>0</v>
      </c>
      <c r="C1974" s="1">
        <f>'Preenchimento Consolidado'!$E$18</f>
        <v>0</v>
      </c>
      <c r="D1974" s="187" t="str">
        <f>'Preenchimento Consolidado'!B1997</f>
        <v>1.2.4.1.42.</v>
      </c>
      <c r="E1974" s="86">
        <f>'Preenchimento Consolidado'!D1997</f>
        <v>0</v>
      </c>
      <c r="F1974" s="2">
        <f t="shared" ca="1" si="30"/>
        <v>43901.734739930558</v>
      </c>
    </row>
    <row r="1975" spans="1:6">
      <c r="A1975" s="83">
        <f>'Preenchimento Consolidado'!$E$12</f>
        <v>0</v>
      </c>
      <c r="B1975" s="1">
        <f>'Preenchimento Consolidado'!$E$17</f>
        <v>0</v>
      </c>
      <c r="C1975" s="1">
        <f>'Preenchimento Consolidado'!$E$18</f>
        <v>0</v>
      </c>
      <c r="D1975" s="187" t="str">
        <f>'Preenchimento Consolidado'!B1998</f>
        <v>1.2.4.1.43.</v>
      </c>
      <c r="E1975" s="86">
        <f>'Preenchimento Consolidado'!D1998</f>
        <v>0</v>
      </c>
      <c r="F1975" s="2">
        <f t="shared" ca="1" si="30"/>
        <v>43901.734739930558</v>
      </c>
    </row>
    <row r="1976" spans="1:6">
      <c r="A1976" s="83">
        <f>'Preenchimento Consolidado'!$E$12</f>
        <v>0</v>
      </c>
      <c r="B1976" s="1">
        <f>'Preenchimento Consolidado'!$E$17</f>
        <v>0</v>
      </c>
      <c r="C1976" s="1">
        <f>'Preenchimento Consolidado'!$E$18</f>
        <v>0</v>
      </c>
      <c r="D1976" s="187" t="str">
        <f>'Preenchimento Consolidado'!B1999</f>
        <v>1.2.4.1.50.</v>
      </c>
      <c r="E1976" s="86">
        <f>'Preenchimento Consolidado'!D1999</f>
        <v>0</v>
      </c>
      <c r="F1976" s="2">
        <f t="shared" ca="1" si="30"/>
        <v>43901.734739930558</v>
      </c>
    </row>
    <row r="1977" spans="1:6">
      <c r="A1977" s="83">
        <f>'Preenchimento Consolidado'!$E$12</f>
        <v>0</v>
      </c>
      <c r="B1977" s="1">
        <f>'Preenchimento Consolidado'!$E$17</f>
        <v>0</v>
      </c>
      <c r="C1977" s="1">
        <f>'Preenchimento Consolidado'!$E$18</f>
        <v>0</v>
      </c>
      <c r="D1977" s="187" t="str">
        <f>'Preenchimento Consolidado'!B2000</f>
        <v>1.2.4.1.51.</v>
      </c>
      <c r="E1977" s="86">
        <f>'Preenchimento Consolidado'!D2000</f>
        <v>0</v>
      </c>
      <c r="F1977" s="2">
        <f t="shared" ca="1" si="30"/>
        <v>43901.734739930558</v>
      </c>
    </row>
    <row r="1978" spans="1:6">
      <c r="A1978" s="83">
        <f>'Preenchimento Consolidado'!$E$12</f>
        <v>0</v>
      </c>
      <c r="B1978" s="1">
        <f>'Preenchimento Consolidado'!$E$17</f>
        <v>0</v>
      </c>
      <c r="C1978" s="1">
        <f>'Preenchimento Consolidado'!$E$18</f>
        <v>0</v>
      </c>
      <c r="D1978" s="187" t="str">
        <f>'Preenchimento Consolidado'!B2001</f>
        <v>1.2.4.1.52.</v>
      </c>
      <c r="E1978" s="86">
        <f>'Preenchimento Consolidado'!D2001</f>
        <v>0</v>
      </c>
      <c r="F1978" s="2">
        <f t="shared" ca="1" si="30"/>
        <v>43901.734739930558</v>
      </c>
    </row>
    <row r="1979" spans="1:6">
      <c r="A1979" s="83">
        <f>'Preenchimento Consolidado'!$E$12</f>
        <v>0</v>
      </c>
      <c r="B1979" s="1">
        <f>'Preenchimento Consolidado'!$E$17</f>
        <v>0</v>
      </c>
      <c r="C1979" s="1">
        <f>'Preenchimento Consolidado'!$E$18</f>
        <v>0</v>
      </c>
      <c r="D1979" s="187" t="str">
        <f>'Preenchimento Consolidado'!B2002</f>
        <v>1.2.4.1.53.</v>
      </c>
      <c r="E1979" s="86">
        <f>'Preenchimento Consolidado'!D2002</f>
        <v>0</v>
      </c>
      <c r="F1979" s="2">
        <f t="shared" ca="1" si="30"/>
        <v>43901.734739930558</v>
      </c>
    </row>
    <row r="1980" spans="1:6">
      <c r="A1980" s="83">
        <f>'Preenchimento Consolidado'!$E$12</f>
        <v>0</v>
      </c>
      <c r="B1980" s="1">
        <f>'Preenchimento Consolidado'!$E$17</f>
        <v>0</v>
      </c>
      <c r="C1980" s="1">
        <f>'Preenchimento Consolidado'!$E$18</f>
        <v>0</v>
      </c>
      <c r="D1980" s="187" t="str">
        <f>'Preenchimento Consolidado'!B2003</f>
        <v>1.2.4.2.</v>
      </c>
      <c r="E1980" s="86">
        <f>'Preenchimento Consolidado'!D2003</f>
        <v>0</v>
      </c>
      <c r="F1980" s="2">
        <f t="shared" ca="1" si="30"/>
        <v>43901.734739930558</v>
      </c>
    </row>
    <row r="1981" spans="1:6">
      <c r="A1981" s="83">
        <f>'Preenchimento Consolidado'!$E$12</f>
        <v>0</v>
      </c>
      <c r="B1981" s="1">
        <f>'Preenchimento Consolidado'!$E$17</f>
        <v>0</v>
      </c>
      <c r="C1981" s="1">
        <f>'Preenchimento Consolidado'!$E$18</f>
        <v>0</v>
      </c>
      <c r="D1981" s="187" t="str">
        <f>'Preenchimento Consolidado'!B2004</f>
        <v>1.2.5.</v>
      </c>
      <c r="E1981" s="86">
        <f>'Preenchimento Consolidado'!D2004</f>
        <v>0</v>
      </c>
      <c r="F1981" s="2">
        <f t="shared" ca="1" si="30"/>
        <v>43901.734739930558</v>
      </c>
    </row>
    <row r="1982" spans="1:6">
      <c r="A1982" s="83">
        <f>'Preenchimento Consolidado'!$E$12</f>
        <v>0</v>
      </c>
      <c r="B1982" s="1">
        <f>'Preenchimento Consolidado'!$E$17</f>
        <v>0</v>
      </c>
      <c r="C1982" s="1">
        <f>'Preenchimento Consolidado'!$E$18</f>
        <v>0</v>
      </c>
      <c r="D1982" s="187" t="str">
        <f>'Preenchimento Consolidado'!B2005</f>
        <v>1.2.5.1.</v>
      </c>
      <c r="E1982" s="86">
        <f>'Preenchimento Consolidado'!D2005</f>
        <v>0</v>
      </c>
      <c r="F1982" s="2">
        <f t="shared" ca="1" si="30"/>
        <v>43901.734739930558</v>
      </c>
    </row>
    <row r="1983" spans="1:6">
      <c r="A1983" s="83">
        <f>'Preenchimento Consolidado'!$E$12</f>
        <v>0</v>
      </c>
      <c r="B1983" s="1">
        <f>'Preenchimento Consolidado'!$E$17</f>
        <v>0</v>
      </c>
      <c r="C1983" s="1">
        <f>'Preenchimento Consolidado'!$E$18</f>
        <v>0</v>
      </c>
      <c r="D1983" s="187" t="str">
        <f>'Preenchimento Consolidado'!B2006</f>
        <v>1.2.5.1.11.</v>
      </c>
      <c r="E1983" s="86">
        <f>'Preenchimento Consolidado'!D2006</f>
        <v>0</v>
      </c>
      <c r="F1983" s="2">
        <f t="shared" ca="1" si="30"/>
        <v>43901.734739930558</v>
      </c>
    </row>
    <row r="1984" spans="1:6">
      <c r="A1984" s="83">
        <f>'Preenchimento Consolidado'!$E$12</f>
        <v>0</v>
      </c>
      <c r="B1984" s="1">
        <f>'Preenchimento Consolidado'!$E$17</f>
        <v>0</v>
      </c>
      <c r="C1984" s="1">
        <f>'Preenchimento Consolidado'!$E$18</f>
        <v>0</v>
      </c>
      <c r="D1984" s="187" t="str">
        <f>'Preenchimento Consolidado'!B2007</f>
        <v>1.2.5.1.12.</v>
      </c>
      <c r="E1984" s="86">
        <f>'Preenchimento Consolidado'!D2007</f>
        <v>0</v>
      </c>
      <c r="F1984" s="2">
        <f t="shared" ca="1" si="30"/>
        <v>43901.734739930558</v>
      </c>
    </row>
    <row r="1985" spans="1:6">
      <c r="A1985" s="83">
        <f>'Preenchimento Consolidado'!$E$12</f>
        <v>0</v>
      </c>
      <c r="B1985" s="1">
        <f>'Preenchimento Consolidado'!$E$17</f>
        <v>0</v>
      </c>
      <c r="C1985" s="1">
        <f>'Preenchimento Consolidado'!$E$18</f>
        <v>0</v>
      </c>
      <c r="D1985" s="187" t="str">
        <f>'Preenchimento Consolidado'!B2008</f>
        <v>1.2.5.1.13.</v>
      </c>
      <c r="E1985" s="86">
        <f>'Preenchimento Consolidado'!D2008</f>
        <v>0</v>
      </c>
      <c r="F1985" s="2">
        <f t="shared" ca="1" si="30"/>
        <v>43901.734739930558</v>
      </c>
    </row>
    <row r="1986" spans="1:6">
      <c r="A1986" s="83">
        <f>'Preenchimento Consolidado'!$E$12</f>
        <v>0</v>
      </c>
      <c r="B1986" s="1">
        <f>'Preenchimento Consolidado'!$E$17</f>
        <v>0</v>
      </c>
      <c r="C1986" s="1">
        <f>'Preenchimento Consolidado'!$E$18</f>
        <v>0</v>
      </c>
      <c r="D1986" s="187" t="str">
        <f>'Preenchimento Consolidado'!B2009</f>
        <v>1.2.5.1.14.</v>
      </c>
      <c r="E1986" s="86">
        <f>'Preenchimento Consolidado'!D2009</f>
        <v>0</v>
      </c>
      <c r="F1986" s="2">
        <f t="shared" ref="F1986:F2049" ca="1" si="31">NOW()</f>
        <v>43901.734739930558</v>
      </c>
    </row>
    <row r="1987" spans="1:6">
      <c r="A1987" s="83">
        <f>'Preenchimento Consolidado'!$E$12</f>
        <v>0</v>
      </c>
      <c r="B1987" s="1">
        <f>'Preenchimento Consolidado'!$E$17</f>
        <v>0</v>
      </c>
      <c r="C1987" s="1">
        <f>'Preenchimento Consolidado'!$E$18</f>
        <v>0</v>
      </c>
      <c r="D1987" s="187" t="str">
        <f>'Preenchimento Consolidado'!B2010</f>
        <v>1.2.5.1.15.</v>
      </c>
      <c r="E1987" s="86">
        <f>'Preenchimento Consolidado'!D2010</f>
        <v>0</v>
      </c>
      <c r="F1987" s="2">
        <f t="shared" ca="1" si="31"/>
        <v>43901.734739930558</v>
      </c>
    </row>
    <row r="1988" spans="1:6">
      <c r="A1988" s="83">
        <f>'Preenchimento Consolidado'!$E$12</f>
        <v>0</v>
      </c>
      <c r="B1988" s="1">
        <f>'Preenchimento Consolidado'!$E$17</f>
        <v>0</v>
      </c>
      <c r="C1988" s="1">
        <f>'Preenchimento Consolidado'!$E$18</f>
        <v>0</v>
      </c>
      <c r="D1988" s="187" t="str">
        <f>'Preenchimento Consolidado'!B2011</f>
        <v>1.2.5.1.16.</v>
      </c>
      <c r="E1988" s="86">
        <f>'Preenchimento Consolidado'!D2011</f>
        <v>0</v>
      </c>
      <c r="F1988" s="2">
        <f t="shared" ca="1" si="31"/>
        <v>43901.734739930558</v>
      </c>
    </row>
    <row r="1989" spans="1:6">
      <c r="A1989" s="83">
        <f>'Preenchimento Consolidado'!$E$12</f>
        <v>0</v>
      </c>
      <c r="B1989" s="1">
        <f>'Preenchimento Consolidado'!$E$17</f>
        <v>0</v>
      </c>
      <c r="C1989" s="1">
        <f>'Preenchimento Consolidado'!$E$18</f>
        <v>0</v>
      </c>
      <c r="D1989" s="187" t="str">
        <f>'Preenchimento Consolidado'!B2012</f>
        <v>1.2.5.1.17.</v>
      </c>
      <c r="E1989" s="86">
        <f>'Preenchimento Consolidado'!D2012</f>
        <v>0</v>
      </c>
      <c r="F1989" s="2">
        <f t="shared" ca="1" si="31"/>
        <v>43901.734739930558</v>
      </c>
    </row>
    <row r="1990" spans="1:6">
      <c r="A1990" s="83">
        <f>'Preenchimento Consolidado'!$E$12</f>
        <v>0</v>
      </c>
      <c r="B1990" s="1">
        <f>'Preenchimento Consolidado'!$E$17</f>
        <v>0</v>
      </c>
      <c r="C1990" s="1">
        <f>'Preenchimento Consolidado'!$E$18</f>
        <v>0</v>
      </c>
      <c r="D1990" s="187" t="str">
        <f>'Preenchimento Consolidado'!B2013</f>
        <v>1.2.5.1.21.</v>
      </c>
      <c r="E1990" s="86">
        <f>'Preenchimento Consolidado'!D2013</f>
        <v>0</v>
      </c>
      <c r="F1990" s="2">
        <f t="shared" ca="1" si="31"/>
        <v>43901.734739930558</v>
      </c>
    </row>
    <row r="1991" spans="1:6">
      <c r="A1991" s="83">
        <f>'Preenchimento Consolidado'!$E$12</f>
        <v>0</v>
      </c>
      <c r="B1991" s="1">
        <f>'Preenchimento Consolidado'!$E$17</f>
        <v>0</v>
      </c>
      <c r="C1991" s="1">
        <f>'Preenchimento Consolidado'!$E$18</f>
        <v>0</v>
      </c>
      <c r="D1991" s="187" t="str">
        <f>'Preenchimento Consolidado'!B2014</f>
        <v>1.2.5.1.22.</v>
      </c>
      <c r="E1991" s="86">
        <f>'Preenchimento Consolidado'!D2014</f>
        <v>0</v>
      </c>
      <c r="F1991" s="2">
        <f t="shared" ca="1" si="31"/>
        <v>43901.734739930558</v>
      </c>
    </row>
    <row r="1992" spans="1:6">
      <c r="A1992" s="83">
        <f>'Preenchimento Consolidado'!$E$12</f>
        <v>0</v>
      </c>
      <c r="B1992" s="1">
        <f>'Preenchimento Consolidado'!$E$17</f>
        <v>0</v>
      </c>
      <c r="C1992" s="1">
        <f>'Preenchimento Consolidado'!$E$18</f>
        <v>0</v>
      </c>
      <c r="D1992" s="187" t="str">
        <f>'Preenchimento Consolidado'!B2015</f>
        <v>1.2.5.1.23.</v>
      </c>
      <c r="E1992" s="86">
        <f>'Preenchimento Consolidado'!D2015</f>
        <v>0</v>
      </c>
      <c r="F1992" s="2">
        <f t="shared" ca="1" si="31"/>
        <v>43901.734739930558</v>
      </c>
    </row>
    <row r="1993" spans="1:6">
      <c r="A1993" s="83">
        <f>'Preenchimento Consolidado'!$E$12</f>
        <v>0</v>
      </c>
      <c r="B1993" s="1">
        <f>'Preenchimento Consolidado'!$E$17</f>
        <v>0</v>
      </c>
      <c r="C1993" s="1">
        <f>'Preenchimento Consolidado'!$E$18</f>
        <v>0</v>
      </c>
      <c r="D1993" s="187" t="str">
        <f>'Preenchimento Consolidado'!B2016</f>
        <v>1.2.5.1.24.</v>
      </c>
      <c r="E1993" s="86">
        <f>'Preenchimento Consolidado'!D2016</f>
        <v>0</v>
      </c>
      <c r="F1993" s="2">
        <f t="shared" ca="1" si="31"/>
        <v>43901.734739930558</v>
      </c>
    </row>
    <row r="1994" spans="1:6">
      <c r="A1994" s="83">
        <f>'Preenchimento Consolidado'!$E$12</f>
        <v>0</v>
      </c>
      <c r="B1994" s="1">
        <f>'Preenchimento Consolidado'!$E$17</f>
        <v>0</v>
      </c>
      <c r="C1994" s="1">
        <f>'Preenchimento Consolidado'!$E$18</f>
        <v>0</v>
      </c>
      <c r="D1994" s="187" t="str">
        <f>'Preenchimento Consolidado'!B2017</f>
        <v>1.2.5.1.25.</v>
      </c>
      <c r="E1994" s="86">
        <f>'Preenchimento Consolidado'!D2017</f>
        <v>0</v>
      </c>
      <c r="F1994" s="2">
        <f t="shared" ca="1" si="31"/>
        <v>43901.734739930558</v>
      </c>
    </row>
    <row r="1995" spans="1:6">
      <c r="A1995" s="83">
        <f>'Preenchimento Consolidado'!$E$12</f>
        <v>0</v>
      </c>
      <c r="B1995" s="1">
        <f>'Preenchimento Consolidado'!$E$17</f>
        <v>0</v>
      </c>
      <c r="C1995" s="1">
        <f>'Preenchimento Consolidado'!$E$18</f>
        <v>0</v>
      </c>
      <c r="D1995" s="187" t="str">
        <f>'Preenchimento Consolidado'!B2018</f>
        <v>1.2.5.1.26.</v>
      </c>
      <c r="E1995" s="86">
        <f>'Preenchimento Consolidado'!D2018</f>
        <v>0</v>
      </c>
      <c r="F1995" s="2">
        <f t="shared" ca="1" si="31"/>
        <v>43901.734739930558</v>
      </c>
    </row>
    <row r="1996" spans="1:6">
      <c r="A1996" s="83">
        <f>'Preenchimento Consolidado'!$E$12</f>
        <v>0</v>
      </c>
      <c r="B1996" s="1">
        <f>'Preenchimento Consolidado'!$E$17</f>
        <v>0</v>
      </c>
      <c r="C1996" s="1">
        <f>'Preenchimento Consolidado'!$E$18</f>
        <v>0</v>
      </c>
      <c r="D1996" s="187" t="str">
        <f>'Preenchimento Consolidado'!B2019</f>
        <v>1.2.5.1.27.</v>
      </c>
      <c r="E1996" s="86">
        <f>'Preenchimento Consolidado'!D2019</f>
        <v>0</v>
      </c>
      <c r="F1996" s="2">
        <f t="shared" ca="1" si="31"/>
        <v>43901.734739930558</v>
      </c>
    </row>
    <row r="1997" spans="1:6">
      <c r="A1997" s="83">
        <f>'Preenchimento Consolidado'!$E$12</f>
        <v>0</v>
      </c>
      <c r="B1997" s="1">
        <f>'Preenchimento Consolidado'!$E$17</f>
        <v>0</v>
      </c>
      <c r="C1997" s="1">
        <f>'Preenchimento Consolidado'!$E$18</f>
        <v>0</v>
      </c>
      <c r="D1997" s="187" t="str">
        <f>'Preenchimento Consolidado'!B2020</f>
        <v>1.2.5.1.28.</v>
      </c>
      <c r="E1997" s="86">
        <f>'Preenchimento Consolidado'!D2020</f>
        <v>0</v>
      </c>
      <c r="F1997" s="2">
        <f t="shared" ca="1" si="31"/>
        <v>43901.734739930558</v>
      </c>
    </row>
    <row r="1998" spans="1:6">
      <c r="A1998" s="83">
        <f>'Preenchimento Consolidado'!$E$12</f>
        <v>0</v>
      </c>
      <c r="B1998" s="1">
        <f>'Preenchimento Consolidado'!$E$17</f>
        <v>0</v>
      </c>
      <c r="C1998" s="1">
        <f>'Preenchimento Consolidado'!$E$18</f>
        <v>0</v>
      </c>
      <c r="D1998" s="187" t="str">
        <f>'Preenchimento Consolidado'!B2021</f>
        <v>1.2.5.1.29.</v>
      </c>
      <c r="E1998" s="86">
        <f>'Preenchimento Consolidado'!D2021</f>
        <v>0</v>
      </c>
      <c r="F1998" s="2">
        <f t="shared" ca="1" si="31"/>
        <v>43901.734739930558</v>
      </c>
    </row>
    <row r="1999" spans="1:6">
      <c r="A1999" s="83">
        <f>'Preenchimento Consolidado'!$E$12</f>
        <v>0</v>
      </c>
      <c r="B1999" s="1">
        <f>'Preenchimento Consolidado'!$E$17</f>
        <v>0</v>
      </c>
      <c r="C1999" s="1">
        <f>'Preenchimento Consolidado'!$E$18</f>
        <v>0</v>
      </c>
      <c r="D1999" s="187" t="str">
        <f>'Preenchimento Consolidado'!B2022</f>
        <v>1.2.5.1.31.</v>
      </c>
      <c r="E1999" s="86">
        <f>'Preenchimento Consolidado'!D2022</f>
        <v>0</v>
      </c>
      <c r="F1999" s="2">
        <f t="shared" ca="1" si="31"/>
        <v>43901.734739930558</v>
      </c>
    </row>
    <row r="2000" spans="1:6">
      <c r="A2000" s="83">
        <f>'Preenchimento Consolidado'!$E$12</f>
        <v>0</v>
      </c>
      <c r="B2000" s="1">
        <f>'Preenchimento Consolidado'!$E$17</f>
        <v>0</v>
      </c>
      <c r="C2000" s="1">
        <f>'Preenchimento Consolidado'!$E$18</f>
        <v>0</v>
      </c>
      <c r="D2000" s="187" t="str">
        <f>'Preenchimento Consolidado'!B2023</f>
        <v>1.2.5.1.32.</v>
      </c>
      <c r="E2000" s="86">
        <f>'Preenchimento Consolidado'!D2023</f>
        <v>0</v>
      </c>
      <c r="F2000" s="2">
        <f t="shared" ca="1" si="31"/>
        <v>43901.734739930558</v>
      </c>
    </row>
    <row r="2001" spans="1:6">
      <c r="A2001" s="83">
        <f>'Preenchimento Consolidado'!$E$12</f>
        <v>0</v>
      </c>
      <c r="B2001" s="1">
        <f>'Preenchimento Consolidado'!$E$17</f>
        <v>0</v>
      </c>
      <c r="C2001" s="1">
        <f>'Preenchimento Consolidado'!$E$18</f>
        <v>0</v>
      </c>
      <c r="D2001" s="187" t="str">
        <f>'Preenchimento Consolidado'!B2024</f>
        <v>1.2.5.1.33.</v>
      </c>
      <c r="E2001" s="86">
        <f>'Preenchimento Consolidado'!D2024</f>
        <v>0</v>
      </c>
      <c r="F2001" s="2">
        <f t="shared" ca="1" si="31"/>
        <v>43901.734739930558</v>
      </c>
    </row>
    <row r="2002" spans="1:6">
      <c r="A2002" s="83">
        <f>'Preenchimento Consolidado'!$E$12</f>
        <v>0</v>
      </c>
      <c r="B2002" s="1">
        <f>'Preenchimento Consolidado'!$E$17</f>
        <v>0</v>
      </c>
      <c r="C2002" s="1">
        <f>'Preenchimento Consolidado'!$E$18</f>
        <v>0</v>
      </c>
      <c r="D2002" s="187" t="str">
        <f>'Preenchimento Consolidado'!B2025</f>
        <v>1.2.5.1.35.</v>
      </c>
      <c r="E2002" s="86">
        <f>'Preenchimento Consolidado'!D2025</f>
        <v>0</v>
      </c>
      <c r="F2002" s="2">
        <f t="shared" ca="1" si="31"/>
        <v>43901.734739930558</v>
      </c>
    </row>
    <row r="2003" spans="1:6">
      <c r="A2003" s="83">
        <f>'Preenchimento Consolidado'!$E$12</f>
        <v>0</v>
      </c>
      <c r="B2003" s="1">
        <f>'Preenchimento Consolidado'!$E$17</f>
        <v>0</v>
      </c>
      <c r="C2003" s="1">
        <f>'Preenchimento Consolidado'!$E$18</f>
        <v>0</v>
      </c>
      <c r="D2003" s="187" t="str">
        <f>'Preenchimento Consolidado'!B2026</f>
        <v>1.2.5.1.35.1.</v>
      </c>
      <c r="E2003" s="86">
        <f>'Preenchimento Consolidado'!D2026</f>
        <v>0</v>
      </c>
      <c r="F2003" s="2">
        <f t="shared" ca="1" si="31"/>
        <v>43901.734739930558</v>
      </c>
    </row>
    <row r="2004" spans="1:6">
      <c r="A2004" s="83">
        <f>'Preenchimento Consolidado'!$E$12</f>
        <v>0</v>
      </c>
      <c r="B2004" s="1">
        <f>'Preenchimento Consolidado'!$E$17</f>
        <v>0</v>
      </c>
      <c r="C2004" s="1">
        <f>'Preenchimento Consolidado'!$E$18</f>
        <v>0</v>
      </c>
      <c r="D2004" s="187" t="str">
        <f>'Preenchimento Consolidado'!B2027</f>
        <v>1.2.5.1.35.2.</v>
      </c>
      <c r="E2004" s="86">
        <f>'Preenchimento Consolidado'!D2027</f>
        <v>0</v>
      </c>
      <c r="F2004" s="2">
        <f t="shared" ca="1" si="31"/>
        <v>43901.734739930558</v>
      </c>
    </row>
    <row r="2005" spans="1:6">
      <c r="A2005" s="83">
        <f>'Preenchimento Consolidado'!$E$12</f>
        <v>0</v>
      </c>
      <c r="B2005" s="1">
        <f>'Preenchimento Consolidado'!$E$17</f>
        <v>0</v>
      </c>
      <c r="C2005" s="1">
        <f>'Preenchimento Consolidado'!$E$18</f>
        <v>0</v>
      </c>
      <c r="D2005" s="187" t="str">
        <f>'Preenchimento Consolidado'!B2028</f>
        <v>1.2.5.1.41.</v>
      </c>
      <c r="E2005" s="86">
        <f>'Preenchimento Consolidado'!D2028</f>
        <v>0</v>
      </c>
      <c r="F2005" s="2">
        <f t="shared" ca="1" si="31"/>
        <v>43901.734739930558</v>
      </c>
    </row>
    <row r="2006" spans="1:6">
      <c r="A2006" s="83">
        <f>'Preenchimento Consolidado'!$E$12</f>
        <v>0</v>
      </c>
      <c r="B2006" s="1">
        <f>'Preenchimento Consolidado'!$E$17</f>
        <v>0</v>
      </c>
      <c r="C2006" s="1">
        <f>'Preenchimento Consolidado'!$E$18</f>
        <v>0</v>
      </c>
      <c r="D2006" s="187" t="str">
        <f>'Preenchimento Consolidado'!B2029</f>
        <v>1.2.5.1.42.</v>
      </c>
      <c r="E2006" s="86">
        <f>'Preenchimento Consolidado'!D2029</f>
        <v>0</v>
      </c>
      <c r="F2006" s="2">
        <f t="shared" ca="1" si="31"/>
        <v>43901.734739930558</v>
      </c>
    </row>
    <row r="2007" spans="1:6">
      <c r="A2007" s="83">
        <f>'Preenchimento Consolidado'!$E$12</f>
        <v>0</v>
      </c>
      <c r="B2007" s="1">
        <f>'Preenchimento Consolidado'!$E$17</f>
        <v>0</v>
      </c>
      <c r="C2007" s="1">
        <f>'Preenchimento Consolidado'!$E$18</f>
        <v>0</v>
      </c>
      <c r="D2007" s="187" t="str">
        <f>'Preenchimento Consolidado'!B2030</f>
        <v>1.2.5.1.43.</v>
      </c>
      <c r="E2007" s="86">
        <f>'Preenchimento Consolidado'!D2030</f>
        <v>0</v>
      </c>
      <c r="F2007" s="2">
        <f t="shared" ca="1" si="31"/>
        <v>43901.734739930558</v>
      </c>
    </row>
    <row r="2008" spans="1:6">
      <c r="A2008" s="83">
        <f>'Preenchimento Consolidado'!$E$12</f>
        <v>0</v>
      </c>
      <c r="B2008" s="1">
        <f>'Preenchimento Consolidado'!$E$17</f>
        <v>0</v>
      </c>
      <c r="C2008" s="1">
        <f>'Preenchimento Consolidado'!$E$18</f>
        <v>0</v>
      </c>
      <c r="D2008" s="187" t="str">
        <f>'Preenchimento Consolidado'!B2031</f>
        <v>1.2.5.1.50.</v>
      </c>
      <c r="E2008" s="86">
        <f>'Preenchimento Consolidado'!D2031</f>
        <v>0</v>
      </c>
      <c r="F2008" s="2">
        <f t="shared" ca="1" si="31"/>
        <v>43901.734739930558</v>
      </c>
    </row>
    <row r="2009" spans="1:6">
      <c r="A2009" s="83">
        <f>'Preenchimento Consolidado'!$E$12</f>
        <v>0</v>
      </c>
      <c r="B2009" s="1">
        <f>'Preenchimento Consolidado'!$E$17</f>
        <v>0</v>
      </c>
      <c r="C2009" s="1">
        <f>'Preenchimento Consolidado'!$E$18</f>
        <v>0</v>
      </c>
      <c r="D2009" s="187" t="str">
        <f>'Preenchimento Consolidado'!B2032</f>
        <v>1.2.5.1.51.</v>
      </c>
      <c r="E2009" s="86">
        <f>'Preenchimento Consolidado'!D2032</f>
        <v>0</v>
      </c>
      <c r="F2009" s="2">
        <f t="shared" ca="1" si="31"/>
        <v>43901.734739930558</v>
      </c>
    </row>
    <row r="2010" spans="1:6">
      <c r="A2010" s="83">
        <f>'Preenchimento Consolidado'!$E$12</f>
        <v>0</v>
      </c>
      <c r="B2010" s="1">
        <f>'Preenchimento Consolidado'!$E$17</f>
        <v>0</v>
      </c>
      <c r="C2010" s="1">
        <f>'Preenchimento Consolidado'!$E$18</f>
        <v>0</v>
      </c>
      <c r="D2010" s="187" t="str">
        <f>'Preenchimento Consolidado'!B2033</f>
        <v>1.2.5.1.52.</v>
      </c>
      <c r="E2010" s="86">
        <f>'Preenchimento Consolidado'!D2033</f>
        <v>0</v>
      </c>
      <c r="F2010" s="2">
        <f t="shared" ca="1" si="31"/>
        <v>43901.734739930558</v>
      </c>
    </row>
    <row r="2011" spans="1:6">
      <c r="A2011" s="83">
        <f>'Preenchimento Consolidado'!$E$12</f>
        <v>0</v>
      </c>
      <c r="B2011" s="1">
        <f>'Preenchimento Consolidado'!$E$17</f>
        <v>0</v>
      </c>
      <c r="C2011" s="1">
        <f>'Preenchimento Consolidado'!$E$18</f>
        <v>0</v>
      </c>
      <c r="D2011" s="187" t="str">
        <f>'Preenchimento Consolidado'!B2034</f>
        <v>1.2.5.1.53.</v>
      </c>
      <c r="E2011" s="86">
        <f>'Preenchimento Consolidado'!D2034</f>
        <v>0</v>
      </c>
      <c r="F2011" s="2">
        <f t="shared" ca="1" si="31"/>
        <v>43901.734739930558</v>
      </c>
    </row>
    <row r="2012" spans="1:6">
      <c r="A2012" s="83">
        <f>'Preenchimento Consolidado'!$E$12</f>
        <v>0</v>
      </c>
      <c r="B2012" s="1">
        <f>'Preenchimento Consolidado'!$E$17</f>
        <v>0</v>
      </c>
      <c r="C2012" s="1">
        <f>'Preenchimento Consolidado'!$E$18</f>
        <v>0</v>
      </c>
      <c r="D2012" s="187" t="str">
        <f>'Preenchimento Consolidado'!B2035</f>
        <v>1.2.6.</v>
      </c>
      <c r="E2012" s="86">
        <f>'Preenchimento Consolidado'!D2035</f>
        <v>0</v>
      </c>
      <c r="F2012" s="2">
        <f t="shared" ca="1" si="31"/>
        <v>43901.734739930558</v>
      </c>
    </row>
    <row r="2013" spans="1:6">
      <c r="A2013" s="83">
        <f>'Preenchimento Consolidado'!$E$12</f>
        <v>0</v>
      </c>
      <c r="B2013" s="1">
        <f>'Preenchimento Consolidado'!$E$17</f>
        <v>0</v>
      </c>
      <c r="C2013" s="1">
        <f>'Preenchimento Consolidado'!$E$18</f>
        <v>0</v>
      </c>
      <c r="D2013" s="187" t="str">
        <f>'Preenchimento Consolidado'!B2036</f>
        <v>1.2.6.1.</v>
      </c>
      <c r="E2013" s="86">
        <f>'Preenchimento Consolidado'!D2036</f>
        <v>0</v>
      </c>
      <c r="F2013" s="2">
        <f t="shared" ca="1" si="31"/>
        <v>43901.734739930558</v>
      </c>
    </row>
    <row r="2014" spans="1:6">
      <c r="A2014" s="83">
        <f>'Preenchimento Consolidado'!$E$12</f>
        <v>0</v>
      </c>
      <c r="B2014" s="1">
        <f>'Preenchimento Consolidado'!$E$17</f>
        <v>0</v>
      </c>
      <c r="C2014" s="1">
        <f>'Preenchimento Consolidado'!$E$18</f>
        <v>0</v>
      </c>
      <c r="D2014" s="187" t="str">
        <f>'Preenchimento Consolidado'!B2037</f>
        <v>1.2.6.1.11.</v>
      </c>
      <c r="E2014" s="86">
        <f>'Preenchimento Consolidado'!D2037</f>
        <v>0</v>
      </c>
      <c r="F2014" s="2">
        <f t="shared" ca="1" si="31"/>
        <v>43901.734739930558</v>
      </c>
    </row>
    <row r="2015" spans="1:6">
      <c r="A2015" s="83">
        <f>'Preenchimento Consolidado'!$E$12</f>
        <v>0</v>
      </c>
      <c r="B2015" s="1">
        <f>'Preenchimento Consolidado'!$E$17</f>
        <v>0</v>
      </c>
      <c r="C2015" s="1">
        <f>'Preenchimento Consolidado'!$E$18</f>
        <v>0</v>
      </c>
      <c r="D2015" s="187" t="str">
        <f>'Preenchimento Consolidado'!B2038</f>
        <v>1.2.6.1.12.</v>
      </c>
      <c r="E2015" s="86">
        <f>'Preenchimento Consolidado'!D2038</f>
        <v>0</v>
      </c>
      <c r="F2015" s="2">
        <f t="shared" ca="1" si="31"/>
        <v>43901.734739930558</v>
      </c>
    </row>
    <row r="2016" spans="1:6">
      <c r="A2016" s="83">
        <f>'Preenchimento Consolidado'!$E$12</f>
        <v>0</v>
      </c>
      <c r="B2016" s="1">
        <f>'Preenchimento Consolidado'!$E$17</f>
        <v>0</v>
      </c>
      <c r="C2016" s="1">
        <f>'Preenchimento Consolidado'!$E$18</f>
        <v>0</v>
      </c>
      <c r="D2016" s="187" t="str">
        <f>'Preenchimento Consolidado'!B2039</f>
        <v>1.2.6.1.13.</v>
      </c>
      <c r="E2016" s="86">
        <f>'Preenchimento Consolidado'!D2039</f>
        <v>0</v>
      </c>
      <c r="F2016" s="2">
        <f t="shared" ca="1" si="31"/>
        <v>43901.734739930558</v>
      </c>
    </row>
    <row r="2017" spans="1:6">
      <c r="A2017" s="83">
        <f>'Preenchimento Consolidado'!$E$12</f>
        <v>0</v>
      </c>
      <c r="B2017" s="1">
        <f>'Preenchimento Consolidado'!$E$17</f>
        <v>0</v>
      </c>
      <c r="C2017" s="1">
        <f>'Preenchimento Consolidado'!$E$18</f>
        <v>0</v>
      </c>
      <c r="D2017" s="187" t="str">
        <f>'Preenchimento Consolidado'!B2040</f>
        <v>1.2.6.1.14.</v>
      </c>
      <c r="E2017" s="86">
        <f>'Preenchimento Consolidado'!D2040</f>
        <v>0</v>
      </c>
      <c r="F2017" s="2">
        <f t="shared" ca="1" si="31"/>
        <v>43901.734739930558</v>
      </c>
    </row>
    <row r="2018" spans="1:6">
      <c r="A2018" s="83">
        <f>'Preenchimento Consolidado'!$E$12</f>
        <v>0</v>
      </c>
      <c r="B2018" s="1">
        <f>'Preenchimento Consolidado'!$E$17</f>
        <v>0</v>
      </c>
      <c r="C2018" s="1">
        <f>'Preenchimento Consolidado'!$E$18</f>
        <v>0</v>
      </c>
      <c r="D2018" s="187" t="str">
        <f>'Preenchimento Consolidado'!B2041</f>
        <v>1.2.5.1.15.</v>
      </c>
      <c r="E2018" s="86">
        <f>'Preenchimento Consolidado'!D2041</f>
        <v>0</v>
      </c>
      <c r="F2018" s="2">
        <f t="shared" ca="1" si="31"/>
        <v>43901.734739930558</v>
      </c>
    </row>
    <row r="2019" spans="1:6">
      <c r="A2019" s="83">
        <f>'Preenchimento Consolidado'!$E$12</f>
        <v>0</v>
      </c>
      <c r="B2019" s="1">
        <f>'Preenchimento Consolidado'!$E$17</f>
        <v>0</v>
      </c>
      <c r="C2019" s="1">
        <f>'Preenchimento Consolidado'!$E$18</f>
        <v>0</v>
      </c>
      <c r="D2019" s="187" t="str">
        <f>'Preenchimento Consolidado'!B2042</f>
        <v>1.2.6.1.16.</v>
      </c>
      <c r="E2019" s="86">
        <f>'Preenchimento Consolidado'!D2042</f>
        <v>0</v>
      </c>
      <c r="F2019" s="2">
        <f t="shared" ca="1" si="31"/>
        <v>43901.734739930558</v>
      </c>
    </row>
    <row r="2020" spans="1:6">
      <c r="A2020" s="83">
        <f>'Preenchimento Consolidado'!$E$12</f>
        <v>0</v>
      </c>
      <c r="B2020" s="1">
        <f>'Preenchimento Consolidado'!$E$17</f>
        <v>0</v>
      </c>
      <c r="C2020" s="1">
        <f>'Preenchimento Consolidado'!$E$18</f>
        <v>0</v>
      </c>
      <c r="D2020" s="187" t="str">
        <f>'Preenchimento Consolidado'!B2043</f>
        <v>1.2.6.1.17.</v>
      </c>
      <c r="E2020" s="86">
        <f>'Preenchimento Consolidado'!D2043</f>
        <v>0</v>
      </c>
      <c r="F2020" s="2">
        <f t="shared" ca="1" si="31"/>
        <v>43901.734739930558</v>
      </c>
    </row>
    <row r="2021" spans="1:6">
      <c r="A2021" s="83">
        <f>'Preenchimento Consolidado'!$E$12</f>
        <v>0</v>
      </c>
      <c r="B2021" s="1">
        <f>'Preenchimento Consolidado'!$E$17</f>
        <v>0</v>
      </c>
      <c r="C2021" s="1">
        <f>'Preenchimento Consolidado'!$E$18</f>
        <v>0</v>
      </c>
      <c r="D2021" s="187" t="str">
        <f>'Preenchimento Consolidado'!B2044</f>
        <v>1.2.6.1.21.</v>
      </c>
      <c r="E2021" s="86">
        <f>'Preenchimento Consolidado'!D2044</f>
        <v>0</v>
      </c>
      <c r="F2021" s="2">
        <f t="shared" ca="1" si="31"/>
        <v>43901.734739930558</v>
      </c>
    </row>
    <row r="2022" spans="1:6">
      <c r="A2022" s="83">
        <f>'Preenchimento Consolidado'!$E$12</f>
        <v>0</v>
      </c>
      <c r="B2022" s="1">
        <f>'Preenchimento Consolidado'!$E$17</f>
        <v>0</v>
      </c>
      <c r="C2022" s="1">
        <f>'Preenchimento Consolidado'!$E$18</f>
        <v>0</v>
      </c>
      <c r="D2022" s="187" t="str">
        <f>'Preenchimento Consolidado'!B2045</f>
        <v>1.2.6.1.22.</v>
      </c>
      <c r="E2022" s="86">
        <f>'Preenchimento Consolidado'!D2045</f>
        <v>0</v>
      </c>
      <c r="F2022" s="2">
        <f t="shared" ca="1" si="31"/>
        <v>43901.734739930558</v>
      </c>
    </row>
    <row r="2023" spans="1:6">
      <c r="A2023" s="83">
        <f>'Preenchimento Consolidado'!$E$12</f>
        <v>0</v>
      </c>
      <c r="B2023" s="1">
        <f>'Preenchimento Consolidado'!$E$17</f>
        <v>0</v>
      </c>
      <c r="C2023" s="1">
        <f>'Preenchimento Consolidado'!$E$18</f>
        <v>0</v>
      </c>
      <c r="D2023" s="187" t="str">
        <f>'Preenchimento Consolidado'!B2046</f>
        <v>1.2.6.1.23.</v>
      </c>
      <c r="E2023" s="86">
        <f>'Preenchimento Consolidado'!D2046</f>
        <v>0</v>
      </c>
      <c r="F2023" s="2">
        <f t="shared" ca="1" si="31"/>
        <v>43901.734739930558</v>
      </c>
    </row>
    <row r="2024" spans="1:6">
      <c r="A2024" s="83">
        <f>'Preenchimento Consolidado'!$E$12</f>
        <v>0</v>
      </c>
      <c r="B2024" s="1">
        <f>'Preenchimento Consolidado'!$E$17</f>
        <v>0</v>
      </c>
      <c r="C2024" s="1">
        <f>'Preenchimento Consolidado'!$E$18</f>
        <v>0</v>
      </c>
      <c r="D2024" s="187" t="str">
        <f>'Preenchimento Consolidado'!B2047</f>
        <v>1.2.6.1.24.</v>
      </c>
      <c r="E2024" s="86">
        <f>'Preenchimento Consolidado'!D2047</f>
        <v>0</v>
      </c>
      <c r="F2024" s="2">
        <f t="shared" ca="1" si="31"/>
        <v>43901.734739930558</v>
      </c>
    </row>
    <row r="2025" spans="1:6">
      <c r="A2025" s="83">
        <f>'Preenchimento Consolidado'!$E$12</f>
        <v>0</v>
      </c>
      <c r="B2025" s="1">
        <f>'Preenchimento Consolidado'!$E$17</f>
        <v>0</v>
      </c>
      <c r="C2025" s="1">
        <f>'Preenchimento Consolidado'!$E$18</f>
        <v>0</v>
      </c>
      <c r="D2025" s="187" t="str">
        <f>'Preenchimento Consolidado'!B2048</f>
        <v>1.2.6.1.25.</v>
      </c>
      <c r="E2025" s="86">
        <f>'Preenchimento Consolidado'!D2048</f>
        <v>0</v>
      </c>
      <c r="F2025" s="2">
        <f t="shared" ca="1" si="31"/>
        <v>43901.734739930558</v>
      </c>
    </row>
    <row r="2026" spans="1:6">
      <c r="A2026" s="83">
        <f>'Preenchimento Consolidado'!$E$12</f>
        <v>0</v>
      </c>
      <c r="B2026" s="1">
        <f>'Preenchimento Consolidado'!$E$17</f>
        <v>0</v>
      </c>
      <c r="C2026" s="1">
        <f>'Preenchimento Consolidado'!$E$18</f>
        <v>0</v>
      </c>
      <c r="D2026" s="187" t="str">
        <f>'Preenchimento Consolidado'!B2049</f>
        <v>1.2.6.1.26.</v>
      </c>
      <c r="E2026" s="86">
        <f>'Preenchimento Consolidado'!D2049</f>
        <v>0</v>
      </c>
      <c r="F2026" s="2">
        <f t="shared" ca="1" si="31"/>
        <v>43901.734739930558</v>
      </c>
    </row>
    <row r="2027" spans="1:6">
      <c r="A2027" s="83">
        <f>'Preenchimento Consolidado'!$E$12</f>
        <v>0</v>
      </c>
      <c r="B2027" s="1">
        <f>'Preenchimento Consolidado'!$E$17</f>
        <v>0</v>
      </c>
      <c r="C2027" s="1">
        <f>'Preenchimento Consolidado'!$E$18</f>
        <v>0</v>
      </c>
      <c r="D2027" s="187" t="str">
        <f>'Preenchimento Consolidado'!B2050</f>
        <v>1.2.6.1.27.</v>
      </c>
      <c r="E2027" s="86">
        <f>'Preenchimento Consolidado'!D2050</f>
        <v>0</v>
      </c>
      <c r="F2027" s="2">
        <f t="shared" ca="1" si="31"/>
        <v>43901.734739930558</v>
      </c>
    </row>
    <row r="2028" spans="1:6">
      <c r="A2028" s="83">
        <f>'Preenchimento Consolidado'!$E$12</f>
        <v>0</v>
      </c>
      <c r="B2028" s="1">
        <f>'Preenchimento Consolidado'!$E$17</f>
        <v>0</v>
      </c>
      <c r="C2028" s="1">
        <f>'Preenchimento Consolidado'!$E$18</f>
        <v>0</v>
      </c>
      <c r="D2028" s="187" t="str">
        <f>'Preenchimento Consolidado'!B2051</f>
        <v>1.2.6.1.28.</v>
      </c>
      <c r="E2028" s="86">
        <f>'Preenchimento Consolidado'!D2051</f>
        <v>0</v>
      </c>
      <c r="F2028" s="2">
        <f t="shared" ca="1" si="31"/>
        <v>43901.734739930558</v>
      </c>
    </row>
    <row r="2029" spans="1:6">
      <c r="A2029" s="83">
        <f>'Preenchimento Consolidado'!$E$12</f>
        <v>0</v>
      </c>
      <c r="B2029" s="1">
        <f>'Preenchimento Consolidado'!$E$17</f>
        <v>0</v>
      </c>
      <c r="C2029" s="1">
        <f>'Preenchimento Consolidado'!$E$18</f>
        <v>0</v>
      </c>
      <c r="D2029" s="187" t="str">
        <f>'Preenchimento Consolidado'!B2052</f>
        <v>1.2.6.1.29.</v>
      </c>
      <c r="E2029" s="86">
        <f>'Preenchimento Consolidado'!D2052</f>
        <v>0</v>
      </c>
      <c r="F2029" s="2">
        <f t="shared" ca="1" si="31"/>
        <v>43901.734739930558</v>
      </c>
    </row>
    <row r="2030" spans="1:6">
      <c r="A2030" s="83">
        <f>'Preenchimento Consolidado'!$E$12</f>
        <v>0</v>
      </c>
      <c r="B2030" s="1">
        <f>'Preenchimento Consolidado'!$E$17</f>
        <v>0</v>
      </c>
      <c r="C2030" s="1">
        <f>'Preenchimento Consolidado'!$E$18</f>
        <v>0</v>
      </c>
      <c r="D2030" s="187" t="str">
        <f>'Preenchimento Consolidado'!B2053</f>
        <v>1.2.6.1.31.</v>
      </c>
      <c r="E2030" s="86">
        <f>'Preenchimento Consolidado'!D2053</f>
        <v>0</v>
      </c>
      <c r="F2030" s="2">
        <f t="shared" ca="1" si="31"/>
        <v>43901.734739930558</v>
      </c>
    </row>
    <row r="2031" spans="1:6">
      <c r="A2031" s="83">
        <f>'Preenchimento Consolidado'!$E$12</f>
        <v>0</v>
      </c>
      <c r="B2031" s="1">
        <f>'Preenchimento Consolidado'!$E$17</f>
        <v>0</v>
      </c>
      <c r="C2031" s="1">
        <f>'Preenchimento Consolidado'!$E$18</f>
        <v>0</v>
      </c>
      <c r="D2031" s="187" t="str">
        <f>'Preenchimento Consolidado'!B2054</f>
        <v>1.2.6.1.32.</v>
      </c>
      <c r="E2031" s="86">
        <f>'Preenchimento Consolidado'!D2054</f>
        <v>0</v>
      </c>
      <c r="F2031" s="2">
        <f t="shared" ca="1" si="31"/>
        <v>43901.734739930558</v>
      </c>
    </row>
    <row r="2032" spans="1:6">
      <c r="A2032" s="83">
        <f>'Preenchimento Consolidado'!$E$12</f>
        <v>0</v>
      </c>
      <c r="B2032" s="1">
        <f>'Preenchimento Consolidado'!$E$17</f>
        <v>0</v>
      </c>
      <c r="C2032" s="1">
        <f>'Preenchimento Consolidado'!$E$18</f>
        <v>0</v>
      </c>
      <c r="D2032" s="187" t="str">
        <f>'Preenchimento Consolidado'!B2055</f>
        <v>1.2.6.1.33.</v>
      </c>
      <c r="E2032" s="86">
        <f>'Preenchimento Consolidado'!D2055</f>
        <v>0</v>
      </c>
      <c r="F2032" s="2">
        <f t="shared" ca="1" si="31"/>
        <v>43901.734739930558</v>
      </c>
    </row>
    <row r="2033" spans="1:6">
      <c r="A2033" s="83">
        <f>'Preenchimento Consolidado'!$E$12</f>
        <v>0</v>
      </c>
      <c r="B2033" s="1">
        <f>'Preenchimento Consolidado'!$E$17</f>
        <v>0</v>
      </c>
      <c r="C2033" s="1">
        <f>'Preenchimento Consolidado'!$E$18</f>
        <v>0</v>
      </c>
      <c r="D2033" s="187" t="str">
        <f>'Preenchimento Consolidado'!B2056</f>
        <v>1.2.6.1.35.</v>
      </c>
      <c r="E2033" s="86">
        <f>'Preenchimento Consolidado'!D2056</f>
        <v>0</v>
      </c>
      <c r="F2033" s="2">
        <f t="shared" ca="1" si="31"/>
        <v>43901.734739930558</v>
      </c>
    </row>
    <row r="2034" spans="1:6">
      <c r="A2034" s="83">
        <f>'Preenchimento Consolidado'!$E$12</f>
        <v>0</v>
      </c>
      <c r="B2034" s="1">
        <f>'Preenchimento Consolidado'!$E$17</f>
        <v>0</v>
      </c>
      <c r="C2034" s="1">
        <f>'Preenchimento Consolidado'!$E$18</f>
        <v>0</v>
      </c>
      <c r="D2034" s="187" t="str">
        <f>'Preenchimento Consolidado'!B2057</f>
        <v>1.2.6.1.35.1.</v>
      </c>
      <c r="E2034" s="86">
        <f>'Preenchimento Consolidado'!D2057</f>
        <v>0</v>
      </c>
      <c r="F2034" s="2">
        <f t="shared" ca="1" si="31"/>
        <v>43901.734739930558</v>
      </c>
    </row>
    <row r="2035" spans="1:6">
      <c r="A2035" s="83">
        <f>'Preenchimento Consolidado'!$E$12</f>
        <v>0</v>
      </c>
      <c r="B2035" s="1">
        <f>'Preenchimento Consolidado'!$E$17</f>
        <v>0</v>
      </c>
      <c r="C2035" s="1">
        <f>'Preenchimento Consolidado'!$E$18</f>
        <v>0</v>
      </c>
      <c r="D2035" s="187" t="str">
        <f>'Preenchimento Consolidado'!B2058</f>
        <v>1.2.6.1.35.2.</v>
      </c>
      <c r="E2035" s="86">
        <f>'Preenchimento Consolidado'!D2058</f>
        <v>0</v>
      </c>
      <c r="F2035" s="2">
        <f t="shared" ca="1" si="31"/>
        <v>43901.734739930558</v>
      </c>
    </row>
    <row r="2036" spans="1:6">
      <c r="A2036" s="83">
        <f>'Preenchimento Consolidado'!$E$12</f>
        <v>0</v>
      </c>
      <c r="B2036" s="1">
        <f>'Preenchimento Consolidado'!$E$17</f>
        <v>0</v>
      </c>
      <c r="C2036" s="1">
        <f>'Preenchimento Consolidado'!$E$18</f>
        <v>0</v>
      </c>
      <c r="D2036" s="187" t="str">
        <f>'Preenchimento Consolidado'!B2059</f>
        <v>1.2.6.1.41.</v>
      </c>
      <c r="E2036" s="86">
        <f>'Preenchimento Consolidado'!D2059</f>
        <v>0</v>
      </c>
      <c r="F2036" s="2">
        <f t="shared" ca="1" si="31"/>
        <v>43901.734739930558</v>
      </c>
    </row>
    <row r="2037" spans="1:6">
      <c r="A2037" s="83">
        <f>'Preenchimento Consolidado'!$E$12</f>
        <v>0</v>
      </c>
      <c r="B2037" s="1">
        <f>'Preenchimento Consolidado'!$E$17</f>
        <v>0</v>
      </c>
      <c r="C2037" s="1">
        <f>'Preenchimento Consolidado'!$E$18</f>
        <v>0</v>
      </c>
      <c r="D2037" s="187" t="str">
        <f>'Preenchimento Consolidado'!B2060</f>
        <v>1.2.6.1.42.</v>
      </c>
      <c r="E2037" s="86">
        <f>'Preenchimento Consolidado'!D2060</f>
        <v>0</v>
      </c>
      <c r="F2037" s="2">
        <f t="shared" ca="1" si="31"/>
        <v>43901.734739930558</v>
      </c>
    </row>
    <row r="2038" spans="1:6">
      <c r="A2038" s="83">
        <f>'Preenchimento Consolidado'!$E$12</f>
        <v>0</v>
      </c>
      <c r="B2038" s="1">
        <f>'Preenchimento Consolidado'!$E$17</f>
        <v>0</v>
      </c>
      <c r="C2038" s="1">
        <f>'Preenchimento Consolidado'!$E$18</f>
        <v>0</v>
      </c>
      <c r="D2038" s="187" t="str">
        <f>'Preenchimento Consolidado'!B2061</f>
        <v>1.2.6.1.43.</v>
      </c>
      <c r="E2038" s="86">
        <f>'Preenchimento Consolidado'!D2061</f>
        <v>0</v>
      </c>
      <c r="F2038" s="2">
        <f t="shared" ca="1" si="31"/>
        <v>43901.734739930558</v>
      </c>
    </row>
    <row r="2039" spans="1:6">
      <c r="A2039" s="83">
        <f>'Preenchimento Consolidado'!$E$12</f>
        <v>0</v>
      </c>
      <c r="B2039" s="1">
        <f>'Preenchimento Consolidado'!$E$17</f>
        <v>0</v>
      </c>
      <c r="C2039" s="1">
        <f>'Preenchimento Consolidado'!$E$18</f>
        <v>0</v>
      </c>
      <c r="D2039" s="187" t="str">
        <f>'Preenchimento Consolidado'!B2062</f>
        <v>1.2.6.1.50.</v>
      </c>
      <c r="E2039" s="86">
        <f>'Preenchimento Consolidado'!D2062</f>
        <v>0</v>
      </c>
      <c r="F2039" s="2">
        <f t="shared" ca="1" si="31"/>
        <v>43901.734739930558</v>
      </c>
    </row>
    <row r="2040" spans="1:6">
      <c r="A2040" s="83">
        <f>'Preenchimento Consolidado'!$E$12</f>
        <v>0</v>
      </c>
      <c r="B2040" s="1">
        <f>'Preenchimento Consolidado'!$E$17</f>
        <v>0</v>
      </c>
      <c r="C2040" s="1">
        <f>'Preenchimento Consolidado'!$E$18</f>
        <v>0</v>
      </c>
      <c r="D2040" s="187" t="str">
        <f>'Preenchimento Consolidado'!B2063</f>
        <v>1.2.6.1.51.</v>
      </c>
      <c r="E2040" s="86">
        <f>'Preenchimento Consolidado'!D2063</f>
        <v>0</v>
      </c>
      <c r="F2040" s="2">
        <f t="shared" ca="1" si="31"/>
        <v>43901.734739930558</v>
      </c>
    </row>
    <row r="2041" spans="1:6">
      <c r="A2041" s="83">
        <f>'Preenchimento Consolidado'!$E$12</f>
        <v>0</v>
      </c>
      <c r="B2041" s="1">
        <f>'Preenchimento Consolidado'!$E$17</f>
        <v>0</v>
      </c>
      <c r="C2041" s="1">
        <f>'Preenchimento Consolidado'!$E$18</f>
        <v>0</v>
      </c>
      <c r="D2041" s="187" t="str">
        <f>'Preenchimento Consolidado'!B2064</f>
        <v>1.2.6.1.52.</v>
      </c>
      <c r="E2041" s="86">
        <f>'Preenchimento Consolidado'!D2064</f>
        <v>0</v>
      </c>
      <c r="F2041" s="2">
        <f t="shared" ca="1" si="31"/>
        <v>43901.734739930558</v>
      </c>
    </row>
    <row r="2042" spans="1:6">
      <c r="A2042" s="83">
        <f>'Preenchimento Consolidado'!$E$12</f>
        <v>0</v>
      </c>
      <c r="B2042" s="1">
        <f>'Preenchimento Consolidado'!$E$17</f>
        <v>0</v>
      </c>
      <c r="C2042" s="1">
        <f>'Preenchimento Consolidado'!$E$18</f>
        <v>0</v>
      </c>
      <c r="D2042" s="187" t="str">
        <f>'Preenchimento Consolidado'!B2065</f>
        <v>1.2.6.1.53.</v>
      </c>
      <c r="E2042" s="86">
        <f>'Preenchimento Consolidado'!D2065</f>
        <v>0</v>
      </c>
      <c r="F2042" s="2">
        <f t="shared" ca="1" si="31"/>
        <v>43901.734739930558</v>
      </c>
    </row>
    <row r="2043" spans="1:6">
      <c r="A2043" s="83">
        <f>'Preenchimento Consolidado'!$E$12</f>
        <v>0</v>
      </c>
      <c r="B2043" s="1">
        <f>'Preenchimento Consolidado'!$E$17</f>
        <v>0</v>
      </c>
      <c r="C2043" s="1">
        <f>'Preenchimento Consolidado'!$E$18</f>
        <v>0</v>
      </c>
      <c r="D2043" s="187" t="str">
        <f>'Preenchimento Consolidado'!B2066</f>
        <v>1.2.7.</v>
      </c>
      <c r="E2043" s="86">
        <f>'Preenchimento Consolidado'!D2066</f>
        <v>0</v>
      </c>
      <c r="F2043" s="2">
        <f t="shared" ca="1" si="31"/>
        <v>43901.734739930558</v>
      </c>
    </row>
    <row r="2044" spans="1:6">
      <c r="A2044" s="83">
        <f>'Preenchimento Consolidado'!$E$12</f>
        <v>0</v>
      </c>
      <c r="B2044" s="1">
        <f>'Preenchimento Consolidado'!$E$17</f>
        <v>0</v>
      </c>
      <c r="C2044" s="1">
        <f>'Preenchimento Consolidado'!$E$18</f>
        <v>0</v>
      </c>
      <c r="D2044" s="187" t="str">
        <f>'Preenchimento Consolidado'!B2067</f>
        <v>1.2.7.1.</v>
      </c>
      <c r="E2044" s="86">
        <f>'Preenchimento Consolidado'!D2067</f>
        <v>0</v>
      </c>
      <c r="F2044" s="2">
        <f t="shared" ca="1" si="31"/>
        <v>43901.734739930558</v>
      </c>
    </row>
    <row r="2045" spans="1:6">
      <c r="A2045" s="83">
        <f>'Preenchimento Consolidado'!$E$12</f>
        <v>0</v>
      </c>
      <c r="B2045" s="1">
        <f>'Preenchimento Consolidado'!$E$17</f>
        <v>0</v>
      </c>
      <c r="C2045" s="1">
        <f>'Preenchimento Consolidado'!$E$18</f>
        <v>0</v>
      </c>
      <c r="D2045" s="187" t="str">
        <f>'Preenchimento Consolidado'!B2068</f>
        <v>1.2.7.1.11.</v>
      </c>
      <c r="E2045" s="86">
        <f>'Preenchimento Consolidado'!D2068</f>
        <v>0</v>
      </c>
      <c r="F2045" s="2">
        <f t="shared" ca="1" si="31"/>
        <v>43901.734739930558</v>
      </c>
    </row>
    <row r="2046" spans="1:6">
      <c r="A2046" s="83">
        <f>'Preenchimento Consolidado'!$E$12</f>
        <v>0</v>
      </c>
      <c r="B2046" s="1">
        <f>'Preenchimento Consolidado'!$E$17</f>
        <v>0</v>
      </c>
      <c r="C2046" s="1">
        <f>'Preenchimento Consolidado'!$E$18</f>
        <v>0</v>
      </c>
      <c r="D2046" s="187" t="str">
        <f>'Preenchimento Consolidado'!B2069</f>
        <v>1.2.7.1.12.</v>
      </c>
      <c r="E2046" s="86">
        <f>'Preenchimento Consolidado'!D2069</f>
        <v>0</v>
      </c>
      <c r="F2046" s="2">
        <f t="shared" ca="1" si="31"/>
        <v>43901.734739930558</v>
      </c>
    </row>
    <row r="2047" spans="1:6">
      <c r="A2047" s="83">
        <f>'Preenchimento Consolidado'!$E$12</f>
        <v>0</v>
      </c>
      <c r="B2047" s="1">
        <f>'Preenchimento Consolidado'!$E$17</f>
        <v>0</v>
      </c>
      <c r="C2047" s="1">
        <f>'Preenchimento Consolidado'!$E$18</f>
        <v>0</v>
      </c>
      <c r="D2047" s="187" t="str">
        <f>'Preenchimento Consolidado'!B2070</f>
        <v>1.2.7.1.13.</v>
      </c>
      <c r="E2047" s="86">
        <f>'Preenchimento Consolidado'!D2070</f>
        <v>0</v>
      </c>
      <c r="F2047" s="2">
        <f t="shared" ca="1" si="31"/>
        <v>43901.734739930558</v>
      </c>
    </row>
    <row r="2048" spans="1:6">
      <c r="A2048" s="83">
        <f>'Preenchimento Consolidado'!$E$12</f>
        <v>0</v>
      </c>
      <c r="B2048" s="1">
        <f>'Preenchimento Consolidado'!$E$17</f>
        <v>0</v>
      </c>
      <c r="C2048" s="1">
        <f>'Preenchimento Consolidado'!$E$18</f>
        <v>0</v>
      </c>
      <c r="D2048" s="187" t="str">
        <f>'Preenchimento Consolidado'!B2071</f>
        <v>1.2.7.1.14.</v>
      </c>
      <c r="E2048" s="86">
        <f>'Preenchimento Consolidado'!D2071</f>
        <v>0</v>
      </c>
      <c r="F2048" s="2">
        <f t="shared" ca="1" si="31"/>
        <v>43901.734739930558</v>
      </c>
    </row>
    <row r="2049" spans="1:6">
      <c r="A2049" s="83">
        <f>'Preenchimento Consolidado'!$E$12</f>
        <v>0</v>
      </c>
      <c r="B2049" s="1">
        <f>'Preenchimento Consolidado'!$E$17</f>
        <v>0</v>
      </c>
      <c r="C2049" s="1">
        <f>'Preenchimento Consolidado'!$E$18</f>
        <v>0</v>
      </c>
      <c r="D2049" s="187" t="str">
        <f>'Preenchimento Consolidado'!B2072</f>
        <v>1.2.7.1.15.</v>
      </c>
      <c r="E2049" s="86">
        <f>'Preenchimento Consolidado'!D2072</f>
        <v>0</v>
      </c>
      <c r="F2049" s="2">
        <f t="shared" ca="1" si="31"/>
        <v>43901.734739930558</v>
      </c>
    </row>
    <row r="2050" spans="1:6">
      <c r="A2050" s="83">
        <f>'Preenchimento Consolidado'!$E$12</f>
        <v>0</v>
      </c>
      <c r="B2050" s="1">
        <f>'Preenchimento Consolidado'!$E$17</f>
        <v>0</v>
      </c>
      <c r="C2050" s="1">
        <f>'Preenchimento Consolidado'!$E$18</f>
        <v>0</v>
      </c>
      <c r="D2050" s="187" t="str">
        <f>'Preenchimento Consolidado'!B2073</f>
        <v>1.2.7.1.16.</v>
      </c>
      <c r="E2050" s="86">
        <f>'Preenchimento Consolidado'!D2073</f>
        <v>0</v>
      </c>
      <c r="F2050" s="2">
        <f t="shared" ref="F2050:F2113" ca="1" si="32">NOW()</f>
        <v>43901.734739930558</v>
      </c>
    </row>
    <row r="2051" spans="1:6">
      <c r="A2051" s="83">
        <f>'Preenchimento Consolidado'!$E$12</f>
        <v>0</v>
      </c>
      <c r="B2051" s="1">
        <f>'Preenchimento Consolidado'!$E$17</f>
        <v>0</v>
      </c>
      <c r="C2051" s="1">
        <f>'Preenchimento Consolidado'!$E$18</f>
        <v>0</v>
      </c>
      <c r="D2051" s="187" t="str">
        <f>'Preenchimento Consolidado'!B2074</f>
        <v>1.2.7.1.17.</v>
      </c>
      <c r="E2051" s="86">
        <f>'Preenchimento Consolidado'!D2074</f>
        <v>0</v>
      </c>
      <c r="F2051" s="2">
        <f t="shared" ca="1" si="32"/>
        <v>43901.734739930558</v>
      </c>
    </row>
    <row r="2052" spans="1:6">
      <c r="A2052" s="83">
        <f>'Preenchimento Consolidado'!$E$12</f>
        <v>0</v>
      </c>
      <c r="B2052" s="1">
        <f>'Preenchimento Consolidado'!$E$17</f>
        <v>0</v>
      </c>
      <c r="C2052" s="1">
        <f>'Preenchimento Consolidado'!$E$18</f>
        <v>0</v>
      </c>
      <c r="D2052" s="187" t="str">
        <f>'Preenchimento Consolidado'!B2075</f>
        <v>1.2.7.1.21.</v>
      </c>
      <c r="E2052" s="86">
        <f>'Preenchimento Consolidado'!D2075</f>
        <v>0</v>
      </c>
      <c r="F2052" s="2">
        <f t="shared" ca="1" si="32"/>
        <v>43901.734739930558</v>
      </c>
    </row>
    <row r="2053" spans="1:6">
      <c r="A2053" s="83">
        <f>'Preenchimento Consolidado'!$E$12</f>
        <v>0</v>
      </c>
      <c r="B2053" s="1">
        <f>'Preenchimento Consolidado'!$E$17</f>
        <v>0</v>
      </c>
      <c r="C2053" s="1">
        <f>'Preenchimento Consolidado'!$E$18</f>
        <v>0</v>
      </c>
      <c r="D2053" s="187" t="str">
        <f>'Preenchimento Consolidado'!B2076</f>
        <v>1.2.7.1.22.</v>
      </c>
      <c r="E2053" s="86">
        <f>'Preenchimento Consolidado'!D2076</f>
        <v>0</v>
      </c>
      <c r="F2053" s="2">
        <f t="shared" ca="1" si="32"/>
        <v>43901.734739930558</v>
      </c>
    </row>
    <row r="2054" spans="1:6">
      <c r="A2054" s="83">
        <f>'Preenchimento Consolidado'!$E$12</f>
        <v>0</v>
      </c>
      <c r="B2054" s="1">
        <f>'Preenchimento Consolidado'!$E$17</f>
        <v>0</v>
      </c>
      <c r="C2054" s="1">
        <f>'Preenchimento Consolidado'!$E$18</f>
        <v>0</v>
      </c>
      <c r="D2054" s="187" t="str">
        <f>'Preenchimento Consolidado'!B2077</f>
        <v>1.2.7.1.23.</v>
      </c>
      <c r="E2054" s="86">
        <f>'Preenchimento Consolidado'!D2077</f>
        <v>0</v>
      </c>
      <c r="F2054" s="2">
        <f t="shared" ca="1" si="32"/>
        <v>43901.734739930558</v>
      </c>
    </row>
    <row r="2055" spans="1:6">
      <c r="A2055" s="83">
        <f>'Preenchimento Consolidado'!$E$12</f>
        <v>0</v>
      </c>
      <c r="B2055" s="1">
        <f>'Preenchimento Consolidado'!$E$17</f>
        <v>0</v>
      </c>
      <c r="C2055" s="1">
        <f>'Preenchimento Consolidado'!$E$18</f>
        <v>0</v>
      </c>
      <c r="D2055" s="187" t="str">
        <f>'Preenchimento Consolidado'!B2078</f>
        <v>1.2.7.1.24.</v>
      </c>
      <c r="E2055" s="86">
        <f>'Preenchimento Consolidado'!D2078</f>
        <v>0</v>
      </c>
      <c r="F2055" s="2">
        <f t="shared" ca="1" si="32"/>
        <v>43901.734739930558</v>
      </c>
    </row>
    <row r="2056" spans="1:6">
      <c r="A2056" s="83">
        <f>'Preenchimento Consolidado'!$E$12</f>
        <v>0</v>
      </c>
      <c r="B2056" s="1">
        <f>'Preenchimento Consolidado'!$E$17</f>
        <v>0</v>
      </c>
      <c r="C2056" s="1">
        <f>'Preenchimento Consolidado'!$E$18</f>
        <v>0</v>
      </c>
      <c r="D2056" s="187" t="str">
        <f>'Preenchimento Consolidado'!B2079</f>
        <v>1.2.7.1.25.</v>
      </c>
      <c r="E2056" s="86">
        <f>'Preenchimento Consolidado'!D2079</f>
        <v>0</v>
      </c>
      <c r="F2056" s="2">
        <f t="shared" ca="1" si="32"/>
        <v>43901.734739930558</v>
      </c>
    </row>
    <row r="2057" spans="1:6">
      <c r="A2057" s="83">
        <f>'Preenchimento Consolidado'!$E$12</f>
        <v>0</v>
      </c>
      <c r="B2057" s="1">
        <f>'Preenchimento Consolidado'!$E$17</f>
        <v>0</v>
      </c>
      <c r="C2057" s="1">
        <f>'Preenchimento Consolidado'!$E$18</f>
        <v>0</v>
      </c>
      <c r="D2057" s="187" t="str">
        <f>'Preenchimento Consolidado'!B2080</f>
        <v>1.2.7.1.26.</v>
      </c>
      <c r="E2057" s="86">
        <f>'Preenchimento Consolidado'!D2080</f>
        <v>0</v>
      </c>
      <c r="F2057" s="2">
        <f t="shared" ca="1" si="32"/>
        <v>43901.734739930558</v>
      </c>
    </row>
    <row r="2058" spans="1:6">
      <c r="A2058" s="83">
        <f>'Preenchimento Consolidado'!$E$12</f>
        <v>0</v>
      </c>
      <c r="B2058" s="1">
        <f>'Preenchimento Consolidado'!$E$17</f>
        <v>0</v>
      </c>
      <c r="C2058" s="1">
        <f>'Preenchimento Consolidado'!$E$18</f>
        <v>0</v>
      </c>
      <c r="D2058" s="187" t="str">
        <f>'Preenchimento Consolidado'!B2081</f>
        <v>1.2.7.1.27.</v>
      </c>
      <c r="E2058" s="86">
        <f>'Preenchimento Consolidado'!D2081</f>
        <v>0</v>
      </c>
      <c r="F2058" s="2">
        <f t="shared" ca="1" si="32"/>
        <v>43901.734739930558</v>
      </c>
    </row>
    <row r="2059" spans="1:6">
      <c r="A2059" s="83">
        <f>'Preenchimento Consolidado'!$E$12</f>
        <v>0</v>
      </c>
      <c r="B2059" s="1">
        <f>'Preenchimento Consolidado'!$E$17</f>
        <v>0</v>
      </c>
      <c r="C2059" s="1">
        <f>'Preenchimento Consolidado'!$E$18</f>
        <v>0</v>
      </c>
      <c r="D2059" s="187" t="str">
        <f>'Preenchimento Consolidado'!B2082</f>
        <v>1.2.7.1.28.</v>
      </c>
      <c r="E2059" s="86">
        <f>'Preenchimento Consolidado'!D2082</f>
        <v>0</v>
      </c>
      <c r="F2059" s="2">
        <f t="shared" ca="1" si="32"/>
        <v>43901.734739930558</v>
      </c>
    </row>
    <row r="2060" spans="1:6">
      <c r="A2060" s="83">
        <f>'Preenchimento Consolidado'!$E$12</f>
        <v>0</v>
      </c>
      <c r="B2060" s="1">
        <f>'Preenchimento Consolidado'!$E$17</f>
        <v>0</v>
      </c>
      <c r="C2060" s="1">
        <f>'Preenchimento Consolidado'!$E$18</f>
        <v>0</v>
      </c>
      <c r="D2060" s="187" t="str">
        <f>'Preenchimento Consolidado'!B2083</f>
        <v>1.2.7.1.29.</v>
      </c>
      <c r="E2060" s="86">
        <f>'Preenchimento Consolidado'!D2083</f>
        <v>0</v>
      </c>
      <c r="F2060" s="2">
        <f t="shared" ca="1" si="32"/>
        <v>43901.734739930558</v>
      </c>
    </row>
    <row r="2061" spans="1:6">
      <c r="A2061" s="83">
        <f>'Preenchimento Consolidado'!$E$12</f>
        <v>0</v>
      </c>
      <c r="B2061" s="1">
        <f>'Preenchimento Consolidado'!$E$17</f>
        <v>0</v>
      </c>
      <c r="C2061" s="1">
        <f>'Preenchimento Consolidado'!$E$18</f>
        <v>0</v>
      </c>
      <c r="D2061" s="187" t="str">
        <f>'Preenchimento Consolidado'!B2084</f>
        <v>1.2.7.1.31.</v>
      </c>
      <c r="E2061" s="86">
        <f>'Preenchimento Consolidado'!D2084</f>
        <v>0</v>
      </c>
      <c r="F2061" s="2">
        <f t="shared" ca="1" si="32"/>
        <v>43901.734739930558</v>
      </c>
    </row>
    <row r="2062" spans="1:6">
      <c r="A2062" s="83">
        <f>'Preenchimento Consolidado'!$E$12</f>
        <v>0</v>
      </c>
      <c r="B2062" s="1">
        <f>'Preenchimento Consolidado'!$E$17</f>
        <v>0</v>
      </c>
      <c r="C2062" s="1">
        <f>'Preenchimento Consolidado'!$E$18</f>
        <v>0</v>
      </c>
      <c r="D2062" s="187" t="str">
        <f>'Preenchimento Consolidado'!B2085</f>
        <v>1.2.7.1.32.</v>
      </c>
      <c r="E2062" s="86">
        <f>'Preenchimento Consolidado'!D2085</f>
        <v>0</v>
      </c>
      <c r="F2062" s="2">
        <f t="shared" ca="1" si="32"/>
        <v>43901.734739930558</v>
      </c>
    </row>
    <row r="2063" spans="1:6">
      <c r="A2063" s="83">
        <f>'Preenchimento Consolidado'!$E$12</f>
        <v>0</v>
      </c>
      <c r="B2063" s="1">
        <f>'Preenchimento Consolidado'!$E$17</f>
        <v>0</v>
      </c>
      <c r="C2063" s="1">
        <f>'Preenchimento Consolidado'!$E$18</f>
        <v>0</v>
      </c>
      <c r="D2063" s="187" t="str">
        <f>'Preenchimento Consolidado'!B2086</f>
        <v>1.2.7.1.33.</v>
      </c>
      <c r="E2063" s="86">
        <f>'Preenchimento Consolidado'!D2086</f>
        <v>0</v>
      </c>
      <c r="F2063" s="2">
        <f t="shared" ca="1" si="32"/>
        <v>43901.734739930558</v>
      </c>
    </row>
    <row r="2064" spans="1:6">
      <c r="A2064" s="83">
        <f>'Preenchimento Consolidado'!$E$12</f>
        <v>0</v>
      </c>
      <c r="B2064" s="1">
        <f>'Preenchimento Consolidado'!$E$17</f>
        <v>0</v>
      </c>
      <c r="C2064" s="1">
        <f>'Preenchimento Consolidado'!$E$18</f>
        <v>0</v>
      </c>
      <c r="D2064" s="187" t="str">
        <f>'Preenchimento Consolidado'!B2087</f>
        <v>1.2.7.1.35.</v>
      </c>
      <c r="E2064" s="86">
        <f>'Preenchimento Consolidado'!D2087</f>
        <v>0</v>
      </c>
      <c r="F2064" s="2">
        <f t="shared" ca="1" si="32"/>
        <v>43901.734739930558</v>
      </c>
    </row>
    <row r="2065" spans="1:6">
      <c r="A2065" s="83">
        <f>'Preenchimento Consolidado'!$E$12</f>
        <v>0</v>
      </c>
      <c r="B2065" s="1">
        <f>'Preenchimento Consolidado'!$E$17</f>
        <v>0</v>
      </c>
      <c r="C2065" s="1">
        <f>'Preenchimento Consolidado'!$E$18</f>
        <v>0</v>
      </c>
      <c r="D2065" s="187" t="str">
        <f>'Preenchimento Consolidado'!B2088</f>
        <v>1.2.7.1.35.1.</v>
      </c>
      <c r="E2065" s="86">
        <f>'Preenchimento Consolidado'!D2088</f>
        <v>0</v>
      </c>
      <c r="F2065" s="2">
        <f t="shared" ca="1" si="32"/>
        <v>43901.734739930558</v>
      </c>
    </row>
    <row r="2066" spans="1:6">
      <c r="A2066" s="83">
        <f>'Preenchimento Consolidado'!$E$12</f>
        <v>0</v>
      </c>
      <c r="B2066" s="1">
        <f>'Preenchimento Consolidado'!$E$17</f>
        <v>0</v>
      </c>
      <c r="C2066" s="1">
        <f>'Preenchimento Consolidado'!$E$18</f>
        <v>0</v>
      </c>
      <c r="D2066" s="187" t="str">
        <f>'Preenchimento Consolidado'!B2089</f>
        <v>1.2.7.1.35.2.</v>
      </c>
      <c r="E2066" s="86">
        <f>'Preenchimento Consolidado'!D2089</f>
        <v>0</v>
      </c>
      <c r="F2066" s="2">
        <f t="shared" ca="1" si="32"/>
        <v>43901.734739930558</v>
      </c>
    </row>
    <row r="2067" spans="1:6">
      <c r="A2067" s="83">
        <f>'Preenchimento Consolidado'!$E$12</f>
        <v>0</v>
      </c>
      <c r="B2067" s="1">
        <f>'Preenchimento Consolidado'!$E$17</f>
        <v>0</v>
      </c>
      <c r="C2067" s="1">
        <f>'Preenchimento Consolidado'!$E$18</f>
        <v>0</v>
      </c>
      <c r="D2067" s="187" t="str">
        <f>'Preenchimento Consolidado'!B2090</f>
        <v>1.2.7.1.41.</v>
      </c>
      <c r="E2067" s="86">
        <f>'Preenchimento Consolidado'!D2090</f>
        <v>0</v>
      </c>
      <c r="F2067" s="2">
        <f t="shared" ca="1" si="32"/>
        <v>43901.734739930558</v>
      </c>
    </row>
    <row r="2068" spans="1:6">
      <c r="A2068" s="83">
        <f>'Preenchimento Consolidado'!$E$12</f>
        <v>0</v>
      </c>
      <c r="B2068" s="1">
        <f>'Preenchimento Consolidado'!$E$17</f>
        <v>0</v>
      </c>
      <c r="C2068" s="1">
        <f>'Preenchimento Consolidado'!$E$18</f>
        <v>0</v>
      </c>
      <c r="D2068" s="187" t="str">
        <f>'Preenchimento Consolidado'!B2091</f>
        <v>1.2.7.1.42.</v>
      </c>
      <c r="E2068" s="86">
        <f>'Preenchimento Consolidado'!D2091</f>
        <v>0</v>
      </c>
      <c r="F2068" s="2">
        <f t="shared" ca="1" si="32"/>
        <v>43901.734739930558</v>
      </c>
    </row>
    <row r="2069" spans="1:6">
      <c r="A2069" s="83">
        <f>'Preenchimento Consolidado'!$E$12</f>
        <v>0</v>
      </c>
      <c r="B2069" s="1">
        <f>'Preenchimento Consolidado'!$E$17</f>
        <v>0</v>
      </c>
      <c r="C2069" s="1">
        <f>'Preenchimento Consolidado'!$E$18</f>
        <v>0</v>
      </c>
      <c r="D2069" s="187" t="str">
        <f>'Preenchimento Consolidado'!B2092</f>
        <v>1.2.7.1.43.</v>
      </c>
      <c r="E2069" s="86">
        <f>'Preenchimento Consolidado'!D2092</f>
        <v>0</v>
      </c>
      <c r="F2069" s="2">
        <f t="shared" ca="1" si="32"/>
        <v>43901.734739930558</v>
      </c>
    </row>
    <row r="2070" spans="1:6">
      <c r="A2070" s="83">
        <f>'Preenchimento Consolidado'!$E$12</f>
        <v>0</v>
      </c>
      <c r="B2070" s="1">
        <f>'Preenchimento Consolidado'!$E$17</f>
        <v>0</v>
      </c>
      <c r="C2070" s="1">
        <f>'Preenchimento Consolidado'!$E$18</f>
        <v>0</v>
      </c>
      <c r="D2070" s="187" t="str">
        <f>'Preenchimento Consolidado'!B2093</f>
        <v>1.2.7.1.50.</v>
      </c>
      <c r="E2070" s="86">
        <f>'Preenchimento Consolidado'!D2093</f>
        <v>0</v>
      </c>
      <c r="F2070" s="2">
        <f t="shared" ca="1" si="32"/>
        <v>43901.734739930558</v>
      </c>
    </row>
    <row r="2071" spans="1:6">
      <c r="A2071" s="83">
        <f>'Preenchimento Consolidado'!$E$12</f>
        <v>0</v>
      </c>
      <c r="B2071" s="1">
        <f>'Preenchimento Consolidado'!$E$17</f>
        <v>0</v>
      </c>
      <c r="C2071" s="1">
        <f>'Preenchimento Consolidado'!$E$18</f>
        <v>0</v>
      </c>
      <c r="D2071" s="187" t="str">
        <f>'Preenchimento Consolidado'!B2094</f>
        <v>1.2.7.1.51.</v>
      </c>
      <c r="E2071" s="86">
        <f>'Preenchimento Consolidado'!D2094</f>
        <v>0</v>
      </c>
      <c r="F2071" s="2">
        <f t="shared" ca="1" si="32"/>
        <v>43901.734739930558</v>
      </c>
    </row>
    <row r="2072" spans="1:6">
      <c r="A2072" s="83">
        <f>'Preenchimento Consolidado'!$E$12</f>
        <v>0</v>
      </c>
      <c r="B2072" s="1">
        <f>'Preenchimento Consolidado'!$E$17</f>
        <v>0</v>
      </c>
      <c r="C2072" s="1">
        <f>'Preenchimento Consolidado'!$E$18</f>
        <v>0</v>
      </c>
      <c r="D2072" s="187" t="str">
        <f>'Preenchimento Consolidado'!B2095</f>
        <v>1.2.7.1.52.</v>
      </c>
      <c r="E2072" s="86">
        <f>'Preenchimento Consolidado'!D2095</f>
        <v>0</v>
      </c>
      <c r="F2072" s="2">
        <f t="shared" ca="1" si="32"/>
        <v>43901.734739930558</v>
      </c>
    </row>
    <row r="2073" spans="1:6">
      <c r="A2073" s="83">
        <f>'Preenchimento Consolidado'!$E$12</f>
        <v>0</v>
      </c>
      <c r="B2073" s="1">
        <f>'Preenchimento Consolidado'!$E$17</f>
        <v>0</v>
      </c>
      <c r="C2073" s="1">
        <f>'Preenchimento Consolidado'!$E$18</f>
        <v>0</v>
      </c>
      <c r="D2073" s="187" t="str">
        <f>'Preenchimento Consolidado'!B2096</f>
        <v>1.2.7.1.53.</v>
      </c>
      <c r="E2073" s="86">
        <f>'Preenchimento Consolidado'!D2096</f>
        <v>0</v>
      </c>
      <c r="F2073" s="2">
        <f t="shared" ca="1" si="32"/>
        <v>43901.734739930558</v>
      </c>
    </row>
    <row r="2074" spans="1:6">
      <c r="A2074" s="83">
        <f>'Preenchimento Consolidado'!$E$12</f>
        <v>0</v>
      </c>
      <c r="B2074" s="1">
        <f>'Preenchimento Consolidado'!$E$17</f>
        <v>0</v>
      </c>
      <c r="C2074" s="1">
        <f>'Preenchimento Consolidado'!$E$18</f>
        <v>0</v>
      </c>
      <c r="D2074" s="187" t="str">
        <f>'Preenchimento Consolidado'!B2097</f>
        <v>2.</v>
      </c>
      <c r="E2074" s="86">
        <f>'Preenchimento Consolidado'!D2097</f>
        <v>0</v>
      </c>
      <c r="F2074" s="2">
        <f t="shared" ca="1" si="32"/>
        <v>43901.734739930558</v>
      </c>
    </row>
    <row r="2075" spans="1:6">
      <c r="A2075" s="83">
        <f>'Preenchimento Consolidado'!$E$12</f>
        <v>0</v>
      </c>
      <c r="B2075" s="1">
        <f>'Preenchimento Consolidado'!$E$17</f>
        <v>0</v>
      </c>
      <c r="C2075" s="1">
        <f>'Preenchimento Consolidado'!$E$18</f>
        <v>0</v>
      </c>
      <c r="D2075" s="187" t="str">
        <f>'Preenchimento Consolidado'!B2098</f>
        <v>2.1.</v>
      </c>
      <c r="E2075" s="86">
        <f>'Preenchimento Consolidado'!D2098</f>
        <v>0</v>
      </c>
      <c r="F2075" s="2">
        <f t="shared" ca="1" si="32"/>
        <v>43901.734739930558</v>
      </c>
    </row>
    <row r="2076" spans="1:6">
      <c r="A2076" s="83">
        <f>'Preenchimento Consolidado'!$E$12</f>
        <v>0</v>
      </c>
      <c r="B2076" s="1">
        <f>'Preenchimento Consolidado'!$E$17</f>
        <v>0</v>
      </c>
      <c r="C2076" s="1">
        <f>'Preenchimento Consolidado'!$E$18</f>
        <v>0</v>
      </c>
      <c r="D2076" s="187" t="str">
        <f>'Preenchimento Consolidado'!B2099</f>
        <v>2.1.1.</v>
      </c>
      <c r="E2076" s="86">
        <f>'Preenchimento Consolidado'!D2099</f>
        <v>0</v>
      </c>
      <c r="F2076" s="2">
        <f t="shared" ca="1" si="32"/>
        <v>43901.734739930558</v>
      </c>
    </row>
    <row r="2077" spans="1:6">
      <c r="A2077" s="83">
        <f>'Preenchimento Consolidado'!$E$12</f>
        <v>0</v>
      </c>
      <c r="B2077" s="1">
        <f>'Preenchimento Consolidado'!$E$17</f>
        <v>0</v>
      </c>
      <c r="C2077" s="1">
        <f>'Preenchimento Consolidado'!$E$18</f>
        <v>0</v>
      </c>
      <c r="D2077" s="187" t="str">
        <f>'Preenchimento Consolidado'!B2100</f>
        <v>2.1.1.8.</v>
      </c>
      <c r="E2077" s="86">
        <f>'Preenchimento Consolidado'!D2100</f>
        <v>0</v>
      </c>
      <c r="F2077" s="2">
        <f t="shared" ca="1" si="32"/>
        <v>43901.734739930558</v>
      </c>
    </row>
    <row r="2078" spans="1:6">
      <c r="A2078" s="83">
        <f>'Preenchimento Consolidado'!$E$12</f>
        <v>0</v>
      </c>
      <c r="B2078" s="1">
        <f>'Preenchimento Consolidado'!$E$17</f>
        <v>0</v>
      </c>
      <c r="C2078" s="1">
        <f>'Preenchimento Consolidado'!$E$18</f>
        <v>0</v>
      </c>
      <c r="D2078" s="187" t="str">
        <f>'Preenchimento Consolidado'!B2101</f>
        <v>2.1.1.8.1.</v>
      </c>
      <c r="E2078" s="86">
        <f>'Preenchimento Consolidado'!D2101</f>
        <v>0</v>
      </c>
      <c r="F2078" s="2">
        <f t="shared" ca="1" si="32"/>
        <v>43901.734739930558</v>
      </c>
    </row>
    <row r="2079" spans="1:6">
      <c r="A2079" s="83">
        <f>'Preenchimento Consolidado'!$E$12</f>
        <v>0</v>
      </c>
      <c r="B2079" s="1">
        <f>'Preenchimento Consolidado'!$E$17</f>
        <v>0</v>
      </c>
      <c r="C2079" s="1">
        <f>'Preenchimento Consolidado'!$E$18</f>
        <v>0</v>
      </c>
      <c r="D2079" s="187" t="str">
        <f>'Preenchimento Consolidado'!B2102</f>
        <v>2.1.1.8.1.11.</v>
      </c>
      <c r="E2079" s="86">
        <f>'Preenchimento Consolidado'!D2102</f>
        <v>0</v>
      </c>
      <c r="F2079" s="2">
        <f t="shared" ca="1" si="32"/>
        <v>43901.734739930558</v>
      </c>
    </row>
    <row r="2080" spans="1:6">
      <c r="A2080" s="83">
        <f>'Preenchimento Consolidado'!$E$12</f>
        <v>0</v>
      </c>
      <c r="B2080" s="1">
        <f>'Preenchimento Consolidado'!$E$17</f>
        <v>0</v>
      </c>
      <c r="C2080" s="1">
        <f>'Preenchimento Consolidado'!$E$18</f>
        <v>0</v>
      </c>
      <c r="D2080" s="187" t="str">
        <f>'Preenchimento Consolidado'!B2103</f>
        <v>2.1.1.8.1.12.</v>
      </c>
      <c r="E2080" s="86">
        <f>'Preenchimento Consolidado'!D2103</f>
        <v>0</v>
      </c>
      <c r="F2080" s="2">
        <f t="shared" ca="1" si="32"/>
        <v>43901.734739930558</v>
      </c>
    </row>
    <row r="2081" spans="1:6">
      <c r="A2081" s="83">
        <f>'Preenchimento Consolidado'!$E$12</f>
        <v>0</v>
      </c>
      <c r="B2081" s="1">
        <f>'Preenchimento Consolidado'!$E$17</f>
        <v>0</v>
      </c>
      <c r="C2081" s="1">
        <f>'Preenchimento Consolidado'!$E$18</f>
        <v>0</v>
      </c>
      <c r="D2081" s="187" t="str">
        <f>'Preenchimento Consolidado'!B2104</f>
        <v>2.1.1.8.1.13.</v>
      </c>
      <c r="E2081" s="86">
        <f>'Preenchimento Consolidado'!D2104</f>
        <v>0</v>
      </c>
      <c r="F2081" s="2">
        <f t="shared" ca="1" si="32"/>
        <v>43901.734739930558</v>
      </c>
    </row>
    <row r="2082" spans="1:6">
      <c r="A2082" s="83">
        <f>'Preenchimento Consolidado'!$E$12</f>
        <v>0</v>
      </c>
      <c r="B2082" s="1">
        <f>'Preenchimento Consolidado'!$E$17</f>
        <v>0</v>
      </c>
      <c r="C2082" s="1">
        <f>'Preenchimento Consolidado'!$E$18</f>
        <v>0</v>
      </c>
      <c r="D2082" s="187" t="str">
        <f>'Preenchimento Consolidado'!B2105</f>
        <v>2.1.1.8.1.14.</v>
      </c>
      <c r="E2082" s="86">
        <f>'Preenchimento Consolidado'!D2105</f>
        <v>0</v>
      </c>
      <c r="F2082" s="2">
        <f t="shared" ca="1" si="32"/>
        <v>43901.734739930558</v>
      </c>
    </row>
    <row r="2083" spans="1:6">
      <c r="A2083" s="83">
        <f>'Preenchimento Consolidado'!$E$12</f>
        <v>0</v>
      </c>
      <c r="B2083" s="1">
        <f>'Preenchimento Consolidado'!$E$17</f>
        <v>0</v>
      </c>
      <c r="C2083" s="1">
        <f>'Preenchimento Consolidado'!$E$18</f>
        <v>0</v>
      </c>
      <c r="D2083" s="187" t="str">
        <f>'Preenchimento Consolidado'!B2106</f>
        <v>2.1.1.8.1.15.</v>
      </c>
      <c r="E2083" s="86">
        <f>'Preenchimento Consolidado'!D2106</f>
        <v>0</v>
      </c>
      <c r="F2083" s="2">
        <f t="shared" ca="1" si="32"/>
        <v>43901.734739930558</v>
      </c>
    </row>
    <row r="2084" spans="1:6">
      <c r="A2084" s="83">
        <f>'Preenchimento Consolidado'!$E$12</f>
        <v>0</v>
      </c>
      <c r="B2084" s="1">
        <f>'Preenchimento Consolidado'!$E$17</f>
        <v>0</v>
      </c>
      <c r="C2084" s="1">
        <f>'Preenchimento Consolidado'!$E$18</f>
        <v>0</v>
      </c>
      <c r="D2084" s="187" t="str">
        <f>'Preenchimento Consolidado'!B2107</f>
        <v>2.1.1.8.1.16.</v>
      </c>
      <c r="E2084" s="86">
        <f>'Preenchimento Consolidado'!D2107</f>
        <v>0</v>
      </c>
      <c r="F2084" s="2">
        <f t="shared" ca="1" si="32"/>
        <v>43901.734739930558</v>
      </c>
    </row>
    <row r="2085" spans="1:6">
      <c r="A2085" s="83">
        <f>'Preenchimento Consolidado'!$E$12</f>
        <v>0</v>
      </c>
      <c r="B2085" s="1">
        <f>'Preenchimento Consolidado'!$E$17</f>
        <v>0</v>
      </c>
      <c r="C2085" s="1">
        <f>'Preenchimento Consolidado'!$E$18</f>
        <v>0</v>
      </c>
      <c r="D2085" s="187" t="str">
        <f>'Preenchimento Consolidado'!B2108</f>
        <v>2.1.1.8.1.17.</v>
      </c>
      <c r="E2085" s="86">
        <f>'Preenchimento Consolidado'!D2108</f>
        <v>0</v>
      </c>
      <c r="F2085" s="2">
        <f t="shared" ca="1" si="32"/>
        <v>43901.734739930558</v>
      </c>
    </row>
    <row r="2086" spans="1:6">
      <c r="A2086" s="83">
        <f>'Preenchimento Consolidado'!$E$12</f>
        <v>0</v>
      </c>
      <c r="B2086" s="1">
        <f>'Preenchimento Consolidado'!$E$17</f>
        <v>0</v>
      </c>
      <c r="C2086" s="1">
        <f>'Preenchimento Consolidado'!$E$18</f>
        <v>0</v>
      </c>
      <c r="D2086" s="187" t="str">
        <f>'Preenchimento Consolidado'!B2109</f>
        <v>2.1.1.8.1.21.</v>
      </c>
      <c r="E2086" s="86">
        <f>'Preenchimento Consolidado'!D2109</f>
        <v>0</v>
      </c>
      <c r="F2086" s="2">
        <f t="shared" ca="1" si="32"/>
        <v>43901.734739930558</v>
      </c>
    </row>
    <row r="2087" spans="1:6">
      <c r="A2087" s="83">
        <f>'Preenchimento Consolidado'!$E$12</f>
        <v>0</v>
      </c>
      <c r="B2087" s="1">
        <f>'Preenchimento Consolidado'!$E$17</f>
        <v>0</v>
      </c>
      <c r="C2087" s="1">
        <f>'Preenchimento Consolidado'!$E$18</f>
        <v>0</v>
      </c>
      <c r="D2087" s="187" t="str">
        <f>'Preenchimento Consolidado'!B2110</f>
        <v>2.1.1.8.1.22.</v>
      </c>
      <c r="E2087" s="86">
        <f>'Preenchimento Consolidado'!D2110</f>
        <v>0</v>
      </c>
      <c r="F2087" s="2">
        <f t="shared" ca="1" si="32"/>
        <v>43901.734739930558</v>
      </c>
    </row>
    <row r="2088" spans="1:6">
      <c r="A2088" s="83">
        <f>'Preenchimento Consolidado'!$E$12</f>
        <v>0</v>
      </c>
      <c r="B2088" s="1">
        <f>'Preenchimento Consolidado'!$E$17</f>
        <v>0</v>
      </c>
      <c r="C2088" s="1">
        <f>'Preenchimento Consolidado'!$E$18</f>
        <v>0</v>
      </c>
      <c r="D2088" s="187" t="str">
        <f>'Preenchimento Consolidado'!B2111</f>
        <v>2.1.1.8.1.23.</v>
      </c>
      <c r="E2088" s="86">
        <f>'Preenchimento Consolidado'!D2111</f>
        <v>0</v>
      </c>
      <c r="F2088" s="2">
        <f t="shared" ca="1" si="32"/>
        <v>43901.734739930558</v>
      </c>
    </row>
    <row r="2089" spans="1:6">
      <c r="A2089" s="83">
        <f>'Preenchimento Consolidado'!$E$12</f>
        <v>0</v>
      </c>
      <c r="B2089" s="1">
        <f>'Preenchimento Consolidado'!$E$17</f>
        <v>0</v>
      </c>
      <c r="C2089" s="1">
        <f>'Preenchimento Consolidado'!$E$18</f>
        <v>0</v>
      </c>
      <c r="D2089" s="187" t="str">
        <f>'Preenchimento Consolidado'!B2112</f>
        <v>2.1.1.8.1.24.</v>
      </c>
      <c r="E2089" s="86">
        <f>'Preenchimento Consolidado'!D2112</f>
        <v>0</v>
      </c>
      <c r="F2089" s="2">
        <f t="shared" ca="1" si="32"/>
        <v>43901.734739930558</v>
      </c>
    </row>
    <row r="2090" spans="1:6">
      <c r="A2090" s="83">
        <f>'Preenchimento Consolidado'!$E$12</f>
        <v>0</v>
      </c>
      <c r="B2090" s="1">
        <f>'Preenchimento Consolidado'!$E$17</f>
        <v>0</v>
      </c>
      <c r="C2090" s="1">
        <f>'Preenchimento Consolidado'!$E$18</f>
        <v>0</v>
      </c>
      <c r="D2090" s="187" t="str">
        <f>'Preenchimento Consolidado'!B2113</f>
        <v>2.1.1.8.1.25.</v>
      </c>
      <c r="E2090" s="86">
        <f>'Preenchimento Consolidado'!D2113</f>
        <v>0</v>
      </c>
      <c r="F2090" s="2">
        <f t="shared" ca="1" si="32"/>
        <v>43901.734739930558</v>
      </c>
    </row>
    <row r="2091" spans="1:6">
      <c r="A2091" s="83">
        <f>'Preenchimento Consolidado'!$E$12</f>
        <v>0</v>
      </c>
      <c r="B2091" s="1">
        <f>'Preenchimento Consolidado'!$E$17</f>
        <v>0</v>
      </c>
      <c r="C2091" s="1">
        <f>'Preenchimento Consolidado'!$E$18</f>
        <v>0</v>
      </c>
      <c r="D2091" s="187" t="str">
        <f>'Preenchimento Consolidado'!B2114</f>
        <v>2.1.1.8.1.26.</v>
      </c>
      <c r="E2091" s="86">
        <f>'Preenchimento Consolidado'!D2114</f>
        <v>0</v>
      </c>
      <c r="F2091" s="2">
        <f t="shared" ca="1" si="32"/>
        <v>43901.734739930558</v>
      </c>
    </row>
    <row r="2092" spans="1:6">
      <c r="A2092" s="83">
        <f>'Preenchimento Consolidado'!$E$12</f>
        <v>0</v>
      </c>
      <c r="B2092" s="1">
        <f>'Preenchimento Consolidado'!$E$17</f>
        <v>0</v>
      </c>
      <c r="C2092" s="1">
        <f>'Preenchimento Consolidado'!$E$18</f>
        <v>0</v>
      </c>
      <c r="D2092" s="187" t="str">
        <f>'Preenchimento Consolidado'!B2115</f>
        <v>2.1.1.8.1.27.</v>
      </c>
      <c r="E2092" s="86">
        <f>'Preenchimento Consolidado'!D2115</f>
        <v>0</v>
      </c>
      <c r="F2092" s="2">
        <f t="shared" ca="1" si="32"/>
        <v>43901.734739930558</v>
      </c>
    </row>
    <row r="2093" spans="1:6">
      <c r="A2093" s="83">
        <f>'Preenchimento Consolidado'!$E$12</f>
        <v>0</v>
      </c>
      <c r="B2093" s="1">
        <f>'Preenchimento Consolidado'!$E$17</f>
        <v>0</v>
      </c>
      <c r="C2093" s="1">
        <f>'Preenchimento Consolidado'!$E$18</f>
        <v>0</v>
      </c>
      <c r="D2093" s="187" t="str">
        <f>'Preenchimento Consolidado'!B2116</f>
        <v>2.1.1.8.1.28.</v>
      </c>
      <c r="E2093" s="86">
        <f>'Preenchimento Consolidado'!D2116</f>
        <v>0</v>
      </c>
      <c r="F2093" s="2">
        <f t="shared" ca="1" si="32"/>
        <v>43901.734739930558</v>
      </c>
    </row>
    <row r="2094" spans="1:6">
      <c r="A2094" s="83">
        <f>'Preenchimento Consolidado'!$E$12</f>
        <v>0</v>
      </c>
      <c r="B2094" s="1">
        <f>'Preenchimento Consolidado'!$E$17</f>
        <v>0</v>
      </c>
      <c r="C2094" s="1">
        <f>'Preenchimento Consolidado'!$E$18</f>
        <v>0</v>
      </c>
      <c r="D2094" s="187" t="str">
        <f>'Preenchimento Consolidado'!B2117</f>
        <v>2.1.1.8.1.29.</v>
      </c>
      <c r="E2094" s="86">
        <f>'Preenchimento Consolidado'!D2117</f>
        <v>0</v>
      </c>
      <c r="F2094" s="2">
        <f t="shared" ca="1" si="32"/>
        <v>43901.734739930558</v>
      </c>
    </row>
    <row r="2095" spans="1:6">
      <c r="A2095" s="83">
        <f>'Preenchimento Consolidado'!$E$12</f>
        <v>0</v>
      </c>
      <c r="B2095" s="1">
        <f>'Preenchimento Consolidado'!$E$17</f>
        <v>0</v>
      </c>
      <c r="C2095" s="1">
        <f>'Preenchimento Consolidado'!$E$18</f>
        <v>0</v>
      </c>
      <c r="D2095" s="187" t="str">
        <f>'Preenchimento Consolidado'!B2118</f>
        <v>2.1.1.8.1.31.</v>
      </c>
      <c r="E2095" s="86">
        <f>'Preenchimento Consolidado'!D2118</f>
        <v>0</v>
      </c>
      <c r="F2095" s="2">
        <f t="shared" ca="1" si="32"/>
        <v>43901.734739930558</v>
      </c>
    </row>
    <row r="2096" spans="1:6">
      <c r="A2096" s="83">
        <f>'Preenchimento Consolidado'!$E$12</f>
        <v>0</v>
      </c>
      <c r="B2096" s="1">
        <f>'Preenchimento Consolidado'!$E$17</f>
        <v>0</v>
      </c>
      <c r="C2096" s="1">
        <f>'Preenchimento Consolidado'!$E$18</f>
        <v>0</v>
      </c>
      <c r="D2096" s="187" t="str">
        <f>'Preenchimento Consolidado'!B2119</f>
        <v>2.1.1.8.1.32.</v>
      </c>
      <c r="E2096" s="86">
        <f>'Preenchimento Consolidado'!D2119</f>
        <v>0</v>
      </c>
      <c r="F2096" s="2">
        <f t="shared" ca="1" si="32"/>
        <v>43901.734739930558</v>
      </c>
    </row>
    <row r="2097" spans="1:6">
      <c r="A2097" s="83">
        <f>'Preenchimento Consolidado'!$E$12</f>
        <v>0</v>
      </c>
      <c r="B2097" s="1">
        <f>'Preenchimento Consolidado'!$E$17</f>
        <v>0</v>
      </c>
      <c r="C2097" s="1">
        <f>'Preenchimento Consolidado'!$E$18</f>
        <v>0</v>
      </c>
      <c r="D2097" s="187" t="str">
        <f>'Preenchimento Consolidado'!B2120</f>
        <v>2.1.1.8.1.33.</v>
      </c>
      <c r="E2097" s="86">
        <f>'Preenchimento Consolidado'!D2120</f>
        <v>0</v>
      </c>
      <c r="F2097" s="2">
        <f t="shared" ca="1" si="32"/>
        <v>43901.734739930558</v>
      </c>
    </row>
    <row r="2098" spans="1:6">
      <c r="A2098" s="83">
        <f>'Preenchimento Consolidado'!$E$12</f>
        <v>0</v>
      </c>
      <c r="B2098" s="1">
        <f>'Preenchimento Consolidado'!$E$17</f>
        <v>0</v>
      </c>
      <c r="C2098" s="1">
        <f>'Preenchimento Consolidado'!$E$18</f>
        <v>0</v>
      </c>
      <c r="D2098" s="187" t="str">
        <f>'Preenchimento Consolidado'!B2121</f>
        <v>2.1.1.8.1.35.</v>
      </c>
      <c r="E2098" s="86">
        <f>'Preenchimento Consolidado'!D2121</f>
        <v>0</v>
      </c>
      <c r="F2098" s="2">
        <f t="shared" ca="1" si="32"/>
        <v>43901.734739930558</v>
      </c>
    </row>
    <row r="2099" spans="1:6">
      <c r="A2099" s="83">
        <f>'Preenchimento Consolidado'!$E$12</f>
        <v>0</v>
      </c>
      <c r="B2099" s="1">
        <f>'Preenchimento Consolidado'!$E$17</f>
        <v>0</v>
      </c>
      <c r="C2099" s="1">
        <f>'Preenchimento Consolidado'!$E$18</f>
        <v>0</v>
      </c>
      <c r="D2099" s="187" t="str">
        <f>'Preenchimento Consolidado'!B2122</f>
        <v>2.1.1.8.1.35.1.</v>
      </c>
      <c r="E2099" s="86">
        <f>'Preenchimento Consolidado'!D2122</f>
        <v>0</v>
      </c>
      <c r="F2099" s="2">
        <f t="shared" ca="1" si="32"/>
        <v>43901.734739930558</v>
      </c>
    </row>
    <row r="2100" spans="1:6">
      <c r="A2100" s="83">
        <f>'Preenchimento Consolidado'!$E$12</f>
        <v>0</v>
      </c>
      <c r="B2100" s="1">
        <f>'Preenchimento Consolidado'!$E$17</f>
        <v>0</v>
      </c>
      <c r="C2100" s="1">
        <f>'Preenchimento Consolidado'!$E$18</f>
        <v>0</v>
      </c>
      <c r="D2100" s="187" t="str">
        <f>'Preenchimento Consolidado'!B2123</f>
        <v>2.1.1.8.1.35.2.</v>
      </c>
      <c r="E2100" s="86">
        <f>'Preenchimento Consolidado'!D2123</f>
        <v>0</v>
      </c>
      <c r="F2100" s="2">
        <f t="shared" ca="1" si="32"/>
        <v>43901.734739930558</v>
      </c>
    </row>
    <row r="2101" spans="1:6">
      <c r="A2101" s="83">
        <f>'Preenchimento Consolidado'!$E$12</f>
        <v>0</v>
      </c>
      <c r="B2101" s="1">
        <f>'Preenchimento Consolidado'!$E$17</f>
        <v>0</v>
      </c>
      <c r="C2101" s="1">
        <f>'Preenchimento Consolidado'!$E$18</f>
        <v>0</v>
      </c>
      <c r="D2101" s="187" t="str">
        <f>'Preenchimento Consolidado'!B2124</f>
        <v>2.1.1.8.1.41.</v>
      </c>
      <c r="E2101" s="86">
        <f>'Preenchimento Consolidado'!D2124</f>
        <v>0</v>
      </c>
      <c r="F2101" s="2">
        <f t="shared" ca="1" si="32"/>
        <v>43901.734739930558</v>
      </c>
    </row>
    <row r="2102" spans="1:6">
      <c r="A2102" s="83">
        <f>'Preenchimento Consolidado'!$E$12</f>
        <v>0</v>
      </c>
      <c r="B2102" s="1">
        <f>'Preenchimento Consolidado'!$E$17</f>
        <v>0</v>
      </c>
      <c r="C2102" s="1">
        <f>'Preenchimento Consolidado'!$E$18</f>
        <v>0</v>
      </c>
      <c r="D2102" s="187" t="str">
        <f>'Preenchimento Consolidado'!B2125</f>
        <v>2.1.1.8.1.42.</v>
      </c>
      <c r="E2102" s="86">
        <f>'Preenchimento Consolidado'!D2125</f>
        <v>0</v>
      </c>
      <c r="F2102" s="2">
        <f t="shared" ca="1" si="32"/>
        <v>43901.734739930558</v>
      </c>
    </row>
    <row r="2103" spans="1:6">
      <c r="A2103" s="83">
        <f>'Preenchimento Consolidado'!$E$12</f>
        <v>0</v>
      </c>
      <c r="B2103" s="1">
        <f>'Preenchimento Consolidado'!$E$17</f>
        <v>0</v>
      </c>
      <c r="C2103" s="1">
        <f>'Preenchimento Consolidado'!$E$18</f>
        <v>0</v>
      </c>
      <c r="D2103" s="187" t="str">
        <f>'Preenchimento Consolidado'!B2126</f>
        <v>2.1.1.8.1.43.</v>
      </c>
      <c r="E2103" s="86">
        <f>'Preenchimento Consolidado'!D2126</f>
        <v>0</v>
      </c>
      <c r="F2103" s="2">
        <f t="shared" ca="1" si="32"/>
        <v>43901.734739930558</v>
      </c>
    </row>
    <row r="2104" spans="1:6">
      <c r="A2104" s="83">
        <f>'Preenchimento Consolidado'!$E$12</f>
        <v>0</v>
      </c>
      <c r="B2104" s="1">
        <f>'Preenchimento Consolidado'!$E$17</f>
        <v>0</v>
      </c>
      <c r="C2104" s="1">
        <f>'Preenchimento Consolidado'!$E$18</f>
        <v>0</v>
      </c>
      <c r="D2104" s="187" t="str">
        <f>'Preenchimento Consolidado'!B2127</f>
        <v>2.1.1.8.1.50.</v>
      </c>
      <c r="E2104" s="86">
        <f>'Preenchimento Consolidado'!D2127</f>
        <v>0</v>
      </c>
      <c r="F2104" s="2">
        <f t="shared" ca="1" si="32"/>
        <v>43901.734739930558</v>
      </c>
    </row>
    <row r="2105" spans="1:6">
      <c r="A2105" s="83">
        <f>'Preenchimento Consolidado'!$E$12</f>
        <v>0</v>
      </c>
      <c r="B2105" s="1">
        <f>'Preenchimento Consolidado'!$E$17</f>
        <v>0</v>
      </c>
      <c r="C2105" s="1">
        <f>'Preenchimento Consolidado'!$E$18</f>
        <v>0</v>
      </c>
      <c r="D2105" s="187" t="str">
        <f>'Preenchimento Consolidado'!B2128</f>
        <v>2.1.1.8.1.51.</v>
      </c>
      <c r="E2105" s="86">
        <f>'Preenchimento Consolidado'!D2128</f>
        <v>0</v>
      </c>
      <c r="F2105" s="2">
        <f t="shared" ca="1" si="32"/>
        <v>43901.734739930558</v>
      </c>
    </row>
    <row r="2106" spans="1:6">
      <c r="A2106" s="83">
        <f>'Preenchimento Consolidado'!$E$12</f>
        <v>0</v>
      </c>
      <c r="B2106" s="1">
        <f>'Preenchimento Consolidado'!$E$17</f>
        <v>0</v>
      </c>
      <c r="C2106" s="1">
        <f>'Preenchimento Consolidado'!$E$18</f>
        <v>0</v>
      </c>
      <c r="D2106" s="187" t="str">
        <f>'Preenchimento Consolidado'!B2129</f>
        <v>2.1.1.8.1.52.</v>
      </c>
      <c r="E2106" s="86">
        <f>'Preenchimento Consolidado'!D2129</f>
        <v>0</v>
      </c>
      <c r="F2106" s="2">
        <f t="shared" ca="1" si="32"/>
        <v>43901.734739930558</v>
      </c>
    </row>
    <row r="2107" spans="1:6">
      <c r="A2107" s="83">
        <f>'Preenchimento Consolidado'!$E$12</f>
        <v>0</v>
      </c>
      <c r="B2107" s="1">
        <f>'Preenchimento Consolidado'!$E$17</f>
        <v>0</v>
      </c>
      <c r="C2107" s="1">
        <f>'Preenchimento Consolidado'!$E$18</f>
        <v>0</v>
      </c>
      <c r="D2107" s="187" t="str">
        <f>'Preenchimento Consolidado'!B2130</f>
        <v>2.1.1.8.1.53.</v>
      </c>
      <c r="E2107" s="86">
        <f>'Preenchimento Consolidado'!D2130</f>
        <v>0</v>
      </c>
      <c r="F2107" s="2">
        <f t="shared" ca="1" si="32"/>
        <v>43901.734739930558</v>
      </c>
    </row>
    <row r="2108" spans="1:6">
      <c r="A2108" s="83">
        <f>'Preenchimento Consolidado'!$E$12</f>
        <v>0</v>
      </c>
      <c r="B2108" s="1">
        <f>'Preenchimento Consolidado'!$E$17</f>
        <v>0</v>
      </c>
      <c r="C2108" s="1">
        <f>'Preenchimento Consolidado'!$E$18</f>
        <v>0</v>
      </c>
      <c r="D2108" s="187" t="str">
        <f>'Preenchimento Consolidado'!B2131</f>
        <v>2.1.1.8.2.</v>
      </c>
      <c r="E2108" s="86">
        <f>'Preenchimento Consolidado'!D2131</f>
        <v>0</v>
      </c>
      <c r="F2108" s="2">
        <f t="shared" ca="1" si="32"/>
        <v>43901.734739930558</v>
      </c>
    </row>
    <row r="2109" spans="1:6">
      <c r="A2109" s="83">
        <f>'Preenchimento Consolidado'!$E$12</f>
        <v>0</v>
      </c>
      <c r="B2109" s="1">
        <f>'Preenchimento Consolidado'!$E$17</f>
        <v>0</v>
      </c>
      <c r="C2109" s="1">
        <f>'Preenchimento Consolidado'!$E$18</f>
        <v>0</v>
      </c>
      <c r="D2109" s="187" t="str">
        <f>'Preenchimento Consolidado'!B2132</f>
        <v>2.1.1.8.2.11.</v>
      </c>
      <c r="E2109" s="86">
        <f>'Preenchimento Consolidado'!D2132</f>
        <v>0</v>
      </c>
      <c r="F2109" s="2">
        <f t="shared" ca="1" si="32"/>
        <v>43901.734739930558</v>
      </c>
    </row>
    <row r="2110" spans="1:6">
      <c r="A2110" s="83">
        <f>'Preenchimento Consolidado'!$E$12</f>
        <v>0</v>
      </c>
      <c r="B2110" s="1">
        <f>'Preenchimento Consolidado'!$E$17</f>
        <v>0</v>
      </c>
      <c r="C2110" s="1">
        <f>'Preenchimento Consolidado'!$E$18</f>
        <v>0</v>
      </c>
      <c r="D2110" s="187" t="str">
        <f>'Preenchimento Consolidado'!B2133</f>
        <v>2.1.1.8.2.12.</v>
      </c>
      <c r="E2110" s="86">
        <f>'Preenchimento Consolidado'!D2133</f>
        <v>0</v>
      </c>
      <c r="F2110" s="2">
        <f t="shared" ca="1" si="32"/>
        <v>43901.734739930558</v>
      </c>
    </row>
    <row r="2111" spans="1:6">
      <c r="A2111" s="83">
        <f>'Preenchimento Consolidado'!$E$12</f>
        <v>0</v>
      </c>
      <c r="B2111" s="1">
        <f>'Preenchimento Consolidado'!$E$17</f>
        <v>0</v>
      </c>
      <c r="C2111" s="1">
        <f>'Preenchimento Consolidado'!$E$18</f>
        <v>0</v>
      </c>
      <c r="D2111" s="187" t="str">
        <f>'Preenchimento Consolidado'!B2134</f>
        <v>2.1.1.8.2.13.</v>
      </c>
      <c r="E2111" s="86">
        <f>'Preenchimento Consolidado'!D2134</f>
        <v>0</v>
      </c>
      <c r="F2111" s="2">
        <f t="shared" ca="1" si="32"/>
        <v>43901.734739930558</v>
      </c>
    </row>
    <row r="2112" spans="1:6">
      <c r="A2112" s="83">
        <f>'Preenchimento Consolidado'!$E$12</f>
        <v>0</v>
      </c>
      <c r="B2112" s="1">
        <f>'Preenchimento Consolidado'!$E$17</f>
        <v>0</v>
      </c>
      <c r="C2112" s="1">
        <f>'Preenchimento Consolidado'!$E$18</f>
        <v>0</v>
      </c>
      <c r="D2112" s="187" t="str">
        <f>'Preenchimento Consolidado'!B2135</f>
        <v>2.1.1.8.2.14.</v>
      </c>
      <c r="E2112" s="86">
        <f>'Preenchimento Consolidado'!D2135</f>
        <v>0</v>
      </c>
      <c r="F2112" s="2">
        <f t="shared" ca="1" si="32"/>
        <v>43901.734739930558</v>
      </c>
    </row>
    <row r="2113" spans="1:6">
      <c r="A2113" s="83">
        <f>'Preenchimento Consolidado'!$E$12</f>
        <v>0</v>
      </c>
      <c r="B2113" s="1">
        <f>'Preenchimento Consolidado'!$E$17</f>
        <v>0</v>
      </c>
      <c r="C2113" s="1">
        <f>'Preenchimento Consolidado'!$E$18</f>
        <v>0</v>
      </c>
      <c r="D2113" s="187" t="str">
        <f>'Preenchimento Consolidado'!B2136</f>
        <v>2.1.1.8.2.15.</v>
      </c>
      <c r="E2113" s="86">
        <f>'Preenchimento Consolidado'!D2136</f>
        <v>0</v>
      </c>
      <c r="F2113" s="2">
        <f t="shared" ca="1" si="32"/>
        <v>43901.734739930558</v>
      </c>
    </row>
    <row r="2114" spans="1:6">
      <c r="A2114" s="83">
        <f>'Preenchimento Consolidado'!$E$12</f>
        <v>0</v>
      </c>
      <c r="B2114" s="1">
        <f>'Preenchimento Consolidado'!$E$17</f>
        <v>0</v>
      </c>
      <c r="C2114" s="1">
        <f>'Preenchimento Consolidado'!$E$18</f>
        <v>0</v>
      </c>
      <c r="D2114" s="187" t="str">
        <f>'Preenchimento Consolidado'!B2137</f>
        <v>2.1.1.8.2.16.</v>
      </c>
      <c r="E2114" s="86">
        <f>'Preenchimento Consolidado'!D2137</f>
        <v>0</v>
      </c>
      <c r="F2114" s="2">
        <f t="shared" ref="F2114:F2177" ca="1" si="33">NOW()</f>
        <v>43901.734739930558</v>
      </c>
    </row>
    <row r="2115" spans="1:6">
      <c r="A2115" s="83">
        <f>'Preenchimento Consolidado'!$E$12</f>
        <v>0</v>
      </c>
      <c r="B2115" s="1">
        <f>'Preenchimento Consolidado'!$E$17</f>
        <v>0</v>
      </c>
      <c r="C2115" s="1">
        <f>'Preenchimento Consolidado'!$E$18</f>
        <v>0</v>
      </c>
      <c r="D2115" s="187" t="str">
        <f>'Preenchimento Consolidado'!B2138</f>
        <v>2.1.1.8.2.17.</v>
      </c>
      <c r="E2115" s="86">
        <f>'Preenchimento Consolidado'!D2138</f>
        <v>0</v>
      </c>
      <c r="F2115" s="2">
        <f t="shared" ca="1" si="33"/>
        <v>43901.734739930558</v>
      </c>
    </row>
    <row r="2116" spans="1:6">
      <c r="A2116" s="83">
        <f>'Preenchimento Consolidado'!$E$12</f>
        <v>0</v>
      </c>
      <c r="B2116" s="1">
        <f>'Preenchimento Consolidado'!$E$17</f>
        <v>0</v>
      </c>
      <c r="C2116" s="1">
        <f>'Preenchimento Consolidado'!$E$18</f>
        <v>0</v>
      </c>
      <c r="D2116" s="187" t="str">
        <f>'Preenchimento Consolidado'!B2139</f>
        <v>2.1.1.8.2.21.</v>
      </c>
      <c r="E2116" s="86">
        <f>'Preenchimento Consolidado'!D2139</f>
        <v>0</v>
      </c>
      <c r="F2116" s="2">
        <f t="shared" ca="1" si="33"/>
        <v>43901.734739930558</v>
      </c>
    </row>
    <row r="2117" spans="1:6">
      <c r="A2117" s="83">
        <f>'Preenchimento Consolidado'!$E$12</f>
        <v>0</v>
      </c>
      <c r="B2117" s="1">
        <f>'Preenchimento Consolidado'!$E$17</f>
        <v>0</v>
      </c>
      <c r="C2117" s="1">
        <f>'Preenchimento Consolidado'!$E$18</f>
        <v>0</v>
      </c>
      <c r="D2117" s="187" t="str">
        <f>'Preenchimento Consolidado'!B2140</f>
        <v>2.1.1.8.2.22.</v>
      </c>
      <c r="E2117" s="86">
        <f>'Preenchimento Consolidado'!D2140</f>
        <v>0</v>
      </c>
      <c r="F2117" s="2">
        <f t="shared" ca="1" si="33"/>
        <v>43901.734739930558</v>
      </c>
    </row>
    <row r="2118" spans="1:6">
      <c r="A2118" s="83">
        <f>'Preenchimento Consolidado'!$E$12</f>
        <v>0</v>
      </c>
      <c r="B2118" s="1">
        <f>'Preenchimento Consolidado'!$E$17</f>
        <v>0</v>
      </c>
      <c r="C2118" s="1">
        <f>'Preenchimento Consolidado'!$E$18</f>
        <v>0</v>
      </c>
      <c r="D2118" s="187" t="str">
        <f>'Preenchimento Consolidado'!B2141</f>
        <v>2.1.1.8.2.23.</v>
      </c>
      <c r="E2118" s="86">
        <f>'Preenchimento Consolidado'!D2141</f>
        <v>0</v>
      </c>
      <c r="F2118" s="2">
        <f t="shared" ca="1" si="33"/>
        <v>43901.734739930558</v>
      </c>
    </row>
    <row r="2119" spans="1:6">
      <c r="A2119" s="83">
        <f>'Preenchimento Consolidado'!$E$12</f>
        <v>0</v>
      </c>
      <c r="B2119" s="1">
        <f>'Preenchimento Consolidado'!$E$17</f>
        <v>0</v>
      </c>
      <c r="C2119" s="1">
        <f>'Preenchimento Consolidado'!$E$18</f>
        <v>0</v>
      </c>
      <c r="D2119" s="187" t="str">
        <f>'Preenchimento Consolidado'!B2142</f>
        <v>2.1.1.8.2.24.</v>
      </c>
      <c r="E2119" s="86">
        <f>'Preenchimento Consolidado'!D2142</f>
        <v>0</v>
      </c>
      <c r="F2119" s="2">
        <f t="shared" ca="1" si="33"/>
        <v>43901.734739930558</v>
      </c>
    </row>
    <row r="2120" spans="1:6">
      <c r="A2120" s="83">
        <f>'Preenchimento Consolidado'!$E$12</f>
        <v>0</v>
      </c>
      <c r="B2120" s="1">
        <f>'Preenchimento Consolidado'!$E$17</f>
        <v>0</v>
      </c>
      <c r="C2120" s="1">
        <f>'Preenchimento Consolidado'!$E$18</f>
        <v>0</v>
      </c>
      <c r="D2120" s="187" t="str">
        <f>'Preenchimento Consolidado'!B2143</f>
        <v>2.1.1.8.2.25.</v>
      </c>
      <c r="E2120" s="86">
        <f>'Preenchimento Consolidado'!D2143</f>
        <v>0</v>
      </c>
      <c r="F2120" s="2">
        <f t="shared" ca="1" si="33"/>
        <v>43901.734739930558</v>
      </c>
    </row>
    <row r="2121" spans="1:6">
      <c r="A2121" s="83">
        <f>'Preenchimento Consolidado'!$E$12</f>
        <v>0</v>
      </c>
      <c r="B2121" s="1">
        <f>'Preenchimento Consolidado'!$E$17</f>
        <v>0</v>
      </c>
      <c r="C2121" s="1">
        <f>'Preenchimento Consolidado'!$E$18</f>
        <v>0</v>
      </c>
      <c r="D2121" s="187" t="str">
        <f>'Preenchimento Consolidado'!B2144</f>
        <v>2.1.1.8.2.26.</v>
      </c>
      <c r="E2121" s="86">
        <f>'Preenchimento Consolidado'!D2144</f>
        <v>0</v>
      </c>
      <c r="F2121" s="2">
        <f t="shared" ca="1" si="33"/>
        <v>43901.734739930558</v>
      </c>
    </row>
    <row r="2122" spans="1:6">
      <c r="A2122" s="83">
        <f>'Preenchimento Consolidado'!$E$12</f>
        <v>0</v>
      </c>
      <c r="B2122" s="1">
        <f>'Preenchimento Consolidado'!$E$17</f>
        <v>0</v>
      </c>
      <c r="C2122" s="1">
        <f>'Preenchimento Consolidado'!$E$18</f>
        <v>0</v>
      </c>
      <c r="D2122" s="187" t="str">
        <f>'Preenchimento Consolidado'!B2145</f>
        <v>2.1.1.8.2.27.</v>
      </c>
      <c r="E2122" s="86">
        <f>'Preenchimento Consolidado'!D2145</f>
        <v>0</v>
      </c>
      <c r="F2122" s="2">
        <f t="shared" ca="1" si="33"/>
        <v>43901.734739930558</v>
      </c>
    </row>
    <row r="2123" spans="1:6">
      <c r="A2123" s="83">
        <f>'Preenchimento Consolidado'!$E$12</f>
        <v>0</v>
      </c>
      <c r="B2123" s="1">
        <f>'Preenchimento Consolidado'!$E$17</f>
        <v>0</v>
      </c>
      <c r="C2123" s="1">
        <f>'Preenchimento Consolidado'!$E$18</f>
        <v>0</v>
      </c>
      <c r="D2123" s="187" t="str">
        <f>'Preenchimento Consolidado'!B2146</f>
        <v>2.1.1.8.2.28.</v>
      </c>
      <c r="E2123" s="86">
        <f>'Preenchimento Consolidado'!D2146</f>
        <v>0</v>
      </c>
      <c r="F2123" s="2">
        <f t="shared" ca="1" si="33"/>
        <v>43901.734739930558</v>
      </c>
    </row>
    <row r="2124" spans="1:6">
      <c r="A2124" s="83">
        <f>'Preenchimento Consolidado'!$E$12</f>
        <v>0</v>
      </c>
      <c r="B2124" s="1">
        <f>'Preenchimento Consolidado'!$E$17</f>
        <v>0</v>
      </c>
      <c r="C2124" s="1">
        <f>'Preenchimento Consolidado'!$E$18</f>
        <v>0</v>
      </c>
      <c r="D2124" s="187" t="str">
        <f>'Preenchimento Consolidado'!B2147</f>
        <v>2.1.1.8.2.29.</v>
      </c>
      <c r="E2124" s="86">
        <f>'Preenchimento Consolidado'!D2147</f>
        <v>0</v>
      </c>
      <c r="F2124" s="2">
        <f t="shared" ca="1" si="33"/>
        <v>43901.734739930558</v>
      </c>
    </row>
    <row r="2125" spans="1:6">
      <c r="A2125" s="83">
        <f>'Preenchimento Consolidado'!$E$12</f>
        <v>0</v>
      </c>
      <c r="B2125" s="1">
        <f>'Preenchimento Consolidado'!$E$17</f>
        <v>0</v>
      </c>
      <c r="C2125" s="1">
        <f>'Preenchimento Consolidado'!$E$18</f>
        <v>0</v>
      </c>
      <c r="D2125" s="187" t="str">
        <f>'Preenchimento Consolidado'!B2148</f>
        <v>2.1.1.8.2.31.</v>
      </c>
      <c r="E2125" s="86">
        <f>'Preenchimento Consolidado'!D2148</f>
        <v>0</v>
      </c>
      <c r="F2125" s="2">
        <f t="shared" ca="1" si="33"/>
        <v>43901.734739930558</v>
      </c>
    </row>
    <row r="2126" spans="1:6">
      <c r="A2126" s="83">
        <f>'Preenchimento Consolidado'!$E$12</f>
        <v>0</v>
      </c>
      <c r="B2126" s="1">
        <f>'Preenchimento Consolidado'!$E$17</f>
        <v>0</v>
      </c>
      <c r="C2126" s="1">
        <f>'Preenchimento Consolidado'!$E$18</f>
        <v>0</v>
      </c>
      <c r="D2126" s="187" t="str">
        <f>'Preenchimento Consolidado'!B2149</f>
        <v>2.1.1.8.2.32.</v>
      </c>
      <c r="E2126" s="86">
        <f>'Preenchimento Consolidado'!D2149</f>
        <v>0</v>
      </c>
      <c r="F2126" s="2">
        <f t="shared" ca="1" si="33"/>
        <v>43901.734739930558</v>
      </c>
    </row>
    <row r="2127" spans="1:6">
      <c r="A2127" s="83">
        <f>'Preenchimento Consolidado'!$E$12</f>
        <v>0</v>
      </c>
      <c r="B2127" s="1">
        <f>'Preenchimento Consolidado'!$E$17</f>
        <v>0</v>
      </c>
      <c r="C2127" s="1">
        <f>'Preenchimento Consolidado'!$E$18</f>
        <v>0</v>
      </c>
      <c r="D2127" s="187" t="str">
        <f>'Preenchimento Consolidado'!B2150</f>
        <v>2.1.1.8.2.33.</v>
      </c>
      <c r="E2127" s="86">
        <f>'Preenchimento Consolidado'!D2150</f>
        <v>0</v>
      </c>
      <c r="F2127" s="2">
        <f t="shared" ca="1" si="33"/>
        <v>43901.734739930558</v>
      </c>
    </row>
    <row r="2128" spans="1:6">
      <c r="A2128" s="83">
        <f>'Preenchimento Consolidado'!$E$12</f>
        <v>0</v>
      </c>
      <c r="B2128" s="1">
        <f>'Preenchimento Consolidado'!$E$17</f>
        <v>0</v>
      </c>
      <c r="C2128" s="1">
        <f>'Preenchimento Consolidado'!$E$18</f>
        <v>0</v>
      </c>
      <c r="D2128" s="187" t="str">
        <f>'Preenchimento Consolidado'!B2151</f>
        <v>2.1.1.8.2.35.</v>
      </c>
      <c r="E2128" s="86">
        <f>'Preenchimento Consolidado'!D2151</f>
        <v>0</v>
      </c>
      <c r="F2128" s="2">
        <f t="shared" ca="1" si="33"/>
        <v>43901.734739930558</v>
      </c>
    </row>
    <row r="2129" spans="1:6">
      <c r="A2129" s="83">
        <f>'Preenchimento Consolidado'!$E$12</f>
        <v>0</v>
      </c>
      <c r="B2129" s="1">
        <f>'Preenchimento Consolidado'!$E$17</f>
        <v>0</v>
      </c>
      <c r="C2129" s="1">
        <f>'Preenchimento Consolidado'!$E$18</f>
        <v>0</v>
      </c>
      <c r="D2129" s="187" t="str">
        <f>'Preenchimento Consolidado'!B2152</f>
        <v>2.1.1.8.2.35.1.</v>
      </c>
      <c r="E2129" s="86">
        <f>'Preenchimento Consolidado'!D2152</f>
        <v>0</v>
      </c>
      <c r="F2129" s="2">
        <f t="shared" ca="1" si="33"/>
        <v>43901.734739930558</v>
      </c>
    </row>
    <row r="2130" spans="1:6">
      <c r="A2130" s="83">
        <f>'Preenchimento Consolidado'!$E$12</f>
        <v>0</v>
      </c>
      <c r="B2130" s="1">
        <f>'Preenchimento Consolidado'!$E$17</f>
        <v>0</v>
      </c>
      <c r="C2130" s="1">
        <f>'Preenchimento Consolidado'!$E$18</f>
        <v>0</v>
      </c>
      <c r="D2130" s="187" t="str">
        <f>'Preenchimento Consolidado'!B2153</f>
        <v>2.1.1.8.2.35.2.</v>
      </c>
      <c r="E2130" s="86">
        <f>'Preenchimento Consolidado'!D2153</f>
        <v>0</v>
      </c>
      <c r="F2130" s="2">
        <f t="shared" ca="1" si="33"/>
        <v>43901.734739930558</v>
      </c>
    </row>
    <row r="2131" spans="1:6">
      <c r="A2131" s="83">
        <f>'Preenchimento Consolidado'!$E$12</f>
        <v>0</v>
      </c>
      <c r="B2131" s="1">
        <f>'Preenchimento Consolidado'!$E$17</f>
        <v>0</v>
      </c>
      <c r="C2131" s="1">
        <f>'Preenchimento Consolidado'!$E$18</f>
        <v>0</v>
      </c>
      <c r="D2131" s="187" t="str">
        <f>'Preenchimento Consolidado'!B2154</f>
        <v>2.1.1.8.2.41.</v>
      </c>
      <c r="E2131" s="86">
        <f>'Preenchimento Consolidado'!D2154</f>
        <v>0</v>
      </c>
      <c r="F2131" s="2">
        <f t="shared" ca="1" si="33"/>
        <v>43901.734739930558</v>
      </c>
    </row>
    <row r="2132" spans="1:6">
      <c r="A2132" s="83">
        <f>'Preenchimento Consolidado'!$E$12</f>
        <v>0</v>
      </c>
      <c r="B2132" s="1">
        <f>'Preenchimento Consolidado'!$E$17</f>
        <v>0</v>
      </c>
      <c r="C2132" s="1">
        <f>'Preenchimento Consolidado'!$E$18</f>
        <v>0</v>
      </c>
      <c r="D2132" s="187" t="str">
        <f>'Preenchimento Consolidado'!B2155</f>
        <v>2.1.1.8.2.42.</v>
      </c>
      <c r="E2132" s="86">
        <f>'Preenchimento Consolidado'!D2155</f>
        <v>0</v>
      </c>
      <c r="F2132" s="2">
        <f t="shared" ca="1" si="33"/>
        <v>43901.734739930558</v>
      </c>
    </row>
    <row r="2133" spans="1:6">
      <c r="A2133" s="83">
        <f>'Preenchimento Consolidado'!$E$12</f>
        <v>0</v>
      </c>
      <c r="B2133" s="1">
        <f>'Preenchimento Consolidado'!$E$17</f>
        <v>0</v>
      </c>
      <c r="C2133" s="1">
        <f>'Preenchimento Consolidado'!$E$18</f>
        <v>0</v>
      </c>
      <c r="D2133" s="187" t="str">
        <f>'Preenchimento Consolidado'!B2156</f>
        <v>2.1.1.8.2.43.</v>
      </c>
      <c r="E2133" s="86">
        <f>'Preenchimento Consolidado'!D2156</f>
        <v>0</v>
      </c>
      <c r="F2133" s="2">
        <f t="shared" ca="1" si="33"/>
        <v>43901.734739930558</v>
      </c>
    </row>
    <row r="2134" spans="1:6">
      <c r="A2134" s="83">
        <f>'Preenchimento Consolidado'!$E$12</f>
        <v>0</v>
      </c>
      <c r="B2134" s="1">
        <f>'Preenchimento Consolidado'!$E$17</f>
        <v>0</v>
      </c>
      <c r="C2134" s="1">
        <f>'Preenchimento Consolidado'!$E$18</f>
        <v>0</v>
      </c>
      <c r="D2134" s="187" t="str">
        <f>'Preenchimento Consolidado'!B2157</f>
        <v>2.1.1.8.2.50.</v>
      </c>
      <c r="E2134" s="86">
        <f>'Preenchimento Consolidado'!D2157</f>
        <v>0</v>
      </c>
      <c r="F2134" s="2">
        <f t="shared" ca="1" si="33"/>
        <v>43901.734739930558</v>
      </c>
    </row>
    <row r="2135" spans="1:6">
      <c r="A2135" s="83">
        <f>'Preenchimento Consolidado'!$E$12</f>
        <v>0</v>
      </c>
      <c r="B2135" s="1">
        <f>'Preenchimento Consolidado'!$E$17</f>
        <v>0</v>
      </c>
      <c r="C2135" s="1">
        <f>'Preenchimento Consolidado'!$E$18</f>
        <v>0</v>
      </c>
      <c r="D2135" s="187" t="str">
        <f>'Preenchimento Consolidado'!B2158</f>
        <v>2.1.1.8.2.51.</v>
      </c>
      <c r="E2135" s="86">
        <f>'Preenchimento Consolidado'!D2158</f>
        <v>0</v>
      </c>
      <c r="F2135" s="2">
        <f t="shared" ca="1" si="33"/>
        <v>43901.734739930558</v>
      </c>
    </row>
    <row r="2136" spans="1:6">
      <c r="A2136" s="83">
        <f>'Preenchimento Consolidado'!$E$12</f>
        <v>0</v>
      </c>
      <c r="B2136" s="1">
        <f>'Preenchimento Consolidado'!$E$17</f>
        <v>0</v>
      </c>
      <c r="C2136" s="1">
        <f>'Preenchimento Consolidado'!$E$18</f>
        <v>0</v>
      </c>
      <c r="D2136" s="187" t="str">
        <f>'Preenchimento Consolidado'!B2159</f>
        <v>2.1.1.8.2.52.</v>
      </c>
      <c r="E2136" s="86">
        <f>'Preenchimento Consolidado'!D2159</f>
        <v>0</v>
      </c>
      <c r="F2136" s="2">
        <f t="shared" ca="1" si="33"/>
        <v>43901.734739930558</v>
      </c>
    </row>
    <row r="2137" spans="1:6">
      <c r="A2137" s="83">
        <f>'Preenchimento Consolidado'!$E$12</f>
        <v>0</v>
      </c>
      <c r="B2137" s="1">
        <f>'Preenchimento Consolidado'!$E$17</f>
        <v>0</v>
      </c>
      <c r="C2137" s="1">
        <f>'Preenchimento Consolidado'!$E$18</f>
        <v>0</v>
      </c>
      <c r="D2137" s="187" t="str">
        <f>'Preenchimento Consolidado'!B2160</f>
        <v>2.1.1.8.2.53.</v>
      </c>
      <c r="E2137" s="86">
        <f>'Preenchimento Consolidado'!D2160</f>
        <v>0</v>
      </c>
      <c r="F2137" s="2">
        <f t="shared" ca="1" si="33"/>
        <v>43901.734739930558</v>
      </c>
    </row>
    <row r="2138" spans="1:6">
      <c r="A2138" s="83">
        <f>'Preenchimento Consolidado'!$E$12</f>
        <v>0</v>
      </c>
      <c r="B2138" s="1">
        <f>'Preenchimento Consolidado'!$E$17</f>
        <v>0</v>
      </c>
      <c r="C2138" s="1">
        <f>'Preenchimento Consolidado'!$E$18</f>
        <v>0</v>
      </c>
      <c r="D2138" s="187" t="str">
        <f>'Preenchimento Consolidado'!B2161</f>
        <v>2.1.1.4.</v>
      </c>
      <c r="E2138" s="86">
        <f>'Preenchimento Consolidado'!D2161</f>
        <v>0</v>
      </c>
      <c r="F2138" s="2">
        <f t="shared" ca="1" si="33"/>
        <v>43901.734739930558</v>
      </c>
    </row>
    <row r="2139" spans="1:6">
      <c r="A2139" s="83">
        <f>'Preenchimento Consolidado'!$E$12</f>
        <v>0</v>
      </c>
      <c r="B2139" s="1">
        <f>'Preenchimento Consolidado'!$E$17</f>
        <v>0</v>
      </c>
      <c r="C2139" s="1">
        <f>'Preenchimento Consolidado'!$E$18</f>
        <v>0</v>
      </c>
      <c r="D2139" s="187" t="str">
        <f>'Preenchimento Consolidado'!B2162</f>
        <v>2.1.1.4.1.</v>
      </c>
      <c r="E2139" s="86">
        <f>'Preenchimento Consolidado'!D2162</f>
        <v>0</v>
      </c>
      <c r="F2139" s="2">
        <f t="shared" ca="1" si="33"/>
        <v>43901.734739930558</v>
      </c>
    </row>
    <row r="2140" spans="1:6">
      <c r="A2140" s="83">
        <f>'Preenchimento Consolidado'!$E$12</f>
        <v>0</v>
      </c>
      <c r="B2140" s="1">
        <f>'Preenchimento Consolidado'!$E$17</f>
        <v>0</v>
      </c>
      <c r="C2140" s="1">
        <f>'Preenchimento Consolidado'!$E$18</f>
        <v>0</v>
      </c>
      <c r="D2140" s="187" t="str">
        <f>'Preenchimento Consolidado'!B2163</f>
        <v>2.1.1.4.1.11.</v>
      </c>
      <c r="E2140" s="86">
        <f>'Preenchimento Consolidado'!D2163</f>
        <v>0</v>
      </c>
      <c r="F2140" s="2">
        <f t="shared" ca="1" si="33"/>
        <v>43901.734739930558</v>
      </c>
    </row>
    <row r="2141" spans="1:6">
      <c r="A2141" s="83">
        <f>'Preenchimento Consolidado'!$E$12</f>
        <v>0</v>
      </c>
      <c r="B2141" s="1">
        <f>'Preenchimento Consolidado'!$E$17</f>
        <v>0</v>
      </c>
      <c r="C2141" s="1">
        <f>'Preenchimento Consolidado'!$E$18</f>
        <v>0</v>
      </c>
      <c r="D2141" s="187" t="str">
        <f>'Preenchimento Consolidado'!B2164</f>
        <v>2.1.1.4.1.12.</v>
      </c>
      <c r="E2141" s="86">
        <f>'Preenchimento Consolidado'!D2164</f>
        <v>0</v>
      </c>
      <c r="F2141" s="2">
        <f t="shared" ca="1" si="33"/>
        <v>43901.734739930558</v>
      </c>
    </row>
    <row r="2142" spans="1:6">
      <c r="A2142" s="83">
        <f>'Preenchimento Consolidado'!$E$12</f>
        <v>0</v>
      </c>
      <c r="B2142" s="1">
        <f>'Preenchimento Consolidado'!$E$17</f>
        <v>0</v>
      </c>
      <c r="C2142" s="1">
        <f>'Preenchimento Consolidado'!$E$18</f>
        <v>0</v>
      </c>
      <c r="D2142" s="187" t="str">
        <f>'Preenchimento Consolidado'!B2165</f>
        <v>2.1.1.4.1.13.</v>
      </c>
      <c r="E2142" s="86">
        <f>'Preenchimento Consolidado'!D2165</f>
        <v>0</v>
      </c>
      <c r="F2142" s="2">
        <f t="shared" ca="1" si="33"/>
        <v>43901.734739930558</v>
      </c>
    </row>
    <row r="2143" spans="1:6">
      <c r="A2143" s="83">
        <f>'Preenchimento Consolidado'!$E$12</f>
        <v>0</v>
      </c>
      <c r="B2143" s="1">
        <f>'Preenchimento Consolidado'!$E$17</f>
        <v>0</v>
      </c>
      <c r="C2143" s="1">
        <f>'Preenchimento Consolidado'!$E$18</f>
        <v>0</v>
      </c>
      <c r="D2143" s="187" t="str">
        <f>'Preenchimento Consolidado'!B2166</f>
        <v>2.1.1.4.1.14.</v>
      </c>
      <c r="E2143" s="86">
        <f>'Preenchimento Consolidado'!D2166</f>
        <v>0</v>
      </c>
      <c r="F2143" s="2">
        <f t="shared" ca="1" si="33"/>
        <v>43901.734739930558</v>
      </c>
    </row>
    <row r="2144" spans="1:6">
      <c r="A2144" s="83">
        <f>'Preenchimento Consolidado'!$E$12</f>
        <v>0</v>
      </c>
      <c r="B2144" s="1">
        <f>'Preenchimento Consolidado'!$E$17</f>
        <v>0</v>
      </c>
      <c r="C2144" s="1">
        <f>'Preenchimento Consolidado'!$E$18</f>
        <v>0</v>
      </c>
      <c r="D2144" s="187" t="str">
        <f>'Preenchimento Consolidado'!B2167</f>
        <v>2.1.1.4.1.15.</v>
      </c>
      <c r="E2144" s="86">
        <f>'Preenchimento Consolidado'!D2167</f>
        <v>0</v>
      </c>
      <c r="F2144" s="2">
        <f t="shared" ca="1" si="33"/>
        <v>43901.734739930558</v>
      </c>
    </row>
    <row r="2145" spans="1:6">
      <c r="A2145" s="83">
        <f>'Preenchimento Consolidado'!$E$12</f>
        <v>0</v>
      </c>
      <c r="B2145" s="1">
        <f>'Preenchimento Consolidado'!$E$17</f>
        <v>0</v>
      </c>
      <c r="C2145" s="1">
        <f>'Preenchimento Consolidado'!$E$18</f>
        <v>0</v>
      </c>
      <c r="D2145" s="187" t="str">
        <f>'Preenchimento Consolidado'!B2168</f>
        <v>2.1.1.4.1.16.</v>
      </c>
      <c r="E2145" s="86">
        <f>'Preenchimento Consolidado'!D2168</f>
        <v>0</v>
      </c>
      <c r="F2145" s="2">
        <f t="shared" ca="1" si="33"/>
        <v>43901.734739930558</v>
      </c>
    </row>
    <row r="2146" spans="1:6">
      <c r="A2146" s="83">
        <f>'Preenchimento Consolidado'!$E$12</f>
        <v>0</v>
      </c>
      <c r="B2146" s="1">
        <f>'Preenchimento Consolidado'!$E$17</f>
        <v>0</v>
      </c>
      <c r="C2146" s="1">
        <f>'Preenchimento Consolidado'!$E$18</f>
        <v>0</v>
      </c>
      <c r="D2146" s="187" t="str">
        <f>'Preenchimento Consolidado'!B2169</f>
        <v>2.1.1.4.1.17.</v>
      </c>
      <c r="E2146" s="86">
        <f>'Preenchimento Consolidado'!D2169</f>
        <v>0</v>
      </c>
      <c r="F2146" s="2">
        <f t="shared" ca="1" si="33"/>
        <v>43901.734739930558</v>
      </c>
    </row>
    <row r="2147" spans="1:6">
      <c r="A2147" s="83">
        <f>'Preenchimento Consolidado'!$E$12</f>
        <v>0</v>
      </c>
      <c r="B2147" s="1">
        <f>'Preenchimento Consolidado'!$E$17</f>
        <v>0</v>
      </c>
      <c r="C2147" s="1">
        <f>'Preenchimento Consolidado'!$E$18</f>
        <v>0</v>
      </c>
      <c r="D2147" s="187" t="str">
        <f>'Preenchimento Consolidado'!B2170</f>
        <v>2.1.1.4.1.21.</v>
      </c>
      <c r="E2147" s="86">
        <f>'Preenchimento Consolidado'!D2170</f>
        <v>0</v>
      </c>
      <c r="F2147" s="2">
        <f t="shared" ca="1" si="33"/>
        <v>43901.734739930558</v>
      </c>
    </row>
    <row r="2148" spans="1:6">
      <c r="A2148" s="83">
        <f>'Preenchimento Consolidado'!$E$12</f>
        <v>0</v>
      </c>
      <c r="B2148" s="1">
        <f>'Preenchimento Consolidado'!$E$17</f>
        <v>0</v>
      </c>
      <c r="C2148" s="1">
        <f>'Preenchimento Consolidado'!$E$18</f>
        <v>0</v>
      </c>
      <c r="D2148" s="187" t="str">
        <f>'Preenchimento Consolidado'!B2171</f>
        <v>2.1.1.4.1.22.</v>
      </c>
      <c r="E2148" s="86">
        <f>'Preenchimento Consolidado'!D2171</f>
        <v>0</v>
      </c>
      <c r="F2148" s="2">
        <f t="shared" ca="1" si="33"/>
        <v>43901.734739930558</v>
      </c>
    </row>
    <row r="2149" spans="1:6">
      <c r="A2149" s="83">
        <f>'Preenchimento Consolidado'!$E$12</f>
        <v>0</v>
      </c>
      <c r="B2149" s="1">
        <f>'Preenchimento Consolidado'!$E$17</f>
        <v>0</v>
      </c>
      <c r="C2149" s="1">
        <f>'Preenchimento Consolidado'!$E$18</f>
        <v>0</v>
      </c>
      <c r="D2149" s="187" t="str">
        <f>'Preenchimento Consolidado'!B2172</f>
        <v>2.1.1.4.1.23.</v>
      </c>
      <c r="E2149" s="86">
        <f>'Preenchimento Consolidado'!D2172</f>
        <v>0</v>
      </c>
      <c r="F2149" s="2">
        <f t="shared" ca="1" si="33"/>
        <v>43901.734739930558</v>
      </c>
    </row>
    <row r="2150" spans="1:6">
      <c r="A2150" s="83">
        <f>'Preenchimento Consolidado'!$E$12</f>
        <v>0</v>
      </c>
      <c r="B2150" s="1">
        <f>'Preenchimento Consolidado'!$E$17</f>
        <v>0</v>
      </c>
      <c r="C2150" s="1">
        <f>'Preenchimento Consolidado'!$E$18</f>
        <v>0</v>
      </c>
      <c r="D2150" s="187" t="str">
        <f>'Preenchimento Consolidado'!B2173</f>
        <v>2.1.1.4.1.24.</v>
      </c>
      <c r="E2150" s="86">
        <f>'Preenchimento Consolidado'!D2173</f>
        <v>0</v>
      </c>
      <c r="F2150" s="2">
        <f t="shared" ca="1" si="33"/>
        <v>43901.734739930558</v>
      </c>
    </row>
    <row r="2151" spans="1:6">
      <c r="A2151" s="83">
        <f>'Preenchimento Consolidado'!$E$12</f>
        <v>0</v>
      </c>
      <c r="B2151" s="1">
        <f>'Preenchimento Consolidado'!$E$17</f>
        <v>0</v>
      </c>
      <c r="C2151" s="1">
        <f>'Preenchimento Consolidado'!$E$18</f>
        <v>0</v>
      </c>
      <c r="D2151" s="187" t="str">
        <f>'Preenchimento Consolidado'!B2174</f>
        <v>2.1.1.4.1.25.</v>
      </c>
      <c r="E2151" s="86">
        <f>'Preenchimento Consolidado'!D2174</f>
        <v>0</v>
      </c>
      <c r="F2151" s="2">
        <f t="shared" ca="1" si="33"/>
        <v>43901.734739930558</v>
      </c>
    </row>
    <row r="2152" spans="1:6">
      <c r="A2152" s="83">
        <f>'Preenchimento Consolidado'!$E$12</f>
        <v>0</v>
      </c>
      <c r="B2152" s="1">
        <f>'Preenchimento Consolidado'!$E$17</f>
        <v>0</v>
      </c>
      <c r="C2152" s="1">
        <f>'Preenchimento Consolidado'!$E$18</f>
        <v>0</v>
      </c>
      <c r="D2152" s="187" t="str">
        <f>'Preenchimento Consolidado'!B2175</f>
        <v>2.1.1.4.1.26.</v>
      </c>
      <c r="E2152" s="86">
        <f>'Preenchimento Consolidado'!D2175</f>
        <v>0</v>
      </c>
      <c r="F2152" s="2">
        <f t="shared" ca="1" si="33"/>
        <v>43901.734739930558</v>
      </c>
    </row>
    <row r="2153" spans="1:6">
      <c r="A2153" s="83">
        <f>'Preenchimento Consolidado'!$E$12</f>
        <v>0</v>
      </c>
      <c r="B2153" s="1">
        <f>'Preenchimento Consolidado'!$E$17</f>
        <v>0</v>
      </c>
      <c r="C2153" s="1">
        <f>'Preenchimento Consolidado'!$E$18</f>
        <v>0</v>
      </c>
      <c r="D2153" s="187" t="str">
        <f>'Preenchimento Consolidado'!B2176</f>
        <v>2.1.1.4.1.27.</v>
      </c>
      <c r="E2153" s="86">
        <f>'Preenchimento Consolidado'!D2176</f>
        <v>0</v>
      </c>
      <c r="F2153" s="2">
        <f t="shared" ca="1" si="33"/>
        <v>43901.734739930558</v>
      </c>
    </row>
    <row r="2154" spans="1:6">
      <c r="A2154" s="83">
        <f>'Preenchimento Consolidado'!$E$12</f>
        <v>0</v>
      </c>
      <c r="B2154" s="1">
        <f>'Preenchimento Consolidado'!$E$17</f>
        <v>0</v>
      </c>
      <c r="C2154" s="1">
        <f>'Preenchimento Consolidado'!$E$18</f>
        <v>0</v>
      </c>
      <c r="D2154" s="187" t="str">
        <f>'Preenchimento Consolidado'!B2177</f>
        <v>2.1.1.4.1.28.</v>
      </c>
      <c r="E2154" s="86">
        <f>'Preenchimento Consolidado'!D2177</f>
        <v>0</v>
      </c>
      <c r="F2154" s="2">
        <f t="shared" ca="1" si="33"/>
        <v>43901.734739930558</v>
      </c>
    </row>
    <row r="2155" spans="1:6">
      <c r="A2155" s="83">
        <f>'Preenchimento Consolidado'!$E$12</f>
        <v>0</v>
      </c>
      <c r="B2155" s="1">
        <f>'Preenchimento Consolidado'!$E$17</f>
        <v>0</v>
      </c>
      <c r="C2155" s="1">
        <f>'Preenchimento Consolidado'!$E$18</f>
        <v>0</v>
      </c>
      <c r="D2155" s="187" t="str">
        <f>'Preenchimento Consolidado'!B2178</f>
        <v>2.1.1.4.1.29.</v>
      </c>
      <c r="E2155" s="86">
        <f>'Preenchimento Consolidado'!D2178</f>
        <v>0</v>
      </c>
      <c r="F2155" s="2">
        <f t="shared" ca="1" si="33"/>
        <v>43901.734739930558</v>
      </c>
    </row>
    <row r="2156" spans="1:6">
      <c r="A2156" s="83">
        <f>'Preenchimento Consolidado'!$E$12</f>
        <v>0</v>
      </c>
      <c r="B2156" s="1">
        <f>'Preenchimento Consolidado'!$E$17</f>
        <v>0</v>
      </c>
      <c r="C2156" s="1">
        <f>'Preenchimento Consolidado'!$E$18</f>
        <v>0</v>
      </c>
      <c r="D2156" s="187" t="str">
        <f>'Preenchimento Consolidado'!B2179</f>
        <v>2.1.1.4.1.31.</v>
      </c>
      <c r="E2156" s="86">
        <f>'Preenchimento Consolidado'!D2179</f>
        <v>0</v>
      </c>
      <c r="F2156" s="2">
        <f t="shared" ca="1" si="33"/>
        <v>43901.734739930558</v>
      </c>
    </row>
    <row r="2157" spans="1:6">
      <c r="A2157" s="83">
        <f>'Preenchimento Consolidado'!$E$12</f>
        <v>0</v>
      </c>
      <c r="B2157" s="1">
        <f>'Preenchimento Consolidado'!$E$17</f>
        <v>0</v>
      </c>
      <c r="C2157" s="1">
        <f>'Preenchimento Consolidado'!$E$18</f>
        <v>0</v>
      </c>
      <c r="D2157" s="187" t="str">
        <f>'Preenchimento Consolidado'!B2180</f>
        <v>2.1.1.4.1.32.</v>
      </c>
      <c r="E2157" s="86">
        <f>'Preenchimento Consolidado'!D2180</f>
        <v>0</v>
      </c>
      <c r="F2157" s="2">
        <f t="shared" ca="1" si="33"/>
        <v>43901.734739930558</v>
      </c>
    </row>
    <row r="2158" spans="1:6">
      <c r="A2158" s="83">
        <f>'Preenchimento Consolidado'!$E$12</f>
        <v>0</v>
      </c>
      <c r="B2158" s="1">
        <f>'Preenchimento Consolidado'!$E$17</f>
        <v>0</v>
      </c>
      <c r="C2158" s="1">
        <f>'Preenchimento Consolidado'!$E$18</f>
        <v>0</v>
      </c>
      <c r="D2158" s="187" t="str">
        <f>'Preenchimento Consolidado'!B2181</f>
        <v>2.1.1.4.1.33.</v>
      </c>
      <c r="E2158" s="86">
        <f>'Preenchimento Consolidado'!D2181</f>
        <v>0</v>
      </c>
      <c r="F2158" s="2">
        <f t="shared" ca="1" si="33"/>
        <v>43901.734739930558</v>
      </c>
    </row>
    <row r="2159" spans="1:6">
      <c r="A2159" s="83">
        <f>'Preenchimento Consolidado'!$E$12</f>
        <v>0</v>
      </c>
      <c r="B2159" s="1">
        <f>'Preenchimento Consolidado'!$E$17</f>
        <v>0</v>
      </c>
      <c r="C2159" s="1">
        <f>'Preenchimento Consolidado'!$E$18</f>
        <v>0</v>
      </c>
      <c r="D2159" s="187" t="str">
        <f>'Preenchimento Consolidado'!B2182</f>
        <v>2.1.1.4.1.35.</v>
      </c>
      <c r="E2159" s="86">
        <f>'Preenchimento Consolidado'!D2182</f>
        <v>0</v>
      </c>
      <c r="F2159" s="2">
        <f t="shared" ca="1" si="33"/>
        <v>43901.734739930558</v>
      </c>
    </row>
    <row r="2160" spans="1:6">
      <c r="A2160" s="83">
        <f>'Preenchimento Consolidado'!$E$12</f>
        <v>0</v>
      </c>
      <c r="B2160" s="1">
        <f>'Preenchimento Consolidado'!$E$17</f>
        <v>0</v>
      </c>
      <c r="C2160" s="1">
        <f>'Preenchimento Consolidado'!$E$18</f>
        <v>0</v>
      </c>
      <c r="D2160" s="187" t="str">
        <f>'Preenchimento Consolidado'!B2183</f>
        <v>2.1.1.4.1.35.1.</v>
      </c>
      <c r="E2160" s="86">
        <f>'Preenchimento Consolidado'!D2183</f>
        <v>0</v>
      </c>
      <c r="F2160" s="2">
        <f t="shared" ca="1" si="33"/>
        <v>43901.734739930558</v>
      </c>
    </row>
    <row r="2161" spans="1:6">
      <c r="A2161" s="83">
        <f>'Preenchimento Consolidado'!$E$12</f>
        <v>0</v>
      </c>
      <c r="B2161" s="1">
        <f>'Preenchimento Consolidado'!$E$17</f>
        <v>0</v>
      </c>
      <c r="C2161" s="1">
        <f>'Preenchimento Consolidado'!$E$18</f>
        <v>0</v>
      </c>
      <c r="D2161" s="187" t="str">
        <f>'Preenchimento Consolidado'!B2184</f>
        <v>2.1.1.4.1.35.2.</v>
      </c>
      <c r="E2161" s="86">
        <f>'Preenchimento Consolidado'!D2184</f>
        <v>0</v>
      </c>
      <c r="F2161" s="2">
        <f t="shared" ca="1" si="33"/>
        <v>43901.734739930558</v>
      </c>
    </row>
    <row r="2162" spans="1:6">
      <c r="A2162" s="83">
        <f>'Preenchimento Consolidado'!$E$12</f>
        <v>0</v>
      </c>
      <c r="B2162" s="1">
        <f>'Preenchimento Consolidado'!$E$17</f>
        <v>0</v>
      </c>
      <c r="C2162" s="1">
        <f>'Preenchimento Consolidado'!$E$18</f>
        <v>0</v>
      </c>
      <c r="D2162" s="187" t="str">
        <f>'Preenchimento Consolidado'!B2185</f>
        <v>2.1.1.4.1.41.</v>
      </c>
      <c r="E2162" s="86">
        <f>'Preenchimento Consolidado'!D2185</f>
        <v>0</v>
      </c>
      <c r="F2162" s="2">
        <f t="shared" ca="1" si="33"/>
        <v>43901.734739930558</v>
      </c>
    </row>
    <row r="2163" spans="1:6">
      <c r="A2163" s="83">
        <f>'Preenchimento Consolidado'!$E$12</f>
        <v>0</v>
      </c>
      <c r="B2163" s="1">
        <f>'Preenchimento Consolidado'!$E$17</f>
        <v>0</v>
      </c>
      <c r="C2163" s="1">
        <f>'Preenchimento Consolidado'!$E$18</f>
        <v>0</v>
      </c>
      <c r="D2163" s="187" t="str">
        <f>'Preenchimento Consolidado'!B2186</f>
        <v>2.1.1.4.1.42.</v>
      </c>
      <c r="E2163" s="86">
        <f>'Preenchimento Consolidado'!D2186</f>
        <v>0</v>
      </c>
      <c r="F2163" s="2">
        <f t="shared" ca="1" si="33"/>
        <v>43901.734739930558</v>
      </c>
    </row>
    <row r="2164" spans="1:6">
      <c r="A2164" s="83">
        <f>'Preenchimento Consolidado'!$E$12</f>
        <v>0</v>
      </c>
      <c r="B2164" s="1">
        <f>'Preenchimento Consolidado'!$E$17</f>
        <v>0</v>
      </c>
      <c r="C2164" s="1">
        <f>'Preenchimento Consolidado'!$E$18</f>
        <v>0</v>
      </c>
      <c r="D2164" s="187" t="str">
        <f>'Preenchimento Consolidado'!B2187</f>
        <v>2.1.1.4.1.43.</v>
      </c>
      <c r="E2164" s="86">
        <f>'Preenchimento Consolidado'!D2187</f>
        <v>0</v>
      </c>
      <c r="F2164" s="2">
        <f t="shared" ca="1" si="33"/>
        <v>43901.734739930558</v>
      </c>
    </row>
    <row r="2165" spans="1:6">
      <c r="A2165" s="83">
        <f>'Preenchimento Consolidado'!$E$12</f>
        <v>0</v>
      </c>
      <c r="B2165" s="1">
        <f>'Preenchimento Consolidado'!$E$17</f>
        <v>0</v>
      </c>
      <c r="C2165" s="1">
        <f>'Preenchimento Consolidado'!$E$18</f>
        <v>0</v>
      </c>
      <c r="D2165" s="187" t="str">
        <f>'Preenchimento Consolidado'!B2188</f>
        <v>2.1.1.4.1.50.</v>
      </c>
      <c r="E2165" s="86">
        <f>'Preenchimento Consolidado'!D2188</f>
        <v>0</v>
      </c>
      <c r="F2165" s="2">
        <f t="shared" ca="1" si="33"/>
        <v>43901.734739930558</v>
      </c>
    </row>
    <row r="2166" spans="1:6">
      <c r="A2166" s="83">
        <f>'Preenchimento Consolidado'!$E$12</f>
        <v>0</v>
      </c>
      <c r="B2166" s="1">
        <f>'Preenchimento Consolidado'!$E$17</f>
        <v>0</v>
      </c>
      <c r="C2166" s="1">
        <f>'Preenchimento Consolidado'!$E$18</f>
        <v>0</v>
      </c>
      <c r="D2166" s="187" t="str">
        <f>'Preenchimento Consolidado'!B2189</f>
        <v>2.1.1.4.1.51.</v>
      </c>
      <c r="E2166" s="86">
        <f>'Preenchimento Consolidado'!D2189</f>
        <v>0</v>
      </c>
      <c r="F2166" s="2">
        <f t="shared" ca="1" si="33"/>
        <v>43901.734739930558</v>
      </c>
    </row>
    <row r="2167" spans="1:6">
      <c r="A2167" s="83">
        <f>'Preenchimento Consolidado'!$E$12</f>
        <v>0</v>
      </c>
      <c r="B2167" s="1">
        <f>'Preenchimento Consolidado'!$E$17</f>
        <v>0</v>
      </c>
      <c r="C2167" s="1">
        <f>'Preenchimento Consolidado'!$E$18</f>
        <v>0</v>
      </c>
      <c r="D2167" s="187" t="str">
        <f>'Preenchimento Consolidado'!B2190</f>
        <v>2.1.1.4.1.52.</v>
      </c>
      <c r="E2167" s="86">
        <f>'Preenchimento Consolidado'!D2190</f>
        <v>0</v>
      </c>
      <c r="F2167" s="2">
        <f t="shared" ca="1" si="33"/>
        <v>43901.734739930558</v>
      </c>
    </row>
    <row r="2168" spans="1:6">
      <c r="A2168" s="83">
        <f>'Preenchimento Consolidado'!$E$12</f>
        <v>0</v>
      </c>
      <c r="B2168" s="1">
        <f>'Preenchimento Consolidado'!$E$17</f>
        <v>0</v>
      </c>
      <c r="C2168" s="1">
        <f>'Preenchimento Consolidado'!$E$18</f>
        <v>0</v>
      </c>
      <c r="D2168" s="187" t="str">
        <f>'Preenchimento Consolidado'!B2191</f>
        <v>2.1.1.4.1.53.</v>
      </c>
      <c r="E2168" s="86">
        <f>'Preenchimento Consolidado'!D2191</f>
        <v>0</v>
      </c>
      <c r="F2168" s="2">
        <f t="shared" ca="1" si="33"/>
        <v>43901.734739930558</v>
      </c>
    </row>
    <row r="2169" spans="1:6">
      <c r="A2169" s="83">
        <f>'Preenchimento Consolidado'!$E$12</f>
        <v>0</v>
      </c>
      <c r="B2169" s="1">
        <f>'Preenchimento Consolidado'!$E$17</f>
        <v>0</v>
      </c>
      <c r="C2169" s="1">
        <f>'Preenchimento Consolidado'!$E$18</f>
        <v>0</v>
      </c>
      <c r="D2169" s="187" t="str">
        <f>'Preenchimento Consolidado'!B2192</f>
        <v>2.1.1.5.</v>
      </c>
      <c r="E2169" s="86">
        <f>'Preenchimento Consolidado'!D2192</f>
        <v>0</v>
      </c>
      <c r="F2169" s="2">
        <f t="shared" ca="1" si="33"/>
        <v>43901.734739930558</v>
      </c>
    </row>
    <row r="2170" spans="1:6">
      <c r="A2170" s="83">
        <f>'Preenchimento Consolidado'!$E$12</f>
        <v>0</v>
      </c>
      <c r="B2170" s="1">
        <f>'Preenchimento Consolidado'!$E$17</f>
        <v>0</v>
      </c>
      <c r="C2170" s="1">
        <f>'Preenchimento Consolidado'!$E$18</f>
        <v>0</v>
      </c>
      <c r="D2170" s="187" t="str">
        <f>'Preenchimento Consolidado'!B2193</f>
        <v>2.1.1.5.1.</v>
      </c>
      <c r="E2170" s="86">
        <f>'Preenchimento Consolidado'!D2193</f>
        <v>0</v>
      </c>
      <c r="F2170" s="2">
        <f t="shared" ca="1" si="33"/>
        <v>43901.734739930558</v>
      </c>
    </row>
    <row r="2171" spans="1:6">
      <c r="A2171" s="83">
        <f>'Preenchimento Consolidado'!$E$12</f>
        <v>0</v>
      </c>
      <c r="B2171" s="1">
        <f>'Preenchimento Consolidado'!$E$17</f>
        <v>0</v>
      </c>
      <c r="C2171" s="1">
        <f>'Preenchimento Consolidado'!$E$18</f>
        <v>0</v>
      </c>
      <c r="D2171" s="187" t="str">
        <f>'Preenchimento Consolidado'!B2194</f>
        <v>2.1.1.5.1.11.</v>
      </c>
      <c r="E2171" s="86">
        <f>'Preenchimento Consolidado'!D2194</f>
        <v>0</v>
      </c>
      <c r="F2171" s="2">
        <f t="shared" ca="1" si="33"/>
        <v>43901.734739930558</v>
      </c>
    </row>
    <row r="2172" spans="1:6">
      <c r="A2172" s="83">
        <f>'Preenchimento Consolidado'!$E$12</f>
        <v>0</v>
      </c>
      <c r="B2172" s="1">
        <f>'Preenchimento Consolidado'!$E$17</f>
        <v>0</v>
      </c>
      <c r="C2172" s="1">
        <f>'Preenchimento Consolidado'!$E$18</f>
        <v>0</v>
      </c>
      <c r="D2172" s="187" t="str">
        <f>'Preenchimento Consolidado'!B2195</f>
        <v>2.1.1.5.1.12.</v>
      </c>
      <c r="E2172" s="86">
        <f>'Preenchimento Consolidado'!D2195</f>
        <v>0</v>
      </c>
      <c r="F2172" s="2">
        <f t="shared" ca="1" si="33"/>
        <v>43901.734739930558</v>
      </c>
    </row>
    <row r="2173" spans="1:6">
      <c r="A2173" s="83">
        <f>'Preenchimento Consolidado'!$E$12</f>
        <v>0</v>
      </c>
      <c r="B2173" s="1">
        <f>'Preenchimento Consolidado'!$E$17</f>
        <v>0</v>
      </c>
      <c r="C2173" s="1">
        <f>'Preenchimento Consolidado'!$E$18</f>
        <v>0</v>
      </c>
      <c r="D2173" s="187" t="str">
        <f>'Preenchimento Consolidado'!B2196</f>
        <v>2.1.1.5.1.13.</v>
      </c>
      <c r="E2173" s="86">
        <f>'Preenchimento Consolidado'!D2196</f>
        <v>0</v>
      </c>
      <c r="F2173" s="2">
        <f t="shared" ca="1" si="33"/>
        <v>43901.734739930558</v>
      </c>
    </row>
    <row r="2174" spans="1:6">
      <c r="A2174" s="83">
        <f>'Preenchimento Consolidado'!$E$12</f>
        <v>0</v>
      </c>
      <c r="B2174" s="1">
        <f>'Preenchimento Consolidado'!$E$17</f>
        <v>0</v>
      </c>
      <c r="C2174" s="1">
        <f>'Preenchimento Consolidado'!$E$18</f>
        <v>0</v>
      </c>
      <c r="D2174" s="187" t="str">
        <f>'Preenchimento Consolidado'!B2197</f>
        <v>2.1.1.5.1.14.</v>
      </c>
      <c r="E2174" s="86">
        <f>'Preenchimento Consolidado'!D2197</f>
        <v>0</v>
      </c>
      <c r="F2174" s="2">
        <f t="shared" ca="1" si="33"/>
        <v>43901.734739930558</v>
      </c>
    </row>
    <row r="2175" spans="1:6">
      <c r="A2175" s="83">
        <f>'Preenchimento Consolidado'!$E$12</f>
        <v>0</v>
      </c>
      <c r="B2175" s="1">
        <f>'Preenchimento Consolidado'!$E$17</f>
        <v>0</v>
      </c>
      <c r="C2175" s="1">
        <f>'Preenchimento Consolidado'!$E$18</f>
        <v>0</v>
      </c>
      <c r="D2175" s="187" t="str">
        <f>'Preenchimento Consolidado'!B2198</f>
        <v>2.1.1.5.1.15.</v>
      </c>
      <c r="E2175" s="86">
        <f>'Preenchimento Consolidado'!D2198</f>
        <v>0</v>
      </c>
      <c r="F2175" s="2">
        <f t="shared" ca="1" si="33"/>
        <v>43901.734739930558</v>
      </c>
    </row>
    <row r="2176" spans="1:6">
      <c r="A2176" s="83">
        <f>'Preenchimento Consolidado'!$E$12</f>
        <v>0</v>
      </c>
      <c r="B2176" s="1">
        <f>'Preenchimento Consolidado'!$E$17</f>
        <v>0</v>
      </c>
      <c r="C2176" s="1">
        <f>'Preenchimento Consolidado'!$E$18</f>
        <v>0</v>
      </c>
      <c r="D2176" s="187" t="str">
        <f>'Preenchimento Consolidado'!B2199</f>
        <v>2.1.1.5.1.16.</v>
      </c>
      <c r="E2176" s="86">
        <f>'Preenchimento Consolidado'!D2199</f>
        <v>0</v>
      </c>
      <c r="F2176" s="2">
        <f t="shared" ca="1" si="33"/>
        <v>43901.734739930558</v>
      </c>
    </row>
    <row r="2177" spans="1:6">
      <c r="A2177" s="83">
        <f>'Preenchimento Consolidado'!$E$12</f>
        <v>0</v>
      </c>
      <c r="B2177" s="1">
        <f>'Preenchimento Consolidado'!$E$17</f>
        <v>0</v>
      </c>
      <c r="C2177" s="1">
        <f>'Preenchimento Consolidado'!$E$18</f>
        <v>0</v>
      </c>
      <c r="D2177" s="187" t="str">
        <f>'Preenchimento Consolidado'!B2200</f>
        <v>2.1.1.5.1.17.</v>
      </c>
      <c r="E2177" s="86">
        <f>'Preenchimento Consolidado'!D2200</f>
        <v>0</v>
      </c>
      <c r="F2177" s="2">
        <f t="shared" ca="1" si="33"/>
        <v>43901.734739930558</v>
      </c>
    </row>
    <row r="2178" spans="1:6">
      <c r="A2178" s="83">
        <f>'Preenchimento Consolidado'!$E$12</f>
        <v>0</v>
      </c>
      <c r="B2178" s="1">
        <f>'Preenchimento Consolidado'!$E$17</f>
        <v>0</v>
      </c>
      <c r="C2178" s="1">
        <f>'Preenchimento Consolidado'!$E$18</f>
        <v>0</v>
      </c>
      <c r="D2178" s="187" t="str">
        <f>'Preenchimento Consolidado'!B2201</f>
        <v>2.1.1.5.1.21.</v>
      </c>
      <c r="E2178" s="86">
        <f>'Preenchimento Consolidado'!D2201</f>
        <v>0</v>
      </c>
      <c r="F2178" s="2">
        <f t="shared" ref="F2178:F2241" ca="1" si="34">NOW()</f>
        <v>43901.734739930558</v>
      </c>
    </row>
    <row r="2179" spans="1:6">
      <c r="A2179" s="83">
        <f>'Preenchimento Consolidado'!$E$12</f>
        <v>0</v>
      </c>
      <c r="B2179" s="1">
        <f>'Preenchimento Consolidado'!$E$17</f>
        <v>0</v>
      </c>
      <c r="C2179" s="1">
        <f>'Preenchimento Consolidado'!$E$18</f>
        <v>0</v>
      </c>
      <c r="D2179" s="187" t="str">
        <f>'Preenchimento Consolidado'!B2202</f>
        <v>2.1.1.5.1.22.</v>
      </c>
      <c r="E2179" s="86">
        <f>'Preenchimento Consolidado'!D2202</f>
        <v>0</v>
      </c>
      <c r="F2179" s="2">
        <f t="shared" ca="1" si="34"/>
        <v>43901.734739930558</v>
      </c>
    </row>
    <row r="2180" spans="1:6">
      <c r="A2180" s="83">
        <f>'Preenchimento Consolidado'!$E$12</f>
        <v>0</v>
      </c>
      <c r="B2180" s="1">
        <f>'Preenchimento Consolidado'!$E$17</f>
        <v>0</v>
      </c>
      <c r="C2180" s="1">
        <f>'Preenchimento Consolidado'!$E$18</f>
        <v>0</v>
      </c>
      <c r="D2180" s="187" t="str">
        <f>'Preenchimento Consolidado'!B2203</f>
        <v>2.1.1.5.1.23.</v>
      </c>
      <c r="E2180" s="86">
        <f>'Preenchimento Consolidado'!D2203</f>
        <v>0</v>
      </c>
      <c r="F2180" s="2">
        <f t="shared" ca="1" si="34"/>
        <v>43901.734739930558</v>
      </c>
    </row>
    <row r="2181" spans="1:6">
      <c r="A2181" s="83">
        <f>'Preenchimento Consolidado'!$E$12</f>
        <v>0</v>
      </c>
      <c r="B2181" s="1">
        <f>'Preenchimento Consolidado'!$E$17</f>
        <v>0</v>
      </c>
      <c r="C2181" s="1">
        <f>'Preenchimento Consolidado'!$E$18</f>
        <v>0</v>
      </c>
      <c r="D2181" s="187" t="str">
        <f>'Preenchimento Consolidado'!B2204</f>
        <v>2.1.1.5.1.24.</v>
      </c>
      <c r="E2181" s="86">
        <f>'Preenchimento Consolidado'!D2204</f>
        <v>0</v>
      </c>
      <c r="F2181" s="2">
        <f t="shared" ca="1" si="34"/>
        <v>43901.734739930558</v>
      </c>
    </row>
    <row r="2182" spans="1:6">
      <c r="A2182" s="83">
        <f>'Preenchimento Consolidado'!$E$12</f>
        <v>0</v>
      </c>
      <c r="B2182" s="1">
        <f>'Preenchimento Consolidado'!$E$17</f>
        <v>0</v>
      </c>
      <c r="C2182" s="1">
        <f>'Preenchimento Consolidado'!$E$18</f>
        <v>0</v>
      </c>
      <c r="D2182" s="187" t="str">
        <f>'Preenchimento Consolidado'!B2205</f>
        <v>2.1.1.5.1.25.</v>
      </c>
      <c r="E2182" s="86">
        <f>'Preenchimento Consolidado'!D2205</f>
        <v>0</v>
      </c>
      <c r="F2182" s="2">
        <f t="shared" ca="1" si="34"/>
        <v>43901.734739930558</v>
      </c>
    </row>
    <row r="2183" spans="1:6">
      <c r="A2183" s="83">
        <f>'Preenchimento Consolidado'!$E$12</f>
        <v>0</v>
      </c>
      <c r="B2183" s="1">
        <f>'Preenchimento Consolidado'!$E$17</f>
        <v>0</v>
      </c>
      <c r="C2183" s="1">
        <f>'Preenchimento Consolidado'!$E$18</f>
        <v>0</v>
      </c>
      <c r="D2183" s="187" t="str">
        <f>'Preenchimento Consolidado'!B2206</f>
        <v>2.1.1.5.1.26.</v>
      </c>
      <c r="E2183" s="86">
        <f>'Preenchimento Consolidado'!D2206</f>
        <v>0</v>
      </c>
      <c r="F2183" s="2">
        <f t="shared" ca="1" si="34"/>
        <v>43901.734739930558</v>
      </c>
    </row>
    <row r="2184" spans="1:6">
      <c r="A2184" s="83">
        <f>'Preenchimento Consolidado'!$E$12</f>
        <v>0</v>
      </c>
      <c r="B2184" s="1">
        <f>'Preenchimento Consolidado'!$E$17</f>
        <v>0</v>
      </c>
      <c r="C2184" s="1">
        <f>'Preenchimento Consolidado'!$E$18</f>
        <v>0</v>
      </c>
      <c r="D2184" s="187" t="str">
        <f>'Preenchimento Consolidado'!B2207</f>
        <v>2.1.1.5.1.27.</v>
      </c>
      <c r="E2184" s="86">
        <f>'Preenchimento Consolidado'!D2207</f>
        <v>0</v>
      </c>
      <c r="F2184" s="2">
        <f t="shared" ca="1" si="34"/>
        <v>43901.734739930558</v>
      </c>
    </row>
    <row r="2185" spans="1:6">
      <c r="A2185" s="83">
        <f>'Preenchimento Consolidado'!$E$12</f>
        <v>0</v>
      </c>
      <c r="B2185" s="1">
        <f>'Preenchimento Consolidado'!$E$17</f>
        <v>0</v>
      </c>
      <c r="C2185" s="1">
        <f>'Preenchimento Consolidado'!$E$18</f>
        <v>0</v>
      </c>
      <c r="D2185" s="187" t="str">
        <f>'Preenchimento Consolidado'!B2208</f>
        <v>2.1.1.5.1.28.</v>
      </c>
      <c r="E2185" s="86">
        <f>'Preenchimento Consolidado'!D2208</f>
        <v>0</v>
      </c>
      <c r="F2185" s="2">
        <f t="shared" ca="1" si="34"/>
        <v>43901.734739930558</v>
      </c>
    </row>
    <row r="2186" spans="1:6">
      <c r="A2186" s="83">
        <f>'Preenchimento Consolidado'!$E$12</f>
        <v>0</v>
      </c>
      <c r="B2186" s="1">
        <f>'Preenchimento Consolidado'!$E$17</f>
        <v>0</v>
      </c>
      <c r="C2186" s="1">
        <f>'Preenchimento Consolidado'!$E$18</f>
        <v>0</v>
      </c>
      <c r="D2186" s="187" t="str">
        <f>'Preenchimento Consolidado'!B2209</f>
        <v>2.1.1.5.1.29.</v>
      </c>
      <c r="E2186" s="86">
        <f>'Preenchimento Consolidado'!D2209</f>
        <v>0</v>
      </c>
      <c r="F2186" s="2">
        <f t="shared" ca="1" si="34"/>
        <v>43901.734739930558</v>
      </c>
    </row>
    <row r="2187" spans="1:6">
      <c r="A2187" s="83">
        <f>'Preenchimento Consolidado'!$E$12</f>
        <v>0</v>
      </c>
      <c r="B2187" s="1">
        <f>'Preenchimento Consolidado'!$E$17</f>
        <v>0</v>
      </c>
      <c r="C2187" s="1">
        <f>'Preenchimento Consolidado'!$E$18</f>
        <v>0</v>
      </c>
      <c r="D2187" s="187" t="str">
        <f>'Preenchimento Consolidado'!B2210</f>
        <v>2.1.1.5.1.31.</v>
      </c>
      <c r="E2187" s="86">
        <f>'Preenchimento Consolidado'!D2210</f>
        <v>0</v>
      </c>
      <c r="F2187" s="2">
        <f t="shared" ca="1" si="34"/>
        <v>43901.734739930558</v>
      </c>
    </row>
    <row r="2188" spans="1:6">
      <c r="A2188" s="83">
        <f>'Preenchimento Consolidado'!$E$12</f>
        <v>0</v>
      </c>
      <c r="B2188" s="1">
        <f>'Preenchimento Consolidado'!$E$17</f>
        <v>0</v>
      </c>
      <c r="C2188" s="1">
        <f>'Preenchimento Consolidado'!$E$18</f>
        <v>0</v>
      </c>
      <c r="D2188" s="187" t="str">
        <f>'Preenchimento Consolidado'!B2211</f>
        <v>2.1.1.5.1.32.</v>
      </c>
      <c r="E2188" s="86">
        <f>'Preenchimento Consolidado'!D2211</f>
        <v>0</v>
      </c>
      <c r="F2188" s="2">
        <f t="shared" ca="1" si="34"/>
        <v>43901.734739930558</v>
      </c>
    </row>
    <row r="2189" spans="1:6">
      <c r="A2189" s="83">
        <f>'Preenchimento Consolidado'!$E$12</f>
        <v>0</v>
      </c>
      <c r="B2189" s="1">
        <f>'Preenchimento Consolidado'!$E$17</f>
        <v>0</v>
      </c>
      <c r="C2189" s="1">
        <f>'Preenchimento Consolidado'!$E$18</f>
        <v>0</v>
      </c>
      <c r="D2189" s="187" t="str">
        <f>'Preenchimento Consolidado'!B2212</f>
        <v>2.1.1.5.1.33.</v>
      </c>
      <c r="E2189" s="86">
        <f>'Preenchimento Consolidado'!D2212</f>
        <v>0</v>
      </c>
      <c r="F2189" s="2">
        <f t="shared" ca="1" si="34"/>
        <v>43901.734739930558</v>
      </c>
    </row>
    <row r="2190" spans="1:6">
      <c r="A2190" s="83">
        <f>'Preenchimento Consolidado'!$E$12</f>
        <v>0</v>
      </c>
      <c r="B2190" s="1">
        <f>'Preenchimento Consolidado'!$E$17</f>
        <v>0</v>
      </c>
      <c r="C2190" s="1">
        <f>'Preenchimento Consolidado'!$E$18</f>
        <v>0</v>
      </c>
      <c r="D2190" s="187" t="str">
        <f>'Preenchimento Consolidado'!B2213</f>
        <v>2.1.1.5.1.35.</v>
      </c>
      <c r="E2190" s="86">
        <f>'Preenchimento Consolidado'!D2213</f>
        <v>0</v>
      </c>
      <c r="F2190" s="2">
        <f t="shared" ca="1" si="34"/>
        <v>43901.734739930558</v>
      </c>
    </row>
    <row r="2191" spans="1:6">
      <c r="A2191" s="83">
        <f>'Preenchimento Consolidado'!$E$12</f>
        <v>0</v>
      </c>
      <c r="B2191" s="1">
        <f>'Preenchimento Consolidado'!$E$17</f>
        <v>0</v>
      </c>
      <c r="C2191" s="1">
        <f>'Preenchimento Consolidado'!$E$18</f>
        <v>0</v>
      </c>
      <c r="D2191" s="187" t="str">
        <f>'Preenchimento Consolidado'!B2214</f>
        <v>2.1.1.5.1.35.1.</v>
      </c>
      <c r="E2191" s="86">
        <f>'Preenchimento Consolidado'!D2214</f>
        <v>0</v>
      </c>
      <c r="F2191" s="2">
        <f t="shared" ca="1" si="34"/>
        <v>43901.734739930558</v>
      </c>
    </row>
    <row r="2192" spans="1:6">
      <c r="A2192" s="83">
        <f>'Preenchimento Consolidado'!$E$12</f>
        <v>0</v>
      </c>
      <c r="B2192" s="1">
        <f>'Preenchimento Consolidado'!$E$17</f>
        <v>0</v>
      </c>
      <c r="C2192" s="1">
        <f>'Preenchimento Consolidado'!$E$18</f>
        <v>0</v>
      </c>
      <c r="D2192" s="187" t="str">
        <f>'Preenchimento Consolidado'!B2215</f>
        <v>2.1.1.5.1.35.2.</v>
      </c>
      <c r="E2192" s="86">
        <f>'Preenchimento Consolidado'!D2215</f>
        <v>0</v>
      </c>
      <c r="F2192" s="2">
        <f t="shared" ca="1" si="34"/>
        <v>43901.734739930558</v>
      </c>
    </row>
    <row r="2193" spans="1:6">
      <c r="A2193" s="83">
        <f>'Preenchimento Consolidado'!$E$12</f>
        <v>0</v>
      </c>
      <c r="B2193" s="1">
        <f>'Preenchimento Consolidado'!$E$17</f>
        <v>0</v>
      </c>
      <c r="C2193" s="1">
        <f>'Preenchimento Consolidado'!$E$18</f>
        <v>0</v>
      </c>
      <c r="D2193" s="187" t="str">
        <f>'Preenchimento Consolidado'!B2216</f>
        <v>2.1.1.5.1.41.</v>
      </c>
      <c r="E2193" s="86">
        <f>'Preenchimento Consolidado'!D2216</f>
        <v>0</v>
      </c>
      <c r="F2193" s="2">
        <f t="shared" ca="1" si="34"/>
        <v>43901.734739930558</v>
      </c>
    </row>
    <row r="2194" spans="1:6">
      <c r="A2194" s="83">
        <f>'Preenchimento Consolidado'!$E$12</f>
        <v>0</v>
      </c>
      <c r="B2194" s="1">
        <f>'Preenchimento Consolidado'!$E$17</f>
        <v>0</v>
      </c>
      <c r="C2194" s="1">
        <f>'Preenchimento Consolidado'!$E$18</f>
        <v>0</v>
      </c>
      <c r="D2194" s="187" t="str">
        <f>'Preenchimento Consolidado'!B2217</f>
        <v>2.1.1.5.1.42.</v>
      </c>
      <c r="E2194" s="86">
        <f>'Preenchimento Consolidado'!D2217</f>
        <v>0</v>
      </c>
      <c r="F2194" s="2">
        <f t="shared" ca="1" si="34"/>
        <v>43901.734739930558</v>
      </c>
    </row>
    <row r="2195" spans="1:6">
      <c r="A2195" s="83">
        <f>'Preenchimento Consolidado'!$E$12</f>
        <v>0</v>
      </c>
      <c r="B2195" s="1">
        <f>'Preenchimento Consolidado'!$E$17</f>
        <v>0</v>
      </c>
      <c r="C2195" s="1">
        <f>'Preenchimento Consolidado'!$E$18</f>
        <v>0</v>
      </c>
      <c r="D2195" s="187" t="str">
        <f>'Preenchimento Consolidado'!B2218</f>
        <v>2.1.1.5.1.43.</v>
      </c>
      <c r="E2195" s="86">
        <f>'Preenchimento Consolidado'!D2218</f>
        <v>0</v>
      </c>
      <c r="F2195" s="2">
        <f t="shared" ca="1" si="34"/>
        <v>43901.734739930558</v>
      </c>
    </row>
    <row r="2196" spans="1:6">
      <c r="A2196" s="83">
        <f>'Preenchimento Consolidado'!$E$12</f>
        <v>0</v>
      </c>
      <c r="B2196" s="1">
        <f>'Preenchimento Consolidado'!$E$17</f>
        <v>0</v>
      </c>
      <c r="C2196" s="1">
        <f>'Preenchimento Consolidado'!$E$18</f>
        <v>0</v>
      </c>
      <c r="D2196" s="187" t="str">
        <f>'Preenchimento Consolidado'!B2219</f>
        <v>2.1.1.5.1.50.</v>
      </c>
      <c r="E2196" s="86">
        <f>'Preenchimento Consolidado'!D2219</f>
        <v>0</v>
      </c>
      <c r="F2196" s="2">
        <f t="shared" ca="1" si="34"/>
        <v>43901.734739930558</v>
      </c>
    </row>
    <row r="2197" spans="1:6">
      <c r="A2197" s="83">
        <f>'Preenchimento Consolidado'!$E$12</f>
        <v>0</v>
      </c>
      <c r="B2197" s="1">
        <f>'Preenchimento Consolidado'!$E$17</f>
        <v>0</v>
      </c>
      <c r="C2197" s="1">
        <f>'Preenchimento Consolidado'!$E$18</f>
        <v>0</v>
      </c>
      <c r="D2197" s="187" t="str">
        <f>'Preenchimento Consolidado'!B2220</f>
        <v>2.1.1.5.1.51.</v>
      </c>
      <c r="E2197" s="86">
        <f>'Preenchimento Consolidado'!D2220</f>
        <v>0</v>
      </c>
      <c r="F2197" s="2">
        <f t="shared" ca="1" si="34"/>
        <v>43901.734739930558</v>
      </c>
    </row>
    <row r="2198" spans="1:6">
      <c r="A2198" s="83">
        <f>'Preenchimento Consolidado'!$E$12</f>
        <v>0</v>
      </c>
      <c r="B2198" s="1">
        <f>'Preenchimento Consolidado'!$E$17</f>
        <v>0</v>
      </c>
      <c r="C2198" s="1">
        <f>'Preenchimento Consolidado'!$E$18</f>
        <v>0</v>
      </c>
      <c r="D2198" s="187" t="str">
        <f>'Preenchimento Consolidado'!B2221</f>
        <v>2.1.1.5.1.52.</v>
      </c>
      <c r="E2198" s="86">
        <f>'Preenchimento Consolidado'!D2221</f>
        <v>0</v>
      </c>
      <c r="F2198" s="2">
        <f t="shared" ca="1" si="34"/>
        <v>43901.734739930558</v>
      </c>
    </row>
    <row r="2199" spans="1:6">
      <c r="A2199" s="83">
        <f>'Preenchimento Consolidado'!$E$12</f>
        <v>0</v>
      </c>
      <c r="B2199" s="1">
        <f>'Preenchimento Consolidado'!$E$17</f>
        <v>0</v>
      </c>
      <c r="C2199" s="1">
        <f>'Preenchimento Consolidado'!$E$18</f>
        <v>0</v>
      </c>
      <c r="D2199" s="187" t="str">
        <f>'Preenchimento Consolidado'!B2222</f>
        <v>2.1.1.5.1.53.</v>
      </c>
      <c r="E2199" s="86">
        <f>'Preenchimento Consolidado'!D2222</f>
        <v>0</v>
      </c>
      <c r="F2199" s="2">
        <f t="shared" ca="1" si="34"/>
        <v>43901.734739930558</v>
      </c>
    </row>
    <row r="2200" spans="1:6">
      <c r="A2200" s="83">
        <f>'Preenchimento Consolidado'!$E$12</f>
        <v>0</v>
      </c>
      <c r="B2200" s="1">
        <f>'Preenchimento Consolidado'!$E$17</f>
        <v>0</v>
      </c>
      <c r="C2200" s="1">
        <f>'Preenchimento Consolidado'!$E$18</f>
        <v>0</v>
      </c>
      <c r="D2200" s="187" t="str">
        <f>'Preenchimento Consolidado'!B2223</f>
        <v>2.1.1.5.2.</v>
      </c>
      <c r="E2200" s="86">
        <f>'Preenchimento Consolidado'!D2223</f>
        <v>0</v>
      </c>
      <c r="F2200" s="2">
        <f t="shared" ca="1" si="34"/>
        <v>43901.734739930558</v>
      </c>
    </row>
    <row r="2201" spans="1:6">
      <c r="A2201" s="83">
        <f>'Preenchimento Consolidado'!$E$12</f>
        <v>0</v>
      </c>
      <c r="B2201" s="1">
        <f>'Preenchimento Consolidado'!$E$17</f>
        <v>0</v>
      </c>
      <c r="C2201" s="1">
        <f>'Preenchimento Consolidado'!$E$18</f>
        <v>0</v>
      </c>
      <c r="D2201" s="187" t="str">
        <f>'Preenchimento Consolidado'!B2224</f>
        <v>2.1.1.5.2.11.</v>
      </c>
      <c r="E2201" s="86">
        <f>'Preenchimento Consolidado'!D2224</f>
        <v>0</v>
      </c>
      <c r="F2201" s="2">
        <f t="shared" ca="1" si="34"/>
        <v>43901.734739930558</v>
      </c>
    </row>
    <row r="2202" spans="1:6">
      <c r="A2202" s="83">
        <f>'Preenchimento Consolidado'!$E$12</f>
        <v>0</v>
      </c>
      <c r="B2202" s="1">
        <f>'Preenchimento Consolidado'!$E$17</f>
        <v>0</v>
      </c>
      <c r="C2202" s="1">
        <f>'Preenchimento Consolidado'!$E$18</f>
        <v>0</v>
      </c>
      <c r="D2202" s="187" t="str">
        <f>'Preenchimento Consolidado'!B2225</f>
        <v>2.1.1.5.2.12.</v>
      </c>
      <c r="E2202" s="86">
        <f>'Preenchimento Consolidado'!D2225</f>
        <v>0</v>
      </c>
      <c r="F2202" s="2">
        <f t="shared" ca="1" si="34"/>
        <v>43901.734739930558</v>
      </c>
    </row>
    <row r="2203" spans="1:6">
      <c r="A2203" s="83">
        <f>'Preenchimento Consolidado'!$E$12</f>
        <v>0</v>
      </c>
      <c r="B2203" s="1">
        <f>'Preenchimento Consolidado'!$E$17</f>
        <v>0</v>
      </c>
      <c r="C2203" s="1">
        <f>'Preenchimento Consolidado'!$E$18</f>
        <v>0</v>
      </c>
      <c r="D2203" s="187" t="str">
        <f>'Preenchimento Consolidado'!B2226</f>
        <v>2.1.1.5.2.13.</v>
      </c>
      <c r="E2203" s="86">
        <f>'Preenchimento Consolidado'!D2226</f>
        <v>0</v>
      </c>
      <c r="F2203" s="2">
        <f t="shared" ca="1" si="34"/>
        <v>43901.734739930558</v>
      </c>
    </row>
    <row r="2204" spans="1:6">
      <c r="A2204" s="83">
        <f>'Preenchimento Consolidado'!$E$12</f>
        <v>0</v>
      </c>
      <c r="B2204" s="1">
        <f>'Preenchimento Consolidado'!$E$17</f>
        <v>0</v>
      </c>
      <c r="C2204" s="1">
        <f>'Preenchimento Consolidado'!$E$18</f>
        <v>0</v>
      </c>
      <c r="D2204" s="187" t="str">
        <f>'Preenchimento Consolidado'!B2227</f>
        <v>2.1.1.5.2.14.</v>
      </c>
      <c r="E2204" s="86">
        <f>'Preenchimento Consolidado'!D2227</f>
        <v>0</v>
      </c>
      <c r="F2204" s="2">
        <f t="shared" ca="1" si="34"/>
        <v>43901.734739930558</v>
      </c>
    </row>
    <row r="2205" spans="1:6">
      <c r="A2205" s="83">
        <f>'Preenchimento Consolidado'!$E$12</f>
        <v>0</v>
      </c>
      <c r="B2205" s="1">
        <f>'Preenchimento Consolidado'!$E$17</f>
        <v>0</v>
      </c>
      <c r="C2205" s="1">
        <f>'Preenchimento Consolidado'!$E$18</f>
        <v>0</v>
      </c>
      <c r="D2205" s="187" t="str">
        <f>'Preenchimento Consolidado'!B2228</f>
        <v>2.1.1.5.2.15.</v>
      </c>
      <c r="E2205" s="86">
        <f>'Preenchimento Consolidado'!D2228</f>
        <v>0</v>
      </c>
      <c r="F2205" s="2">
        <f t="shared" ca="1" si="34"/>
        <v>43901.734739930558</v>
      </c>
    </row>
    <row r="2206" spans="1:6">
      <c r="A2206" s="83">
        <f>'Preenchimento Consolidado'!$E$12</f>
        <v>0</v>
      </c>
      <c r="B2206" s="1">
        <f>'Preenchimento Consolidado'!$E$17</f>
        <v>0</v>
      </c>
      <c r="C2206" s="1">
        <f>'Preenchimento Consolidado'!$E$18</f>
        <v>0</v>
      </c>
      <c r="D2206" s="187" t="str">
        <f>'Preenchimento Consolidado'!B2229</f>
        <v>2.1.1.5.2.16.</v>
      </c>
      <c r="E2206" s="86">
        <f>'Preenchimento Consolidado'!D2229</f>
        <v>0</v>
      </c>
      <c r="F2206" s="2">
        <f t="shared" ca="1" si="34"/>
        <v>43901.734739930558</v>
      </c>
    </row>
    <row r="2207" spans="1:6">
      <c r="A2207" s="83">
        <f>'Preenchimento Consolidado'!$E$12</f>
        <v>0</v>
      </c>
      <c r="B2207" s="1">
        <f>'Preenchimento Consolidado'!$E$17</f>
        <v>0</v>
      </c>
      <c r="C2207" s="1">
        <f>'Preenchimento Consolidado'!$E$18</f>
        <v>0</v>
      </c>
      <c r="D2207" s="187" t="str">
        <f>'Preenchimento Consolidado'!B2230</f>
        <v>2.1.1.5.2.17.</v>
      </c>
      <c r="E2207" s="86">
        <f>'Preenchimento Consolidado'!D2230</f>
        <v>0</v>
      </c>
      <c r="F2207" s="2">
        <f t="shared" ca="1" si="34"/>
        <v>43901.734739930558</v>
      </c>
    </row>
    <row r="2208" spans="1:6">
      <c r="A2208" s="83">
        <f>'Preenchimento Consolidado'!$E$12</f>
        <v>0</v>
      </c>
      <c r="B2208" s="1">
        <f>'Preenchimento Consolidado'!$E$17</f>
        <v>0</v>
      </c>
      <c r="C2208" s="1">
        <f>'Preenchimento Consolidado'!$E$18</f>
        <v>0</v>
      </c>
      <c r="D2208" s="187" t="str">
        <f>'Preenchimento Consolidado'!B2231</f>
        <v>2.1.1.5.2.21.</v>
      </c>
      <c r="E2208" s="86">
        <f>'Preenchimento Consolidado'!D2231</f>
        <v>0</v>
      </c>
      <c r="F2208" s="2">
        <f t="shared" ca="1" si="34"/>
        <v>43901.734739930558</v>
      </c>
    </row>
    <row r="2209" spans="1:6">
      <c r="A2209" s="83">
        <f>'Preenchimento Consolidado'!$E$12</f>
        <v>0</v>
      </c>
      <c r="B2209" s="1">
        <f>'Preenchimento Consolidado'!$E$17</f>
        <v>0</v>
      </c>
      <c r="C2209" s="1">
        <f>'Preenchimento Consolidado'!$E$18</f>
        <v>0</v>
      </c>
      <c r="D2209" s="187" t="str">
        <f>'Preenchimento Consolidado'!B2232</f>
        <v>2.1.1.5.2.22.</v>
      </c>
      <c r="E2209" s="86">
        <f>'Preenchimento Consolidado'!D2232</f>
        <v>0</v>
      </c>
      <c r="F2209" s="2">
        <f t="shared" ca="1" si="34"/>
        <v>43901.734739930558</v>
      </c>
    </row>
    <row r="2210" spans="1:6">
      <c r="A2210" s="83">
        <f>'Preenchimento Consolidado'!$E$12</f>
        <v>0</v>
      </c>
      <c r="B2210" s="1">
        <f>'Preenchimento Consolidado'!$E$17</f>
        <v>0</v>
      </c>
      <c r="C2210" s="1">
        <f>'Preenchimento Consolidado'!$E$18</f>
        <v>0</v>
      </c>
      <c r="D2210" s="187" t="str">
        <f>'Preenchimento Consolidado'!B2233</f>
        <v>2.1.1.5.2.23.</v>
      </c>
      <c r="E2210" s="86">
        <f>'Preenchimento Consolidado'!D2233</f>
        <v>0</v>
      </c>
      <c r="F2210" s="2">
        <f t="shared" ca="1" si="34"/>
        <v>43901.734739930558</v>
      </c>
    </row>
    <row r="2211" spans="1:6">
      <c r="A2211" s="83">
        <f>'Preenchimento Consolidado'!$E$12</f>
        <v>0</v>
      </c>
      <c r="B2211" s="1">
        <f>'Preenchimento Consolidado'!$E$17</f>
        <v>0</v>
      </c>
      <c r="C2211" s="1">
        <f>'Preenchimento Consolidado'!$E$18</f>
        <v>0</v>
      </c>
      <c r="D2211" s="187" t="str">
        <f>'Preenchimento Consolidado'!B2234</f>
        <v>2.1.1.5.2.24.</v>
      </c>
      <c r="E2211" s="86">
        <f>'Preenchimento Consolidado'!D2234</f>
        <v>0</v>
      </c>
      <c r="F2211" s="2">
        <f t="shared" ca="1" si="34"/>
        <v>43901.734739930558</v>
      </c>
    </row>
    <row r="2212" spans="1:6">
      <c r="A2212" s="83">
        <f>'Preenchimento Consolidado'!$E$12</f>
        <v>0</v>
      </c>
      <c r="B2212" s="1">
        <f>'Preenchimento Consolidado'!$E$17</f>
        <v>0</v>
      </c>
      <c r="C2212" s="1">
        <f>'Preenchimento Consolidado'!$E$18</f>
        <v>0</v>
      </c>
      <c r="D2212" s="187" t="str">
        <f>'Preenchimento Consolidado'!B2235</f>
        <v>2.1.1.5.2.25.</v>
      </c>
      <c r="E2212" s="86">
        <f>'Preenchimento Consolidado'!D2235</f>
        <v>0</v>
      </c>
      <c r="F2212" s="2">
        <f t="shared" ca="1" si="34"/>
        <v>43901.734739930558</v>
      </c>
    </row>
    <row r="2213" spans="1:6">
      <c r="A2213" s="83">
        <f>'Preenchimento Consolidado'!$E$12</f>
        <v>0</v>
      </c>
      <c r="B2213" s="1">
        <f>'Preenchimento Consolidado'!$E$17</f>
        <v>0</v>
      </c>
      <c r="C2213" s="1">
        <f>'Preenchimento Consolidado'!$E$18</f>
        <v>0</v>
      </c>
      <c r="D2213" s="187" t="str">
        <f>'Preenchimento Consolidado'!B2236</f>
        <v>2.1.1.5.2.26.</v>
      </c>
      <c r="E2213" s="86">
        <f>'Preenchimento Consolidado'!D2236</f>
        <v>0</v>
      </c>
      <c r="F2213" s="2">
        <f t="shared" ca="1" si="34"/>
        <v>43901.734739930558</v>
      </c>
    </row>
    <row r="2214" spans="1:6">
      <c r="A2214" s="83">
        <f>'Preenchimento Consolidado'!$E$12</f>
        <v>0</v>
      </c>
      <c r="B2214" s="1">
        <f>'Preenchimento Consolidado'!$E$17</f>
        <v>0</v>
      </c>
      <c r="C2214" s="1">
        <f>'Preenchimento Consolidado'!$E$18</f>
        <v>0</v>
      </c>
      <c r="D2214" s="187" t="str">
        <f>'Preenchimento Consolidado'!B2237</f>
        <v>2.1.1.5.2.27.</v>
      </c>
      <c r="E2214" s="86">
        <f>'Preenchimento Consolidado'!D2237</f>
        <v>0</v>
      </c>
      <c r="F2214" s="2">
        <f t="shared" ca="1" si="34"/>
        <v>43901.734739930558</v>
      </c>
    </row>
    <row r="2215" spans="1:6">
      <c r="A2215" s="83">
        <f>'Preenchimento Consolidado'!$E$12</f>
        <v>0</v>
      </c>
      <c r="B2215" s="1">
        <f>'Preenchimento Consolidado'!$E$17</f>
        <v>0</v>
      </c>
      <c r="C2215" s="1">
        <f>'Preenchimento Consolidado'!$E$18</f>
        <v>0</v>
      </c>
      <c r="D2215" s="187" t="str">
        <f>'Preenchimento Consolidado'!B2238</f>
        <v>2.1.1.5.2.28.</v>
      </c>
      <c r="E2215" s="86">
        <f>'Preenchimento Consolidado'!D2238</f>
        <v>0</v>
      </c>
      <c r="F2215" s="2">
        <f t="shared" ca="1" si="34"/>
        <v>43901.734739930558</v>
      </c>
    </row>
    <row r="2216" spans="1:6">
      <c r="A2216" s="83">
        <f>'Preenchimento Consolidado'!$E$12</f>
        <v>0</v>
      </c>
      <c r="B2216" s="1">
        <f>'Preenchimento Consolidado'!$E$17</f>
        <v>0</v>
      </c>
      <c r="C2216" s="1">
        <f>'Preenchimento Consolidado'!$E$18</f>
        <v>0</v>
      </c>
      <c r="D2216" s="187" t="str">
        <f>'Preenchimento Consolidado'!B2239</f>
        <v>2.1.1.5.2.29.</v>
      </c>
      <c r="E2216" s="86">
        <f>'Preenchimento Consolidado'!D2239</f>
        <v>0</v>
      </c>
      <c r="F2216" s="2">
        <f t="shared" ca="1" si="34"/>
        <v>43901.734739930558</v>
      </c>
    </row>
    <row r="2217" spans="1:6">
      <c r="A2217" s="83">
        <f>'Preenchimento Consolidado'!$E$12</f>
        <v>0</v>
      </c>
      <c r="B2217" s="1">
        <f>'Preenchimento Consolidado'!$E$17</f>
        <v>0</v>
      </c>
      <c r="C2217" s="1">
        <f>'Preenchimento Consolidado'!$E$18</f>
        <v>0</v>
      </c>
      <c r="D2217" s="187" t="str">
        <f>'Preenchimento Consolidado'!B2240</f>
        <v>2.1.1.5.2.31.</v>
      </c>
      <c r="E2217" s="86">
        <f>'Preenchimento Consolidado'!D2240</f>
        <v>0</v>
      </c>
      <c r="F2217" s="2">
        <f t="shared" ca="1" si="34"/>
        <v>43901.734739930558</v>
      </c>
    </row>
    <row r="2218" spans="1:6">
      <c r="A2218" s="83">
        <f>'Preenchimento Consolidado'!$E$12</f>
        <v>0</v>
      </c>
      <c r="B2218" s="1">
        <f>'Preenchimento Consolidado'!$E$17</f>
        <v>0</v>
      </c>
      <c r="C2218" s="1">
        <f>'Preenchimento Consolidado'!$E$18</f>
        <v>0</v>
      </c>
      <c r="D2218" s="187" t="str">
        <f>'Preenchimento Consolidado'!B2241</f>
        <v>2.1.1.5.2.32.</v>
      </c>
      <c r="E2218" s="86">
        <f>'Preenchimento Consolidado'!D2241</f>
        <v>0</v>
      </c>
      <c r="F2218" s="2">
        <f t="shared" ca="1" si="34"/>
        <v>43901.734739930558</v>
      </c>
    </row>
    <row r="2219" spans="1:6">
      <c r="A2219" s="83">
        <f>'Preenchimento Consolidado'!$E$12</f>
        <v>0</v>
      </c>
      <c r="B2219" s="1">
        <f>'Preenchimento Consolidado'!$E$17</f>
        <v>0</v>
      </c>
      <c r="C2219" s="1">
        <f>'Preenchimento Consolidado'!$E$18</f>
        <v>0</v>
      </c>
      <c r="D2219" s="187" t="str">
        <f>'Preenchimento Consolidado'!B2242</f>
        <v>2.1.1.5.2.33.</v>
      </c>
      <c r="E2219" s="86">
        <f>'Preenchimento Consolidado'!D2242</f>
        <v>0</v>
      </c>
      <c r="F2219" s="2">
        <f t="shared" ca="1" si="34"/>
        <v>43901.734739930558</v>
      </c>
    </row>
    <row r="2220" spans="1:6">
      <c r="A2220" s="83">
        <f>'Preenchimento Consolidado'!$E$12</f>
        <v>0</v>
      </c>
      <c r="B2220" s="1">
        <f>'Preenchimento Consolidado'!$E$17</f>
        <v>0</v>
      </c>
      <c r="C2220" s="1">
        <f>'Preenchimento Consolidado'!$E$18</f>
        <v>0</v>
      </c>
      <c r="D2220" s="187" t="str">
        <f>'Preenchimento Consolidado'!B2243</f>
        <v>2.1.1.5.2.35.</v>
      </c>
      <c r="E2220" s="86">
        <f>'Preenchimento Consolidado'!D2243</f>
        <v>0</v>
      </c>
      <c r="F2220" s="2">
        <f t="shared" ca="1" si="34"/>
        <v>43901.734739930558</v>
      </c>
    </row>
    <row r="2221" spans="1:6">
      <c r="A2221" s="83">
        <f>'Preenchimento Consolidado'!$E$12</f>
        <v>0</v>
      </c>
      <c r="B2221" s="1">
        <f>'Preenchimento Consolidado'!$E$17</f>
        <v>0</v>
      </c>
      <c r="C2221" s="1">
        <f>'Preenchimento Consolidado'!$E$18</f>
        <v>0</v>
      </c>
      <c r="D2221" s="187" t="str">
        <f>'Preenchimento Consolidado'!B2244</f>
        <v>2.1.1.5.2.35.1.</v>
      </c>
      <c r="E2221" s="86">
        <f>'Preenchimento Consolidado'!D2244</f>
        <v>0</v>
      </c>
      <c r="F2221" s="2">
        <f t="shared" ca="1" si="34"/>
        <v>43901.734739930558</v>
      </c>
    </row>
    <row r="2222" spans="1:6">
      <c r="A2222" s="83">
        <f>'Preenchimento Consolidado'!$E$12</f>
        <v>0</v>
      </c>
      <c r="B2222" s="1">
        <f>'Preenchimento Consolidado'!$E$17</f>
        <v>0</v>
      </c>
      <c r="C2222" s="1">
        <f>'Preenchimento Consolidado'!$E$18</f>
        <v>0</v>
      </c>
      <c r="D2222" s="187" t="str">
        <f>'Preenchimento Consolidado'!B2245</f>
        <v>2.1.1.5.2.35.2.</v>
      </c>
      <c r="E2222" s="86">
        <f>'Preenchimento Consolidado'!D2245</f>
        <v>0</v>
      </c>
      <c r="F2222" s="2">
        <f t="shared" ca="1" si="34"/>
        <v>43901.734739930558</v>
      </c>
    </row>
    <row r="2223" spans="1:6">
      <c r="A2223" s="83">
        <f>'Preenchimento Consolidado'!$E$12</f>
        <v>0</v>
      </c>
      <c r="B2223" s="1">
        <f>'Preenchimento Consolidado'!$E$17</f>
        <v>0</v>
      </c>
      <c r="C2223" s="1">
        <f>'Preenchimento Consolidado'!$E$18</f>
        <v>0</v>
      </c>
      <c r="D2223" s="187" t="str">
        <f>'Preenchimento Consolidado'!B2246</f>
        <v>2.1.1.5.2.41.</v>
      </c>
      <c r="E2223" s="86">
        <f>'Preenchimento Consolidado'!D2246</f>
        <v>0</v>
      </c>
      <c r="F2223" s="2">
        <f t="shared" ca="1" si="34"/>
        <v>43901.734739930558</v>
      </c>
    </row>
    <row r="2224" spans="1:6">
      <c r="A2224" s="83">
        <f>'Preenchimento Consolidado'!$E$12</f>
        <v>0</v>
      </c>
      <c r="B2224" s="1">
        <f>'Preenchimento Consolidado'!$E$17</f>
        <v>0</v>
      </c>
      <c r="C2224" s="1">
        <f>'Preenchimento Consolidado'!$E$18</f>
        <v>0</v>
      </c>
      <c r="D2224" s="187" t="str">
        <f>'Preenchimento Consolidado'!B2247</f>
        <v>2.1.1.5.2.42.</v>
      </c>
      <c r="E2224" s="86">
        <f>'Preenchimento Consolidado'!D2247</f>
        <v>0</v>
      </c>
      <c r="F2224" s="2">
        <f t="shared" ca="1" si="34"/>
        <v>43901.734739930558</v>
      </c>
    </row>
    <row r="2225" spans="1:6">
      <c r="A2225" s="83">
        <f>'Preenchimento Consolidado'!$E$12</f>
        <v>0</v>
      </c>
      <c r="B2225" s="1">
        <f>'Preenchimento Consolidado'!$E$17</f>
        <v>0</v>
      </c>
      <c r="C2225" s="1">
        <f>'Preenchimento Consolidado'!$E$18</f>
        <v>0</v>
      </c>
      <c r="D2225" s="187" t="str">
        <f>'Preenchimento Consolidado'!B2248</f>
        <v>2.1.1.5.2.43.</v>
      </c>
      <c r="E2225" s="86">
        <f>'Preenchimento Consolidado'!D2248</f>
        <v>0</v>
      </c>
      <c r="F2225" s="2">
        <f t="shared" ca="1" si="34"/>
        <v>43901.734739930558</v>
      </c>
    </row>
    <row r="2226" spans="1:6">
      <c r="A2226" s="83">
        <f>'Preenchimento Consolidado'!$E$12</f>
        <v>0</v>
      </c>
      <c r="B2226" s="1">
        <f>'Preenchimento Consolidado'!$E$17</f>
        <v>0</v>
      </c>
      <c r="C2226" s="1">
        <f>'Preenchimento Consolidado'!$E$18</f>
        <v>0</v>
      </c>
      <c r="D2226" s="187" t="str">
        <f>'Preenchimento Consolidado'!B2249</f>
        <v>2.1.1.5.2.50.</v>
      </c>
      <c r="E2226" s="86">
        <f>'Preenchimento Consolidado'!D2249</f>
        <v>0</v>
      </c>
      <c r="F2226" s="2">
        <f t="shared" ca="1" si="34"/>
        <v>43901.734739930558</v>
      </c>
    </row>
    <row r="2227" spans="1:6">
      <c r="A2227" s="83">
        <f>'Preenchimento Consolidado'!$E$12</f>
        <v>0</v>
      </c>
      <c r="B2227" s="1">
        <f>'Preenchimento Consolidado'!$E$17</f>
        <v>0</v>
      </c>
      <c r="C2227" s="1">
        <f>'Preenchimento Consolidado'!$E$18</f>
        <v>0</v>
      </c>
      <c r="D2227" s="187" t="str">
        <f>'Preenchimento Consolidado'!B2250</f>
        <v>2.1.1.5.2.51.</v>
      </c>
      <c r="E2227" s="86">
        <f>'Preenchimento Consolidado'!D2250</f>
        <v>0</v>
      </c>
      <c r="F2227" s="2">
        <f t="shared" ca="1" si="34"/>
        <v>43901.734739930558</v>
      </c>
    </row>
    <row r="2228" spans="1:6">
      <c r="A2228" s="83">
        <f>'Preenchimento Consolidado'!$E$12</f>
        <v>0</v>
      </c>
      <c r="B2228" s="1">
        <f>'Preenchimento Consolidado'!$E$17</f>
        <v>0</v>
      </c>
      <c r="C2228" s="1">
        <f>'Preenchimento Consolidado'!$E$18</f>
        <v>0</v>
      </c>
      <c r="D2228" s="187" t="str">
        <f>'Preenchimento Consolidado'!B2251</f>
        <v>2.1.1.5.2.52.</v>
      </c>
      <c r="E2228" s="86">
        <f>'Preenchimento Consolidado'!D2251</f>
        <v>0</v>
      </c>
      <c r="F2228" s="2">
        <f t="shared" ca="1" si="34"/>
        <v>43901.734739930558</v>
      </c>
    </row>
    <row r="2229" spans="1:6">
      <c r="A2229" s="83">
        <f>'Preenchimento Consolidado'!$E$12</f>
        <v>0</v>
      </c>
      <c r="B2229" s="1">
        <f>'Preenchimento Consolidado'!$E$17</f>
        <v>0</v>
      </c>
      <c r="C2229" s="1">
        <f>'Preenchimento Consolidado'!$E$18</f>
        <v>0</v>
      </c>
      <c r="D2229" s="187" t="str">
        <f>'Preenchimento Consolidado'!B2252</f>
        <v>2.1.1.5.2.53.</v>
      </c>
      <c r="E2229" s="86">
        <f>'Preenchimento Consolidado'!D2252</f>
        <v>0</v>
      </c>
      <c r="F2229" s="2">
        <f t="shared" ca="1" si="34"/>
        <v>43901.734739930558</v>
      </c>
    </row>
    <row r="2230" spans="1:6">
      <c r="A2230" s="83">
        <f>'Preenchimento Consolidado'!$E$12</f>
        <v>0</v>
      </c>
      <c r="B2230" s="1">
        <f>'Preenchimento Consolidado'!$E$17</f>
        <v>0</v>
      </c>
      <c r="C2230" s="1">
        <f>'Preenchimento Consolidado'!$E$18</f>
        <v>0</v>
      </c>
      <c r="D2230" s="187" t="str">
        <f>'Preenchimento Consolidado'!B2253</f>
        <v>2.1.1.6.</v>
      </c>
      <c r="E2230" s="86">
        <f>'Preenchimento Consolidado'!D2253</f>
        <v>0</v>
      </c>
      <c r="F2230" s="2">
        <f t="shared" ca="1" si="34"/>
        <v>43901.734739930558</v>
      </c>
    </row>
    <row r="2231" spans="1:6">
      <c r="A2231" s="83">
        <f>'Preenchimento Consolidado'!$E$12</f>
        <v>0</v>
      </c>
      <c r="B2231" s="1">
        <f>'Preenchimento Consolidado'!$E$17</f>
        <v>0</v>
      </c>
      <c r="C2231" s="1">
        <f>'Preenchimento Consolidado'!$E$18</f>
        <v>0</v>
      </c>
      <c r="D2231" s="187" t="str">
        <f>'Preenchimento Consolidado'!B2254</f>
        <v>2.1.1.6.1.</v>
      </c>
      <c r="E2231" s="86">
        <f>'Preenchimento Consolidado'!D2254</f>
        <v>0</v>
      </c>
      <c r="F2231" s="2">
        <f t="shared" ca="1" si="34"/>
        <v>43901.734739930558</v>
      </c>
    </row>
    <row r="2232" spans="1:6">
      <c r="A2232" s="83">
        <f>'Preenchimento Consolidado'!$E$12</f>
        <v>0</v>
      </c>
      <c r="B2232" s="1">
        <f>'Preenchimento Consolidado'!$E$17</f>
        <v>0</v>
      </c>
      <c r="C2232" s="1">
        <f>'Preenchimento Consolidado'!$E$18</f>
        <v>0</v>
      </c>
      <c r="D2232" s="187" t="str">
        <f>'Preenchimento Consolidado'!B2255</f>
        <v>2.1.1.6.1.11.</v>
      </c>
      <c r="E2232" s="86">
        <f>'Preenchimento Consolidado'!D2255</f>
        <v>0</v>
      </c>
      <c r="F2232" s="2">
        <f t="shared" ca="1" si="34"/>
        <v>43901.734739930558</v>
      </c>
    </row>
    <row r="2233" spans="1:6">
      <c r="A2233" s="83">
        <f>'Preenchimento Consolidado'!$E$12</f>
        <v>0</v>
      </c>
      <c r="B2233" s="1">
        <f>'Preenchimento Consolidado'!$E$17</f>
        <v>0</v>
      </c>
      <c r="C2233" s="1">
        <f>'Preenchimento Consolidado'!$E$18</f>
        <v>0</v>
      </c>
      <c r="D2233" s="187" t="str">
        <f>'Preenchimento Consolidado'!B2256</f>
        <v>2.1.1.6.1.12.</v>
      </c>
      <c r="E2233" s="86">
        <f>'Preenchimento Consolidado'!D2256</f>
        <v>0</v>
      </c>
      <c r="F2233" s="2">
        <f t="shared" ca="1" si="34"/>
        <v>43901.734739930558</v>
      </c>
    </row>
    <row r="2234" spans="1:6">
      <c r="A2234" s="83">
        <f>'Preenchimento Consolidado'!$E$12</f>
        <v>0</v>
      </c>
      <c r="B2234" s="1">
        <f>'Preenchimento Consolidado'!$E$17</f>
        <v>0</v>
      </c>
      <c r="C2234" s="1">
        <f>'Preenchimento Consolidado'!$E$18</f>
        <v>0</v>
      </c>
      <c r="D2234" s="187" t="str">
        <f>'Preenchimento Consolidado'!B2257</f>
        <v>2.1.1.6.1.13.</v>
      </c>
      <c r="E2234" s="86">
        <f>'Preenchimento Consolidado'!D2257</f>
        <v>0</v>
      </c>
      <c r="F2234" s="2">
        <f t="shared" ca="1" si="34"/>
        <v>43901.734739930558</v>
      </c>
    </row>
    <row r="2235" spans="1:6">
      <c r="A2235" s="83">
        <f>'Preenchimento Consolidado'!$E$12</f>
        <v>0</v>
      </c>
      <c r="B2235" s="1">
        <f>'Preenchimento Consolidado'!$E$17</f>
        <v>0</v>
      </c>
      <c r="C2235" s="1">
        <f>'Preenchimento Consolidado'!$E$18</f>
        <v>0</v>
      </c>
      <c r="D2235" s="187" t="str">
        <f>'Preenchimento Consolidado'!B2258</f>
        <v>2.1.1.6.1.14.</v>
      </c>
      <c r="E2235" s="86">
        <f>'Preenchimento Consolidado'!D2258</f>
        <v>0</v>
      </c>
      <c r="F2235" s="2">
        <f t="shared" ca="1" si="34"/>
        <v>43901.734739930558</v>
      </c>
    </row>
    <row r="2236" spans="1:6">
      <c r="A2236" s="83">
        <f>'Preenchimento Consolidado'!$E$12</f>
        <v>0</v>
      </c>
      <c r="B2236" s="1">
        <f>'Preenchimento Consolidado'!$E$17</f>
        <v>0</v>
      </c>
      <c r="C2236" s="1">
        <f>'Preenchimento Consolidado'!$E$18</f>
        <v>0</v>
      </c>
      <c r="D2236" s="187" t="str">
        <f>'Preenchimento Consolidado'!B2259</f>
        <v>2.1.1.6.1.15.</v>
      </c>
      <c r="E2236" s="86">
        <f>'Preenchimento Consolidado'!D2259</f>
        <v>0</v>
      </c>
      <c r="F2236" s="2">
        <f t="shared" ca="1" si="34"/>
        <v>43901.734739930558</v>
      </c>
    </row>
    <row r="2237" spans="1:6">
      <c r="A2237" s="83">
        <f>'Preenchimento Consolidado'!$E$12</f>
        <v>0</v>
      </c>
      <c r="B2237" s="1">
        <f>'Preenchimento Consolidado'!$E$17</f>
        <v>0</v>
      </c>
      <c r="C2237" s="1">
        <f>'Preenchimento Consolidado'!$E$18</f>
        <v>0</v>
      </c>
      <c r="D2237" s="187" t="str">
        <f>'Preenchimento Consolidado'!B2260</f>
        <v>2.1.1.6.1.16.</v>
      </c>
      <c r="E2237" s="86">
        <f>'Preenchimento Consolidado'!D2260</f>
        <v>0</v>
      </c>
      <c r="F2237" s="2">
        <f t="shared" ca="1" si="34"/>
        <v>43901.734739930558</v>
      </c>
    </row>
    <row r="2238" spans="1:6">
      <c r="A2238" s="83">
        <f>'Preenchimento Consolidado'!$E$12</f>
        <v>0</v>
      </c>
      <c r="B2238" s="1">
        <f>'Preenchimento Consolidado'!$E$17</f>
        <v>0</v>
      </c>
      <c r="C2238" s="1">
        <f>'Preenchimento Consolidado'!$E$18</f>
        <v>0</v>
      </c>
      <c r="D2238" s="187" t="str">
        <f>'Preenchimento Consolidado'!B2261</f>
        <v>2.1.1.6.1.17.</v>
      </c>
      <c r="E2238" s="86">
        <f>'Preenchimento Consolidado'!D2261</f>
        <v>0</v>
      </c>
      <c r="F2238" s="2">
        <f t="shared" ca="1" si="34"/>
        <v>43901.734739930558</v>
      </c>
    </row>
    <row r="2239" spans="1:6">
      <c r="A2239" s="83">
        <f>'Preenchimento Consolidado'!$E$12</f>
        <v>0</v>
      </c>
      <c r="B2239" s="1">
        <f>'Preenchimento Consolidado'!$E$17</f>
        <v>0</v>
      </c>
      <c r="C2239" s="1">
        <f>'Preenchimento Consolidado'!$E$18</f>
        <v>0</v>
      </c>
      <c r="D2239" s="187" t="str">
        <f>'Preenchimento Consolidado'!B2262</f>
        <v>2.1.1.6.1.21.</v>
      </c>
      <c r="E2239" s="86">
        <f>'Preenchimento Consolidado'!D2262</f>
        <v>0</v>
      </c>
      <c r="F2239" s="2">
        <f t="shared" ca="1" si="34"/>
        <v>43901.734739930558</v>
      </c>
    </row>
    <row r="2240" spans="1:6">
      <c r="A2240" s="83">
        <f>'Preenchimento Consolidado'!$E$12</f>
        <v>0</v>
      </c>
      <c r="B2240" s="1">
        <f>'Preenchimento Consolidado'!$E$17</f>
        <v>0</v>
      </c>
      <c r="C2240" s="1">
        <f>'Preenchimento Consolidado'!$E$18</f>
        <v>0</v>
      </c>
      <c r="D2240" s="187" t="str">
        <f>'Preenchimento Consolidado'!B2263</f>
        <v>2.1.1.6.1.22.</v>
      </c>
      <c r="E2240" s="86">
        <f>'Preenchimento Consolidado'!D2263</f>
        <v>0</v>
      </c>
      <c r="F2240" s="2">
        <f t="shared" ca="1" si="34"/>
        <v>43901.734739930558</v>
      </c>
    </row>
    <row r="2241" spans="1:6">
      <c r="A2241" s="83">
        <f>'Preenchimento Consolidado'!$E$12</f>
        <v>0</v>
      </c>
      <c r="B2241" s="1">
        <f>'Preenchimento Consolidado'!$E$17</f>
        <v>0</v>
      </c>
      <c r="C2241" s="1">
        <f>'Preenchimento Consolidado'!$E$18</f>
        <v>0</v>
      </c>
      <c r="D2241" s="187" t="str">
        <f>'Preenchimento Consolidado'!B2264</f>
        <v>2.1.1.6.1.23.</v>
      </c>
      <c r="E2241" s="86">
        <f>'Preenchimento Consolidado'!D2264</f>
        <v>0</v>
      </c>
      <c r="F2241" s="2">
        <f t="shared" ca="1" si="34"/>
        <v>43901.734739930558</v>
      </c>
    </row>
    <row r="2242" spans="1:6">
      <c r="A2242" s="83">
        <f>'Preenchimento Consolidado'!$E$12</f>
        <v>0</v>
      </c>
      <c r="B2242" s="1">
        <f>'Preenchimento Consolidado'!$E$17</f>
        <v>0</v>
      </c>
      <c r="C2242" s="1">
        <f>'Preenchimento Consolidado'!$E$18</f>
        <v>0</v>
      </c>
      <c r="D2242" s="187" t="str">
        <f>'Preenchimento Consolidado'!B2265</f>
        <v>2.1.1.6.1.24.</v>
      </c>
      <c r="E2242" s="86">
        <f>'Preenchimento Consolidado'!D2265</f>
        <v>0</v>
      </c>
      <c r="F2242" s="2">
        <f t="shared" ref="F2242:F2305" ca="1" si="35">NOW()</f>
        <v>43901.734739930558</v>
      </c>
    </row>
    <row r="2243" spans="1:6">
      <c r="A2243" s="83">
        <f>'Preenchimento Consolidado'!$E$12</f>
        <v>0</v>
      </c>
      <c r="B2243" s="1">
        <f>'Preenchimento Consolidado'!$E$17</f>
        <v>0</v>
      </c>
      <c r="C2243" s="1">
        <f>'Preenchimento Consolidado'!$E$18</f>
        <v>0</v>
      </c>
      <c r="D2243" s="187" t="str">
        <f>'Preenchimento Consolidado'!B2266</f>
        <v>2.1.1.6.1.25.</v>
      </c>
      <c r="E2243" s="86">
        <f>'Preenchimento Consolidado'!D2266</f>
        <v>0</v>
      </c>
      <c r="F2243" s="2">
        <f t="shared" ca="1" si="35"/>
        <v>43901.734739930558</v>
      </c>
    </row>
    <row r="2244" spans="1:6">
      <c r="A2244" s="83">
        <f>'Preenchimento Consolidado'!$E$12</f>
        <v>0</v>
      </c>
      <c r="B2244" s="1">
        <f>'Preenchimento Consolidado'!$E$17</f>
        <v>0</v>
      </c>
      <c r="C2244" s="1">
        <f>'Preenchimento Consolidado'!$E$18</f>
        <v>0</v>
      </c>
      <c r="D2244" s="187" t="str">
        <f>'Preenchimento Consolidado'!B2267</f>
        <v>2.1.1.6.1.26.</v>
      </c>
      <c r="E2244" s="86">
        <f>'Preenchimento Consolidado'!D2267</f>
        <v>0</v>
      </c>
      <c r="F2244" s="2">
        <f t="shared" ca="1" si="35"/>
        <v>43901.734739930558</v>
      </c>
    </row>
    <row r="2245" spans="1:6">
      <c r="A2245" s="83">
        <f>'Preenchimento Consolidado'!$E$12</f>
        <v>0</v>
      </c>
      <c r="B2245" s="1">
        <f>'Preenchimento Consolidado'!$E$17</f>
        <v>0</v>
      </c>
      <c r="C2245" s="1">
        <f>'Preenchimento Consolidado'!$E$18</f>
        <v>0</v>
      </c>
      <c r="D2245" s="187" t="str">
        <f>'Preenchimento Consolidado'!B2268</f>
        <v>2.1.1.6.1.27.</v>
      </c>
      <c r="E2245" s="86">
        <f>'Preenchimento Consolidado'!D2268</f>
        <v>0</v>
      </c>
      <c r="F2245" s="2">
        <f t="shared" ca="1" si="35"/>
        <v>43901.734739930558</v>
      </c>
    </row>
    <row r="2246" spans="1:6">
      <c r="A2246" s="83">
        <f>'Preenchimento Consolidado'!$E$12</f>
        <v>0</v>
      </c>
      <c r="B2246" s="1">
        <f>'Preenchimento Consolidado'!$E$17</f>
        <v>0</v>
      </c>
      <c r="C2246" s="1">
        <f>'Preenchimento Consolidado'!$E$18</f>
        <v>0</v>
      </c>
      <c r="D2246" s="187" t="str">
        <f>'Preenchimento Consolidado'!B2269</f>
        <v>2.1.1.6.1.28.</v>
      </c>
      <c r="E2246" s="86">
        <f>'Preenchimento Consolidado'!D2269</f>
        <v>0</v>
      </c>
      <c r="F2246" s="2">
        <f t="shared" ca="1" si="35"/>
        <v>43901.734739930558</v>
      </c>
    </row>
    <row r="2247" spans="1:6">
      <c r="A2247" s="83">
        <f>'Preenchimento Consolidado'!$E$12</f>
        <v>0</v>
      </c>
      <c r="B2247" s="1">
        <f>'Preenchimento Consolidado'!$E$17</f>
        <v>0</v>
      </c>
      <c r="C2247" s="1">
        <f>'Preenchimento Consolidado'!$E$18</f>
        <v>0</v>
      </c>
      <c r="D2247" s="187" t="str">
        <f>'Preenchimento Consolidado'!B2270</f>
        <v>2.1.1.6.1.29.</v>
      </c>
      <c r="E2247" s="86">
        <f>'Preenchimento Consolidado'!D2270</f>
        <v>0</v>
      </c>
      <c r="F2247" s="2">
        <f t="shared" ca="1" si="35"/>
        <v>43901.734739930558</v>
      </c>
    </row>
    <row r="2248" spans="1:6">
      <c r="A2248" s="83">
        <f>'Preenchimento Consolidado'!$E$12</f>
        <v>0</v>
      </c>
      <c r="B2248" s="1">
        <f>'Preenchimento Consolidado'!$E$17</f>
        <v>0</v>
      </c>
      <c r="C2248" s="1">
        <f>'Preenchimento Consolidado'!$E$18</f>
        <v>0</v>
      </c>
      <c r="D2248" s="187" t="str">
        <f>'Preenchimento Consolidado'!B2271</f>
        <v>2.1.1.6.1.31.</v>
      </c>
      <c r="E2248" s="86">
        <f>'Preenchimento Consolidado'!D2271</f>
        <v>0</v>
      </c>
      <c r="F2248" s="2">
        <f t="shared" ca="1" si="35"/>
        <v>43901.734739930558</v>
      </c>
    </row>
    <row r="2249" spans="1:6">
      <c r="A2249" s="83">
        <f>'Preenchimento Consolidado'!$E$12</f>
        <v>0</v>
      </c>
      <c r="B2249" s="1">
        <f>'Preenchimento Consolidado'!$E$17</f>
        <v>0</v>
      </c>
      <c r="C2249" s="1">
        <f>'Preenchimento Consolidado'!$E$18</f>
        <v>0</v>
      </c>
      <c r="D2249" s="187" t="str">
        <f>'Preenchimento Consolidado'!B2272</f>
        <v>2.1.1.6.1.32.</v>
      </c>
      <c r="E2249" s="86">
        <f>'Preenchimento Consolidado'!D2272</f>
        <v>0</v>
      </c>
      <c r="F2249" s="2">
        <f t="shared" ca="1" si="35"/>
        <v>43901.734739930558</v>
      </c>
    </row>
    <row r="2250" spans="1:6">
      <c r="A2250" s="83">
        <f>'Preenchimento Consolidado'!$E$12</f>
        <v>0</v>
      </c>
      <c r="B2250" s="1">
        <f>'Preenchimento Consolidado'!$E$17</f>
        <v>0</v>
      </c>
      <c r="C2250" s="1">
        <f>'Preenchimento Consolidado'!$E$18</f>
        <v>0</v>
      </c>
      <c r="D2250" s="187" t="str">
        <f>'Preenchimento Consolidado'!B2273</f>
        <v>2.1.1.6.1.33.</v>
      </c>
      <c r="E2250" s="86">
        <f>'Preenchimento Consolidado'!D2273</f>
        <v>0</v>
      </c>
      <c r="F2250" s="2">
        <f t="shared" ca="1" si="35"/>
        <v>43901.734739930558</v>
      </c>
    </row>
    <row r="2251" spans="1:6">
      <c r="A2251" s="83">
        <f>'Preenchimento Consolidado'!$E$12</f>
        <v>0</v>
      </c>
      <c r="B2251" s="1">
        <f>'Preenchimento Consolidado'!$E$17</f>
        <v>0</v>
      </c>
      <c r="C2251" s="1">
        <f>'Preenchimento Consolidado'!$E$18</f>
        <v>0</v>
      </c>
      <c r="D2251" s="187" t="str">
        <f>'Preenchimento Consolidado'!B2274</f>
        <v>2.1.1.6.1.35.</v>
      </c>
      <c r="E2251" s="86">
        <f>'Preenchimento Consolidado'!D2274</f>
        <v>0</v>
      </c>
      <c r="F2251" s="2">
        <f t="shared" ca="1" si="35"/>
        <v>43901.734739930558</v>
      </c>
    </row>
    <row r="2252" spans="1:6">
      <c r="A2252" s="83">
        <f>'Preenchimento Consolidado'!$E$12</f>
        <v>0</v>
      </c>
      <c r="B2252" s="1">
        <f>'Preenchimento Consolidado'!$E$17</f>
        <v>0</v>
      </c>
      <c r="C2252" s="1">
        <f>'Preenchimento Consolidado'!$E$18</f>
        <v>0</v>
      </c>
      <c r="D2252" s="187" t="str">
        <f>'Preenchimento Consolidado'!B2275</f>
        <v>2.1.1.6.1.35.1.</v>
      </c>
      <c r="E2252" s="86">
        <f>'Preenchimento Consolidado'!D2275</f>
        <v>0</v>
      </c>
      <c r="F2252" s="2">
        <f t="shared" ca="1" si="35"/>
        <v>43901.734739930558</v>
      </c>
    </row>
    <row r="2253" spans="1:6">
      <c r="A2253" s="83">
        <f>'Preenchimento Consolidado'!$E$12</f>
        <v>0</v>
      </c>
      <c r="B2253" s="1">
        <f>'Preenchimento Consolidado'!$E$17</f>
        <v>0</v>
      </c>
      <c r="C2253" s="1">
        <f>'Preenchimento Consolidado'!$E$18</f>
        <v>0</v>
      </c>
      <c r="D2253" s="187" t="str">
        <f>'Preenchimento Consolidado'!B2276</f>
        <v>2.1.1.6.1.35.2.</v>
      </c>
      <c r="E2253" s="86">
        <f>'Preenchimento Consolidado'!D2276</f>
        <v>0</v>
      </c>
      <c r="F2253" s="2">
        <f t="shared" ca="1" si="35"/>
        <v>43901.734739930558</v>
      </c>
    </row>
    <row r="2254" spans="1:6">
      <c r="A2254" s="83">
        <f>'Preenchimento Consolidado'!$E$12</f>
        <v>0</v>
      </c>
      <c r="B2254" s="1">
        <f>'Preenchimento Consolidado'!$E$17</f>
        <v>0</v>
      </c>
      <c r="C2254" s="1">
        <f>'Preenchimento Consolidado'!$E$18</f>
        <v>0</v>
      </c>
      <c r="D2254" s="187" t="str">
        <f>'Preenchimento Consolidado'!B2277</f>
        <v>2.1.1.6.1.41.</v>
      </c>
      <c r="E2254" s="86">
        <f>'Preenchimento Consolidado'!D2277</f>
        <v>0</v>
      </c>
      <c r="F2254" s="2">
        <f t="shared" ca="1" si="35"/>
        <v>43901.734739930558</v>
      </c>
    </row>
    <row r="2255" spans="1:6">
      <c r="A2255" s="83">
        <f>'Preenchimento Consolidado'!$E$12</f>
        <v>0</v>
      </c>
      <c r="B2255" s="1">
        <f>'Preenchimento Consolidado'!$E$17</f>
        <v>0</v>
      </c>
      <c r="C2255" s="1">
        <f>'Preenchimento Consolidado'!$E$18</f>
        <v>0</v>
      </c>
      <c r="D2255" s="187" t="str">
        <f>'Preenchimento Consolidado'!B2278</f>
        <v>2.1.1.6.1.42.</v>
      </c>
      <c r="E2255" s="86">
        <f>'Preenchimento Consolidado'!D2278</f>
        <v>0</v>
      </c>
      <c r="F2255" s="2">
        <f t="shared" ca="1" si="35"/>
        <v>43901.734739930558</v>
      </c>
    </row>
    <row r="2256" spans="1:6">
      <c r="A2256" s="83">
        <f>'Preenchimento Consolidado'!$E$12</f>
        <v>0</v>
      </c>
      <c r="B2256" s="1">
        <f>'Preenchimento Consolidado'!$E$17</f>
        <v>0</v>
      </c>
      <c r="C2256" s="1">
        <f>'Preenchimento Consolidado'!$E$18</f>
        <v>0</v>
      </c>
      <c r="D2256" s="187" t="str">
        <f>'Preenchimento Consolidado'!B2279</f>
        <v>2.1.1.6.1.43.</v>
      </c>
      <c r="E2256" s="86">
        <f>'Preenchimento Consolidado'!D2279</f>
        <v>0</v>
      </c>
      <c r="F2256" s="2">
        <f t="shared" ca="1" si="35"/>
        <v>43901.734739930558</v>
      </c>
    </row>
    <row r="2257" spans="1:6">
      <c r="A2257" s="83">
        <f>'Preenchimento Consolidado'!$E$12</f>
        <v>0</v>
      </c>
      <c r="B2257" s="1">
        <f>'Preenchimento Consolidado'!$E$17</f>
        <v>0</v>
      </c>
      <c r="C2257" s="1">
        <f>'Preenchimento Consolidado'!$E$18</f>
        <v>0</v>
      </c>
      <c r="D2257" s="187" t="str">
        <f>'Preenchimento Consolidado'!B2280</f>
        <v>2.1.1.6.1.50.</v>
      </c>
      <c r="E2257" s="86">
        <f>'Preenchimento Consolidado'!D2280</f>
        <v>0</v>
      </c>
      <c r="F2257" s="2">
        <f t="shared" ca="1" si="35"/>
        <v>43901.734739930558</v>
      </c>
    </row>
    <row r="2258" spans="1:6">
      <c r="A2258" s="83">
        <f>'Preenchimento Consolidado'!$E$12</f>
        <v>0</v>
      </c>
      <c r="B2258" s="1">
        <f>'Preenchimento Consolidado'!$E$17</f>
        <v>0</v>
      </c>
      <c r="C2258" s="1">
        <f>'Preenchimento Consolidado'!$E$18</f>
        <v>0</v>
      </c>
      <c r="D2258" s="187" t="str">
        <f>'Preenchimento Consolidado'!B2281</f>
        <v>2.1.1.6.1.51.</v>
      </c>
      <c r="E2258" s="86">
        <f>'Preenchimento Consolidado'!D2281</f>
        <v>0</v>
      </c>
      <c r="F2258" s="2">
        <f t="shared" ca="1" si="35"/>
        <v>43901.734739930558</v>
      </c>
    </row>
    <row r="2259" spans="1:6">
      <c r="A2259" s="83">
        <f>'Preenchimento Consolidado'!$E$12</f>
        <v>0</v>
      </c>
      <c r="B2259" s="1">
        <f>'Preenchimento Consolidado'!$E$17</f>
        <v>0</v>
      </c>
      <c r="C2259" s="1">
        <f>'Preenchimento Consolidado'!$E$18</f>
        <v>0</v>
      </c>
      <c r="D2259" s="187" t="str">
        <f>'Preenchimento Consolidado'!B2282</f>
        <v>2.1.1.6.1.52.</v>
      </c>
      <c r="E2259" s="86">
        <f>'Preenchimento Consolidado'!D2282</f>
        <v>0</v>
      </c>
      <c r="F2259" s="2">
        <f t="shared" ca="1" si="35"/>
        <v>43901.734739930558</v>
      </c>
    </row>
    <row r="2260" spans="1:6">
      <c r="A2260" s="83">
        <f>'Preenchimento Consolidado'!$E$12</f>
        <v>0</v>
      </c>
      <c r="B2260" s="1">
        <f>'Preenchimento Consolidado'!$E$17</f>
        <v>0</v>
      </c>
      <c r="C2260" s="1">
        <f>'Preenchimento Consolidado'!$E$18</f>
        <v>0</v>
      </c>
      <c r="D2260" s="187" t="str">
        <f>'Preenchimento Consolidado'!B2283</f>
        <v>2.1.1.6.1.53.</v>
      </c>
      <c r="E2260" s="86">
        <f>'Preenchimento Consolidado'!D2283</f>
        <v>0</v>
      </c>
      <c r="F2260" s="2">
        <f t="shared" ca="1" si="35"/>
        <v>43901.734739930558</v>
      </c>
    </row>
    <row r="2261" spans="1:6">
      <c r="A2261" s="83">
        <f>'Preenchimento Consolidado'!$E$12</f>
        <v>0</v>
      </c>
      <c r="B2261" s="1">
        <f>'Preenchimento Consolidado'!$E$17</f>
        <v>0</v>
      </c>
      <c r="C2261" s="1">
        <f>'Preenchimento Consolidado'!$E$18</f>
        <v>0</v>
      </c>
      <c r="D2261" s="187" t="str">
        <f>'Preenchimento Consolidado'!B2284</f>
        <v>2.1.1.9.</v>
      </c>
      <c r="E2261" s="86">
        <f>'Preenchimento Consolidado'!D2284</f>
        <v>0</v>
      </c>
      <c r="F2261" s="2">
        <f t="shared" ca="1" si="35"/>
        <v>43901.734739930558</v>
      </c>
    </row>
    <row r="2262" spans="1:6">
      <c r="A2262" s="83">
        <f>'Preenchimento Consolidado'!$E$12</f>
        <v>0</v>
      </c>
      <c r="B2262" s="1">
        <f>'Preenchimento Consolidado'!$E$17</f>
        <v>0</v>
      </c>
      <c r="C2262" s="1">
        <f>'Preenchimento Consolidado'!$E$18</f>
        <v>0</v>
      </c>
      <c r="D2262" s="187" t="str">
        <f>'Preenchimento Consolidado'!B2285</f>
        <v>2.1.1.9.1.</v>
      </c>
      <c r="E2262" s="86">
        <f>'Preenchimento Consolidado'!D2285</f>
        <v>0</v>
      </c>
      <c r="F2262" s="2">
        <f t="shared" ca="1" si="35"/>
        <v>43901.734739930558</v>
      </c>
    </row>
    <row r="2263" spans="1:6">
      <c r="A2263" s="83">
        <f>'Preenchimento Consolidado'!$E$12</f>
        <v>0</v>
      </c>
      <c r="B2263" s="1">
        <f>'Preenchimento Consolidado'!$E$17</f>
        <v>0</v>
      </c>
      <c r="C2263" s="1">
        <f>'Preenchimento Consolidado'!$E$18</f>
        <v>0</v>
      </c>
      <c r="D2263" s="187" t="str">
        <f>'Preenchimento Consolidado'!B2286</f>
        <v>2.1.1.9.1.11.</v>
      </c>
      <c r="E2263" s="86">
        <f>'Preenchimento Consolidado'!D2286</f>
        <v>0</v>
      </c>
      <c r="F2263" s="2">
        <f t="shared" ca="1" si="35"/>
        <v>43901.734739930558</v>
      </c>
    </row>
    <row r="2264" spans="1:6">
      <c r="A2264" s="83">
        <f>'Preenchimento Consolidado'!$E$12</f>
        <v>0</v>
      </c>
      <c r="B2264" s="1">
        <f>'Preenchimento Consolidado'!$E$17</f>
        <v>0</v>
      </c>
      <c r="C2264" s="1">
        <f>'Preenchimento Consolidado'!$E$18</f>
        <v>0</v>
      </c>
      <c r="D2264" s="187" t="str">
        <f>'Preenchimento Consolidado'!B2287</f>
        <v>2.1.1.9.1.12.</v>
      </c>
      <c r="E2264" s="86">
        <f>'Preenchimento Consolidado'!D2287</f>
        <v>0</v>
      </c>
      <c r="F2264" s="2">
        <f t="shared" ca="1" si="35"/>
        <v>43901.734739930558</v>
      </c>
    </row>
    <row r="2265" spans="1:6">
      <c r="A2265" s="83">
        <f>'Preenchimento Consolidado'!$E$12</f>
        <v>0</v>
      </c>
      <c r="B2265" s="1">
        <f>'Preenchimento Consolidado'!$E$17</f>
        <v>0</v>
      </c>
      <c r="C2265" s="1">
        <f>'Preenchimento Consolidado'!$E$18</f>
        <v>0</v>
      </c>
      <c r="D2265" s="187" t="str">
        <f>'Preenchimento Consolidado'!B2288</f>
        <v>2.1.1.9.1.13.</v>
      </c>
      <c r="E2265" s="86">
        <f>'Preenchimento Consolidado'!D2288</f>
        <v>0</v>
      </c>
      <c r="F2265" s="2">
        <f t="shared" ca="1" si="35"/>
        <v>43901.734739930558</v>
      </c>
    </row>
    <row r="2266" spans="1:6">
      <c r="A2266" s="83">
        <f>'Preenchimento Consolidado'!$E$12</f>
        <v>0</v>
      </c>
      <c r="B2266" s="1">
        <f>'Preenchimento Consolidado'!$E$17</f>
        <v>0</v>
      </c>
      <c r="C2266" s="1">
        <f>'Preenchimento Consolidado'!$E$18</f>
        <v>0</v>
      </c>
      <c r="D2266" s="187" t="str">
        <f>'Preenchimento Consolidado'!B2289</f>
        <v>2.1.1.9.1.14.</v>
      </c>
      <c r="E2266" s="86">
        <f>'Preenchimento Consolidado'!D2289</f>
        <v>0</v>
      </c>
      <c r="F2266" s="2">
        <f t="shared" ca="1" si="35"/>
        <v>43901.734739930558</v>
      </c>
    </row>
    <row r="2267" spans="1:6">
      <c r="A2267" s="83">
        <f>'Preenchimento Consolidado'!$E$12</f>
        <v>0</v>
      </c>
      <c r="B2267" s="1">
        <f>'Preenchimento Consolidado'!$E$17</f>
        <v>0</v>
      </c>
      <c r="C2267" s="1">
        <f>'Preenchimento Consolidado'!$E$18</f>
        <v>0</v>
      </c>
      <c r="D2267" s="187" t="str">
        <f>'Preenchimento Consolidado'!B2290</f>
        <v>2.1.1.9.1.15.</v>
      </c>
      <c r="E2267" s="86">
        <f>'Preenchimento Consolidado'!D2290</f>
        <v>0</v>
      </c>
      <c r="F2267" s="2">
        <f t="shared" ca="1" si="35"/>
        <v>43901.734739930558</v>
      </c>
    </row>
    <row r="2268" spans="1:6">
      <c r="A2268" s="83">
        <f>'Preenchimento Consolidado'!$E$12</f>
        <v>0</v>
      </c>
      <c r="B2268" s="1">
        <f>'Preenchimento Consolidado'!$E$17</f>
        <v>0</v>
      </c>
      <c r="C2268" s="1">
        <f>'Preenchimento Consolidado'!$E$18</f>
        <v>0</v>
      </c>
      <c r="D2268" s="187" t="str">
        <f>'Preenchimento Consolidado'!B2291</f>
        <v>2.1.1.9.1.16.</v>
      </c>
      <c r="E2268" s="86">
        <f>'Preenchimento Consolidado'!D2291</f>
        <v>0</v>
      </c>
      <c r="F2268" s="2">
        <f t="shared" ca="1" si="35"/>
        <v>43901.734739930558</v>
      </c>
    </row>
    <row r="2269" spans="1:6">
      <c r="A2269" s="83">
        <f>'Preenchimento Consolidado'!$E$12</f>
        <v>0</v>
      </c>
      <c r="B2269" s="1">
        <f>'Preenchimento Consolidado'!$E$17</f>
        <v>0</v>
      </c>
      <c r="C2269" s="1">
        <f>'Preenchimento Consolidado'!$E$18</f>
        <v>0</v>
      </c>
      <c r="D2269" s="187" t="str">
        <f>'Preenchimento Consolidado'!B2292</f>
        <v>2.1.1.9.1.17.</v>
      </c>
      <c r="E2269" s="86">
        <f>'Preenchimento Consolidado'!D2292</f>
        <v>0</v>
      </c>
      <c r="F2269" s="2">
        <f t="shared" ca="1" si="35"/>
        <v>43901.734739930558</v>
      </c>
    </row>
    <row r="2270" spans="1:6">
      <c r="A2270" s="83">
        <f>'Preenchimento Consolidado'!$E$12</f>
        <v>0</v>
      </c>
      <c r="B2270" s="1">
        <f>'Preenchimento Consolidado'!$E$17</f>
        <v>0</v>
      </c>
      <c r="C2270" s="1">
        <f>'Preenchimento Consolidado'!$E$18</f>
        <v>0</v>
      </c>
      <c r="D2270" s="187" t="str">
        <f>'Preenchimento Consolidado'!B2293</f>
        <v>2.1.1.9.1.21.</v>
      </c>
      <c r="E2270" s="86">
        <f>'Preenchimento Consolidado'!D2293</f>
        <v>0</v>
      </c>
      <c r="F2270" s="2">
        <f t="shared" ca="1" si="35"/>
        <v>43901.734739930558</v>
      </c>
    </row>
    <row r="2271" spans="1:6">
      <c r="A2271" s="83">
        <f>'Preenchimento Consolidado'!$E$12</f>
        <v>0</v>
      </c>
      <c r="B2271" s="1">
        <f>'Preenchimento Consolidado'!$E$17</f>
        <v>0</v>
      </c>
      <c r="C2271" s="1">
        <f>'Preenchimento Consolidado'!$E$18</f>
        <v>0</v>
      </c>
      <c r="D2271" s="187" t="str">
        <f>'Preenchimento Consolidado'!B2294</f>
        <v>2.1.1.9.1.22.</v>
      </c>
      <c r="E2271" s="86">
        <f>'Preenchimento Consolidado'!D2294</f>
        <v>0</v>
      </c>
      <c r="F2271" s="2">
        <f t="shared" ca="1" si="35"/>
        <v>43901.734739930558</v>
      </c>
    </row>
    <row r="2272" spans="1:6">
      <c r="A2272" s="83">
        <f>'Preenchimento Consolidado'!$E$12</f>
        <v>0</v>
      </c>
      <c r="B2272" s="1">
        <f>'Preenchimento Consolidado'!$E$17</f>
        <v>0</v>
      </c>
      <c r="C2272" s="1">
        <f>'Preenchimento Consolidado'!$E$18</f>
        <v>0</v>
      </c>
      <c r="D2272" s="187" t="str">
        <f>'Preenchimento Consolidado'!B2295</f>
        <v>2.1.1.9.1.23.</v>
      </c>
      <c r="E2272" s="86">
        <f>'Preenchimento Consolidado'!D2295</f>
        <v>0</v>
      </c>
      <c r="F2272" s="2">
        <f t="shared" ca="1" si="35"/>
        <v>43901.734739930558</v>
      </c>
    </row>
    <row r="2273" spans="1:6">
      <c r="A2273" s="83">
        <f>'Preenchimento Consolidado'!$E$12</f>
        <v>0</v>
      </c>
      <c r="B2273" s="1">
        <f>'Preenchimento Consolidado'!$E$17</f>
        <v>0</v>
      </c>
      <c r="C2273" s="1">
        <f>'Preenchimento Consolidado'!$E$18</f>
        <v>0</v>
      </c>
      <c r="D2273" s="187" t="str">
        <f>'Preenchimento Consolidado'!B2296</f>
        <v>2.1.1.9.1.24.</v>
      </c>
      <c r="E2273" s="86">
        <f>'Preenchimento Consolidado'!D2296</f>
        <v>0</v>
      </c>
      <c r="F2273" s="2">
        <f t="shared" ca="1" si="35"/>
        <v>43901.734739930558</v>
      </c>
    </row>
    <row r="2274" spans="1:6">
      <c r="A2274" s="83">
        <f>'Preenchimento Consolidado'!$E$12</f>
        <v>0</v>
      </c>
      <c r="B2274" s="1">
        <f>'Preenchimento Consolidado'!$E$17</f>
        <v>0</v>
      </c>
      <c r="C2274" s="1">
        <f>'Preenchimento Consolidado'!$E$18</f>
        <v>0</v>
      </c>
      <c r="D2274" s="187" t="str">
        <f>'Preenchimento Consolidado'!B2297</f>
        <v>2.1.1.9.1.25.</v>
      </c>
      <c r="E2274" s="86">
        <f>'Preenchimento Consolidado'!D2297</f>
        <v>0</v>
      </c>
      <c r="F2274" s="2">
        <f t="shared" ca="1" si="35"/>
        <v>43901.734739930558</v>
      </c>
    </row>
    <row r="2275" spans="1:6">
      <c r="A2275" s="83">
        <f>'Preenchimento Consolidado'!$E$12</f>
        <v>0</v>
      </c>
      <c r="B2275" s="1">
        <f>'Preenchimento Consolidado'!$E$17</f>
        <v>0</v>
      </c>
      <c r="C2275" s="1">
        <f>'Preenchimento Consolidado'!$E$18</f>
        <v>0</v>
      </c>
      <c r="D2275" s="187" t="str">
        <f>'Preenchimento Consolidado'!B2298</f>
        <v>2.1.1.9.1.26.</v>
      </c>
      <c r="E2275" s="86">
        <f>'Preenchimento Consolidado'!D2298</f>
        <v>0</v>
      </c>
      <c r="F2275" s="2">
        <f t="shared" ca="1" si="35"/>
        <v>43901.734739930558</v>
      </c>
    </row>
    <row r="2276" spans="1:6">
      <c r="A2276" s="83">
        <f>'Preenchimento Consolidado'!$E$12</f>
        <v>0</v>
      </c>
      <c r="B2276" s="1">
        <f>'Preenchimento Consolidado'!$E$17</f>
        <v>0</v>
      </c>
      <c r="C2276" s="1">
        <f>'Preenchimento Consolidado'!$E$18</f>
        <v>0</v>
      </c>
      <c r="D2276" s="187" t="str">
        <f>'Preenchimento Consolidado'!B2299</f>
        <v>2.1.1.9.1.27.</v>
      </c>
      <c r="E2276" s="86">
        <f>'Preenchimento Consolidado'!D2299</f>
        <v>0</v>
      </c>
      <c r="F2276" s="2">
        <f t="shared" ca="1" si="35"/>
        <v>43901.734739930558</v>
      </c>
    </row>
    <row r="2277" spans="1:6">
      <c r="A2277" s="83">
        <f>'Preenchimento Consolidado'!$E$12</f>
        <v>0</v>
      </c>
      <c r="B2277" s="1">
        <f>'Preenchimento Consolidado'!$E$17</f>
        <v>0</v>
      </c>
      <c r="C2277" s="1">
        <f>'Preenchimento Consolidado'!$E$18</f>
        <v>0</v>
      </c>
      <c r="D2277" s="187" t="str">
        <f>'Preenchimento Consolidado'!B2300</f>
        <v>2.1.1.9.1.28.</v>
      </c>
      <c r="E2277" s="86">
        <f>'Preenchimento Consolidado'!D2300</f>
        <v>0</v>
      </c>
      <c r="F2277" s="2">
        <f t="shared" ca="1" si="35"/>
        <v>43901.734739930558</v>
      </c>
    </row>
    <row r="2278" spans="1:6">
      <c r="A2278" s="83">
        <f>'Preenchimento Consolidado'!$E$12</f>
        <v>0</v>
      </c>
      <c r="B2278" s="1">
        <f>'Preenchimento Consolidado'!$E$17</f>
        <v>0</v>
      </c>
      <c r="C2278" s="1">
        <f>'Preenchimento Consolidado'!$E$18</f>
        <v>0</v>
      </c>
      <c r="D2278" s="187" t="str">
        <f>'Preenchimento Consolidado'!B2301</f>
        <v>2.1.1.9.1.29.</v>
      </c>
      <c r="E2278" s="86">
        <f>'Preenchimento Consolidado'!D2301</f>
        <v>0</v>
      </c>
      <c r="F2278" s="2">
        <f t="shared" ca="1" si="35"/>
        <v>43901.734739930558</v>
      </c>
    </row>
    <row r="2279" spans="1:6">
      <c r="A2279" s="83">
        <f>'Preenchimento Consolidado'!$E$12</f>
        <v>0</v>
      </c>
      <c r="B2279" s="1">
        <f>'Preenchimento Consolidado'!$E$17</f>
        <v>0</v>
      </c>
      <c r="C2279" s="1">
        <f>'Preenchimento Consolidado'!$E$18</f>
        <v>0</v>
      </c>
      <c r="D2279" s="187" t="str">
        <f>'Preenchimento Consolidado'!B2302</f>
        <v>2.1.1.9.1.31.</v>
      </c>
      <c r="E2279" s="86">
        <f>'Preenchimento Consolidado'!D2302</f>
        <v>0</v>
      </c>
      <c r="F2279" s="2">
        <f t="shared" ca="1" si="35"/>
        <v>43901.734739930558</v>
      </c>
    </row>
    <row r="2280" spans="1:6">
      <c r="A2280" s="83">
        <f>'Preenchimento Consolidado'!$E$12</f>
        <v>0</v>
      </c>
      <c r="B2280" s="1">
        <f>'Preenchimento Consolidado'!$E$17</f>
        <v>0</v>
      </c>
      <c r="C2280" s="1">
        <f>'Preenchimento Consolidado'!$E$18</f>
        <v>0</v>
      </c>
      <c r="D2280" s="187" t="str">
        <f>'Preenchimento Consolidado'!B2303</f>
        <v>2.1.1.9.1.32.</v>
      </c>
      <c r="E2280" s="86">
        <f>'Preenchimento Consolidado'!D2303</f>
        <v>0</v>
      </c>
      <c r="F2280" s="2">
        <f t="shared" ca="1" si="35"/>
        <v>43901.734739930558</v>
      </c>
    </row>
    <row r="2281" spans="1:6">
      <c r="A2281" s="83">
        <f>'Preenchimento Consolidado'!$E$12</f>
        <v>0</v>
      </c>
      <c r="B2281" s="1">
        <f>'Preenchimento Consolidado'!$E$17</f>
        <v>0</v>
      </c>
      <c r="C2281" s="1">
        <f>'Preenchimento Consolidado'!$E$18</f>
        <v>0</v>
      </c>
      <c r="D2281" s="187" t="str">
        <f>'Preenchimento Consolidado'!B2304</f>
        <v>2.1.1.9.1.33.</v>
      </c>
      <c r="E2281" s="86">
        <f>'Preenchimento Consolidado'!D2304</f>
        <v>0</v>
      </c>
      <c r="F2281" s="2">
        <f t="shared" ca="1" si="35"/>
        <v>43901.734739930558</v>
      </c>
    </row>
    <row r="2282" spans="1:6">
      <c r="A2282" s="83">
        <f>'Preenchimento Consolidado'!$E$12</f>
        <v>0</v>
      </c>
      <c r="B2282" s="1">
        <f>'Preenchimento Consolidado'!$E$17</f>
        <v>0</v>
      </c>
      <c r="C2282" s="1">
        <f>'Preenchimento Consolidado'!$E$18</f>
        <v>0</v>
      </c>
      <c r="D2282" s="187" t="str">
        <f>'Preenchimento Consolidado'!B2305</f>
        <v>2.1.1.9.1.35.</v>
      </c>
      <c r="E2282" s="86">
        <f>'Preenchimento Consolidado'!D2305</f>
        <v>0</v>
      </c>
      <c r="F2282" s="2">
        <f t="shared" ca="1" si="35"/>
        <v>43901.734739930558</v>
      </c>
    </row>
    <row r="2283" spans="1:6">
      <c r="A2283" s="83">
        <f>'Preenchimento Consolidado'!$E$12</f>
        <v>0</v>
      </c>
      <c r="B2283" s="1">
        <f>'Preenchimento Consolidado'!$E$17</f>
        <v>0</v>
      </c>
      <c r="C2283" s="1">
        <f>'Preenchimento Consolidado'!$E$18</f>
        <v>0</v>
      </c>
      <c r="D2283" s="187" t="str">
        <f>'Preenchimento Consolidado'!B2306</f>
        <v>2.1.1.9.1.35.1.</v>
      </c>
      <c r="E2283" s="86">
        <f>'Preenchimento Consolidado'!D2306</f>
        <v>0</v>
      </c>
      <c r="F2283" s="2">
        <f t="shared" ca="1" si="35"/>
        <v>43901.734739930558</v>
      </c>
    </row>
    <row r="2284" spans="1:6">
      <c r="A2284" s="83">
        <f>'Preenchimento Consolidado'!$E$12</f>
        <v>0</v>
      </c>
      <c r="B2284" s="1">
        <f>'Preenchimento Consolidado'!$E$17</f>
        <v>0</v>
      </c>
      <c r="C2284" s="1">
        <f>'Preenchimento Consolidado'!$E$18</f>
        <v>0</v>
      </c>
      <c r="D2284" s="187" t="str">
        <f>'Preenchimento Consolidado'!B2307</f>
        <v>2.1.1.9.1.35.2.</v>
      </c>
      <c r="E2284" s="86">
        <f>'Preenchimento Consolidado'!D2307</f>
        <v>0</v>
      </c>
      <c r="F2284" s="2">
        <f t="shared" ca="1" si="35"/>
        <v>43901.734739930558</v>
      </c>
    </row>
    <row r="2285" spans="1:6">
      <c r="A2285" s="83">
        <f>'Preenchimento Consolidado'!$E$12</f>
        <v>0</v>
      </c>
      <c r="B2285" s="1">
        <f>'Preenchimento Consolidado'!$E$17</f>
        <v>0</v>
      </c>
      <c r="C2285" s="1">
        <f>'Preenchimento Consolidado'!$E$18</f>
        <v>0</v>
      </c>
      <c r="D2285" s="187" t="str">
        <f>'Preenchimento Consolidado'!B2308</f>
        <v>2.1.1.9.1.41.</v>
      </c>
      <c r="E2285" s="86">
        <f>'Preenchimento Consolidado'!D2308</f>
        <v>0</v>
      </c>
      <c r="F2285" s="2">
        <f t="shared" ca="1" si="35"/>
        <v>43901.734739930558</v>
      </c>
    </row>
    <row r="2286" spans="1:6">
      <c r="A2286" s="83">
        <f>'Preenchimento Consolidado'!$E$12</f>
        <v>0</v>
      </c>
      <c r="B2286" s="1">
        <f>'Preenchimento Consolidado'!$E$17</f>
        <v>0</v>
      </c>
      <c r="C2286" s="1">
        <f>'Preenchimento Consolidado'!$E$18</f>
        <v>0</v>
      </c>
      <c r="D2286" s="187" t="str">
        <f>'Preenchimento Consolidado'!B2309</f>
        <v>2.1.1.9.1.42.</v>
      </c>
      <c r="E2286" s="86">
        <f>'Preenchimento Consolidado'!D2309</f>
        <v>0</v>
      </c>
      <c r="F2286" s="2">
        <f t="shared" ca="1" si="35"/>
        <v>43901.734739930558</v>
      </c>
    </row>
    <row r="2287" spans="1:6">
      <c r="A2287" s="83">
        <f>'Preenchimento Consolidado'!$E$12</f>
        <v>0</v>
      </c>
      <c r="B2287" s="1">
        <f>'Preenchimento Consolidado'!$E$17</f>
        <v>0</v>
      </c>
      <c r="C2287" s="1">
        <f>'Preenchimento Consolidado'!$E$18</f>
        <v>0</v>
      </c>
      <c r="D2287" s="187" t="str">
        <f>'Preenchimento Consolidado'!B2310</f>
        <v>2.1.1.9.1.43.</v>
      </c>
      <c r="E2287" s="86">
        <f>'Preenchimento Consolidado'!D2310</f>
        <v>0</v>
      </c>
      <c r="F2287" s="2">
        <f t="shared" ca="1" si="35"/>
        <v>43901.734739930558</v>
      </c>
    </row>
    <row r="2288" spans="1:6">
      <c r="A2288" s="83">
        <f>'Preenchimento Consolidado'!$E$12</f>
        <v>0</v>
      </c>
      <c r="B2288" s="1">
        <f>'Preenchimento Consolidado'!$E$17</f>
        <v>0</v>
      </c>
      <c r="C2288" s="1">
        <f>'Preenchimento Consolidado'!$E$18</f>
        <v>0</v>
      </c>
      <c r="D2288" s="187" t="str">
        <f>'Preenchimento Consolidado'!B2311</f>
        <v>2.1.1.9.1.50.</v>
      </c>
      <c r="E2288" s="86">
        <f>'Preenchimento Consolidado'!D2311</f>
        <v>0</v>
      </c>
      <c r="F2288" s="2">
        <f t="shared" ca="1" si="35"/>
        <v>43901.734739930558</v>
      </c>
    </row>
    <row r="2289" spans="1:6">
      <c r="A2289" s="83">
        <f>'Preenchimento Consolidado'!$E$12</f>
        <v>0</v>
      </c>
      <c r="B2289" s="1">
        <f>'Preenchimento Consolidado'!$E$17</f>
        <v>0</v>
      </c>
      <c r="C2289" s="1">
        <f>'Preenchimento Consolidado'!$E$18</f>
        <v>0</v>
      </c>
      <c r="D2289" s="187" t="str">
        <f>'Preenchimento Consolidado'!B2312</f>
        <v>2.1.1.9.1.51.</v>
      </c>
      <c r="E2289" s="86">
        <f>'Preenchimento Consolidado'!D2312</f>
        <v>0</v>
      </c>
      <c r="F2289" s="2">
        <f t="shared" ca="1" si="35"/>
        <v>43901.734739930558</v>
      </c>
    </row>
    <row r="2290" spans="1:6">
      <c r="A2290" s="83">
        <f>'Preenchimento Consolidado'!$E$12</f>
        <v>0</v>
      </c>
      <c r="B2290" s="1">
        <f>'Preenchimento Consolidado'!$E$17</f>
        <v>0</v>
      </c>
      <c r="C2290" s="1">
        <f>'Preenchimento Consolidado'!$E$18</f>
        <v>0</v>
      </c>
      <c r="D2290" s="187" t="str">
        <f>'Preenchimento Consolidado'!B2313</f>
        <v>2.1.1.9.1.52.</v>
      </c>
      <c r="E2290" s="86">
        <f>'Preenchimento Consolidado'!D2313</f>
        <v>0</v>
      </c>
      <c r="F2290" s="2">
        <f t="shared" ca="1" si="35"/>
        <v>43901.734739930558</v>
      </c>
    </row>
    <row r="2291" spans="1:6">
      <c r="A2291" s="83">
        <f>'Preenchimento Consolidado'!$E$12</f>
        <v>0</v>
      </c>
      <c r="B2291" s="1">
        <f>'Preenchimento Consolidado'!$E$17</f>
        <v>0</v>
      </c>
      <c r="C2291" s="1">
        <f>'Preenchimento Consolidado'!$E$18</f>
        <v>0</v>
      </c>
      <c r="D2291" s="187" t="str">
        <f>'Preenchimento Consolidado'!B2314</f>
        <v>2.1.1.9.1.53.</v>
      </c>
      <c r="E2291" s="86">
        <f>'Preenchimento Consolidado'!D2314</f>
        <v>0</v>
      </c>
      <c r="F2291" s="2">
        <f t="shared" ca="1" si="35"/>
        <v>43901.734739930558</v>
      </c>
    </row>
    <row r="2292" spans="1:6">
      <c r="A2292" s="83">
        <f>'Preenchimento Consolidado'!$E$12</f>
        <v>0</v>
      </c>
      <c r="B2292" s="1">
        <f>'Preenchimento Consolidado'!$E$17</f>
        <v>0</v>
      </c>
      <c r="C2292" s="1">
        <f>'Preenchimento Consolidado'!$E$18</f>
        <v>0</v>
      </c>
      <c r="D2292" s="187" t="str">
        <f>'Preenchimento Consolidado'!B2315</f>
        <v>2.1.2.</v>
      </c>
      <c r="E2292" s="86">
        <f>'Preenchimento Consolidado'!D2315</f>
        <v>0</v>
      </c>
      <c r="F2292" s="2">
        <f t="shared" ca="1" si="35"/>
        <v>43901.734739930558</v>
      </c>
    </row>
    <row r="2293" spans="1:6">
      <c r="A2293" s="83">
        <f>'Preenchimento Consolidado'!$E$12</f>
        <v>0</v>
      </c>
      <c r="B2293" s="1">
        <f>'Preenchimento Consolidado'!$E$17</f>
        <v>0</v>
      </c>
      <c r="C2293" s="1">
        <f>'Preenchimento Consolidado'!$E$18</f>
        <v>0</v>
      </c>
      <c r="D2293" s="187" t="str">
        <f>'Preenchimento Consolidado'!B2316</f>
        <v>2.1.2.1.</v>
      </c>
      <c r="E2293" s="86">
        <f>'Preenchimento Consolidado'!D2316</f>
        <v>0</v>
      </c>
      <c r="F2293" s="2">
        <f t="shared" ca="1" si="35"/>
        <v>43901.734739930558</v>
      </c>
    </row>
    <row r="2294" spans="1:6">
      <c r="A2294" s="83">
        <f>'Preenchimento Consolidado'!$E$12</f>
        <v>0</v>
      </c>
      <c r="B2294" s="1">
        <f>'Preenchimento Consolidado'!$E$17</f>
        <v>0</v>
      </c>
      <c r="C2294" s="1">
        <f>'Preenchimento Consolidado'!$E$18</f>
        <v>0</v>
      </c>
      <c r="D2294" s="187" t="str">
        <f>'Preenchimento Consolidado'!B2317</f>
        <v>2.1.2.1.1.</v>
      </c>
      <c r="E2294" s="86">
        <f>'Preenchimento Consolidado'!D2317</f>
        <v>0</v>
      </c>
      <c r="F2294" s="2">
        <f t="shared" ca="1" si="35"/>
        <v>43901.734739930558</v>
      </c>
    </row>
    <row r="2295" spans="1:6">
      <c r="A2295" s="83">
        <f>'Preenchimento Consolidado'!$E$12</f>
        <v>0</v>
      </c>
      <c r="B2295" s="1">
        <f>'Preenchimento Consolidado'!$E$17</f>
        <v>0</v>
      </c>
      <c r="C2295" s="1">
        <f>'Preenchimento Consolidado'!$E$18</f>
        <v>0</v>
      </c>
      <c r="D2295" s="187" t="str">
        <f>'Preenchimento Consolidado'!B2318</f>
        <v>2.1.2.1.1.11.</v>
      </c>
      <c r="E2295" s="86">
        <f>'Preenchimento Consolidado'!D2318</f>
        <v>0</v>
      </c>
      <c r="F2295" s="2">
        <f t="shared" ca="1" si="35"/>
        <v>43901.734739930558</v>
      </c>
    </row>
    <row r="2296" spans="1:6">
      <c r="A2296" s="83">
        <f>'Preenchimento Consolidado'!$E$12</f>
        <v>0</v>
      </c>
      <c r="B2296" s="1">
        <f>'Preenchimento Consolidado'!$E$17</f>
        <v>0</v>
      </c>
      <c r="C2296" s="1">
        <f>'Preenchimento Consolidado'!$E$18</f>
        <v>0</v>
      </c>
      <c r="D2296" s="187" t="str">
        <f>'Preenchimento Consolidado'!B2319</f>
        <v>2.1.2.1.1.12.</v>
      </c>
      <c r="E2296" s="86">
        <f>'Preenchimento Consolidado'!D2319</f>
        <v>0</v>
      </c>
      <c r="F2296" s="2">
        <f t="shared" ca="1" si="35"/>
        <v>43901.734739930558</v>
      </c>
    </row>
    <row r="2297" spans="1:6">
      <c r="A2297" s="83">
        <f>'Preenchimento Consolidado'!$E$12</f>
        <v>0</v>
      </c>
      <c r="B2297" s="1">
        <f>'Preenchimento Consolidado'!$E$17</f>
        <v>0</v>
      </c>
      <c r="C2297" s="1">
        <f>'Preenchimento Consolidado'!$E$18</f>
        <v>0</v>
      </c>
      <c r="D2297" s="187" t="str">
        <f>'Preenchimento Consolidado'!B2320</f>
        <v>2.1.2.1.1.13.</v>
      </c>
      <c r="E2297" s="86">
        <f>'Preenchimento Consolidado'!D2320</f>
        <v>0</v>
      </c>
      <c r="F2297" s="2">
        <f t="shared" ca="1" si="35"/>
        <v>43901.734739930558</v>
      </c>
    </row>
    <row r="2298" spans="1:6">
      <c r="A2298" s="83">
        <f>'Preenchimento Consolidado'!$E$12</f>
        <v>0</v>
      </c>
      <c r="B2298" s="1">
        <f>'Preenchimento Consolidado'!$E$17</f>
        <v>0</v>
      </c>
      <c r="C2298" s="1">
        <f>'Preenchimento Consolidado'!$E$18</f>
        <v>0</v>
      </c>
      <c r="D2298" s="187" t="str">
        <f>'Preenchimento Consolidado'!B2321</f>
        <v>2.1.2.1.1.14.</v>
      </c>
      <c r="E2298" s="86">
        <f>'Preenchimento Consolidado'!D2321</f>
        <v>0</v>
      </c>
      <c r="F2298" s="2">
        <f t="shared" ca="1" si="35"/>
        <v>43901.734739930558</v>
      </c>
    </row>
    <row r="2299" spans="1:6">
      <c r="A2299" s="83">
        <f>'Preenchimento Consolidado'!$E$12</f>
        <v>0</v>
      </c>
      <c r="B2299" s="1">
        <f>'Preenchimento Consolidado'!$E$17</f>
        <v>0</v>
      </c>
      <c r="C2299" s="1">
        <f>'Preenchimento Consolidado'!$E$18</f>
        <v>0</v>
      </c>
      <c r="D2299" s="187" t="str">
        <f>'Preenchimento Consolidado'!B2322</f>
        <v>2.1.2.1.1.15.</v>
      </c>
      <c r="E2299" s="86">
        <f>'Preenchimento Consolidado'!D2322</f>
        <v>0</v>
      </c>
      <c r="F2299" s="2">
        <f t="shared" ca="1" si="35"/>
        <v>43901.734739930558</v>
      </c>
    </row>
    <row r="2300" spans="1:6">
      <c r="A2300" s="83">
        <f>'Preenchimento Consolidado'!$E$12</f>
        <v>0</v>
      </c>
      <c r="B2300" s="1">
        <f>'Preenchimento Consolidado'!$E$17</f>
        <v>0</v>
      </c>
      <c r="C2300" s="1">
        <f>'Preenchimento Consolidado'!$E$18</f>
        <v>0</v>
      </c>
      <c r="D2300" s="187" t="str">
        <f>'Preenchimento Consolidado'!B2323</f>
        <v>2.1.2.1.1.16.</v>
      </c>
      <c r="E2300" s="86">
        <f>'Preenchimento Consolidado'!D2323</f>
        <v>0</v>
      </c>
      <c r="F2300" s="2">
        <f t="shared" ca="1" si="35"/>
        <v>43901.734739930558</v>
      </c>
    </row>
    <row r="2301" spans="1:6">
      <c r="A2301" s="83">
        <f>'Preenchimento Consolidado'!$E$12</f>
        <v>0</v>
      </c>
      <c r="B2301" s="1">
        <f>'Preenchimento Consolidado'!$E$17</f>
        <v>0</v>
      </c>
      <c r="C2301" s="1">
        <f>'Preenchimento Consolidado'!$E$18</f>
        <v>0</v>
      </c>
      <c r="D2301" s="187" t="str">
        <f>'Preenchimento Consolidado'!B2324</f>
        <v>2.1.2.1.1.17.</v>
      </c>
      <c r="E2301" s="86">
        <f>'Preenchimento Consolidado'!D2324</f>
        <v>0</v>
      </c>
      <c r="F2301" s="2">
        <f t="shared" ca="1" si="35"/>
        <v>43901.734739930558</v>
      </c>
    </row>
    <row r="2302" spans="1:6">
      <c r="A2302" s="83">
        <f>'Preenchimento Consolidado'!$E$12</f>
        <v>0</v>
      </c>
      <c r="B2302" s="1">
        <f>'Preenchimento Consolidado'!$E$17</f>
        <v>0</v>
      </c>
      <c r="C2302" s="1">
        <f>'Preenchimento Consolidado'!$E$18</f>
        <v>0</v>
      </c>
      <c r="D2302" s="187" t="str">
        <f>'Preenchimento Consolidado'!B2325</f>
        <v>2.1.2.1.1.21.</v>
      </c>
      <c r="E2302" s="86">
        <f>'Preenchimento Consolidado'!D2325</f>
        <v>0</v>
      </c>
      <c r="F2302" s="2">
        <f t="shared" ca="1" si="35"/>
        <v>43901.734739930558</v>
      </c>
    </row>
    <row r="2303" spans="1:6">
      <c r="A2303" s="83">
        <f>'Preenchimento Consolidado'!$E$12</f>
        <v>0</v>
      </c>
      <c r="B2303" s="1">
        <f>'Preenchimento Consolidado'!$E$17</f>
        <v>0</v>
      </c>
      <c r="C2303" s="1">
        <f>'Preenchimento Consolidado'!$E$18</f>
        <v>0</v>
      </c>
      <c r="D2303" s="187" t="str">
        <f>'Preenchimento Consolidado'!B2326</f>
        <v>2.1.2.1.1.22.</v>
      </c>
      <c r="E2303" s="86">
        <f>'Preenchimento Consolidado'!D2326</f>
        <v>0</v>
      </c>
      <c r="F2303" s="2">
        <f t="shared" ca="1" si="35"/>
        <v>43901.734739930558</v>
      </c>
    </row>
    <row r="2304" spans="1:6">
      <c r="A2304" s="83">
        <f>'Preenchimento Consolidado'!$E$12</f>
        <v>0</v>
      </c>
      <c r="B2304" s="1">
        <f>'Preenchimento Consolidado'!$E$17</f>
        <v>0</v>
      </c>
      <c r="C2304" s="1">
        <f>'Preenchimento Consolidado'!$E$18</f>
        <v>0</v>
      </c>
      <c r="D2304" s="187" t="str">
        <f>'Preenchimento Consolidado'!B2327</f>
        <v>2.1.2.1.1.23.</v>
      </c>
      <c r="E2304" s="86">
        <f>'Preenchimento Consolidado'!D2327</f>
        <v>0</v>
      </c>
      <c r="F2304" s="2">
        <f t="shared" ca="1" si="35"/>
        <v>43901.734739930558</v>
      </c>
    </row>
    <row r="2305" spans="1:6">
      <c r="A2305" s="83">
        <f>'Preenchimento Consolidado'!$E$12</f>
        <v>0</v>
      </c>
      <c r="B2305" s="1">
        <f>'Preenchimento Consolidado'!$E$17</f>
        <v>0</v>
      </c>
      <c r="C2305" s="1">
        <f>'Preenchimento Consolidado'!$E$18</f>
        <v>0</v>
      </c>
      <c r="D2305" s="187" t="str">
        <f>'Preenchimento Consolidado'!B2328</f>
        <v>2.1.2.1.1.24.</v>
      </c>
      <c r="E2305" s="86">
        <f>'Preenchimento Consolidado'!D2328</f>
        <v>0</v>
      </c>
      <c r="F2305" s="2">
        <f t="shared" ca="1" si="35"/>
        <v>43901.734739930558</v>
      </c>
    </row>
    <row r="2306" spans="1:6">
      <c r="A2306" s="83">
        <f>'Preenchimento Consolidado'!$E$12</f>
        <v>0</v>
      </c>
      <c r="B2306" s="1">
        <f>'Preenchimento Consolidado'!$E$17</f>
        <v>0</v>
      </c>
      <c r="C2306" s="1">
        <f>'Preenchimento Consolidado'!$E$18</f>
        <v>0</v>
      </c>
      <c r="D2306" s="187" t="str">
        <f>'Preenchimento Consolidado'!B2329</f>
        <v>2.1.2.1.1.25.</v>
      </c>
      <c r="E2306" s="86">
        <f>'Preenchimento Consolidado'!D2329</f>
        <v>0</v>
      </c>
      <c r="F2306" s="2">
        <f t="shared" ref="F2306:F2369" ca="1" si="36">NOW()</f>
        <v>43901.734739930558</v>
      </c>
    </row>
    <row r="2307" spans="1:6">
      <c r="A2307" s="83">
        <f>'Preenchimento Consolidado'!$E$12</f>
        <v>0</v>
      </c>
      <c r="B2307" s="1">
        <f>'Preenchimento Consolidado'!$E$17</f>
        <v>0</v>
      </c>
      <c r="C2307" s="1">
        <f>'Preenchimento Consolidado'!$E$18</f>
        <v>0</v>
      </c>
      <c r="D2307" s="187" t="str">
        <f>'Preenchimento Consolidado'!B2330</f>
        <v>2.1.2.1.1.26.</v>
      </c>
      <c r="E2307" s="86">
        <f>'Preenchimento Consolidado'!D2330</f>
        <v>0</v>
      </c>
      <c r="F2307" s="2">
        <f t="shared" ca="1" si="36"/>
        <v>43901.734739930558</v>
      </c>
    </row>
    <row r="2308" spans="1:6">
      <c r="A2308" s="83">
        <f>'Preenchimento Consolidado'!$E$12</f>
        <v>0</v>
      </c>
      <c r="B2308" s="1">
        <f>'Preenchimento Consolidado'!$E$17</f>
        <v>0</v>
      </c>
      <c r="C2308" s="1">
        <f>'Preenchimento Consolidado'!$E$18</f>
        <v>0</v>
      </c>
      <c r="D2308" s="187" t="str">
        <f>'Preenchimento Consolidado'!B2331</f>
        <v>2.1.2.1.1.27.</v>
      </c>
      <c r="E2308" s="86">
        <f>'Preenchimento Consolidado'!D2331</f>
        <v>0</v>
      </c>
      <c r="F2308" s="2">
        <f t="shared" ca="1" si="36"/>
        <v>43901.734739930558</v>
      </c>
    </row>
    <row r="2309" spans="1:6">
      <c r="A2309" s="83">
        <f>'Preenchimento Consolidado'!$E$12</f>
        <v>0</v>
      </c>
      <c r="B2309" s="1">
        <f>'Preenchimento Consolidado'!$E$17</f>
        <v>0</v>
      </c>
      <c r="C2309" s="1">
        <f>'Preenchimento Consolidado'!$E$18</f>
        <v>0</v>
      </c>
      <c r="D2309" s="187" t="str">
        <f>'Preenchimento Consolidado'!B2332</f>
        <v>2.1.2.1.1.28.</v>
      </c>
      <c r="E2309" s="86">
        <f>'Preenchimento Consolidado'!D2332</f>
        <v>0</v>
      </c>
      <c r="F2309" s="2">
        <f t="shared" ca="1" si="36"/>
        <v>43901.734739930558</v>
      </c>
    </row>
    <row r="2310" spans="1:6">
      <c r="A2310" s="83">
        <f>'Preenchimento Consolidado'!$E$12</f>
        <v>0</v>
      </c>
      <c r="B2310" s="1">
        <f>'Preenchimento Consolidado'!$E$17</f>
        <v>0</v>
      </c>
      <c r="C2310" s="1">
        <f>'Preenchimento Consolidado'!$E$18</f>
        <v>0</v>
      </c>
      <c r="D2310" s="187" t="str">
        <f>'Preenchimento Consolidado'!B2333</f>
        <v>2.1.2.1.1.29.</v>
      </c>
      <c r="E2310" s="86">
        <f>'Preenchimento Consolidado'!D2333</f>
        <v>0</v>
      </c>
      <c r="F2310" s="2">
        <f t="shared" ca="1" si="36"/>
        <v>43901.734739930558</v>
      </c>
    </row>
    <row r="2311" spans="1:6">
      <c r="A2311" s="83">
        <f>'Preenchimento Consolidado'!$E$12</f>
        <v>0</v>
      </c>
      <c r="B2311" s="1">
        <f>'Preenchimento Consolidado'!$E$17</f>
        <v>0</v>
      </c>
      <c r="C2311" s="1">
        <f>'Preenchimento Consolidado'!$E$18</f>
        <v>0</v>
      </c>
      <c r="D2311" s="187" t="str">
        <f>'Preenchimento Consolidado'!B2334</f>
        <v>2.1.2.1.1.31.</v>
      </c>
      <c r="E2311" s="86">
        <f>'Preenchimento Consolidado'!D2334</f>
        <v>0</v>
      </c>
      <c r="F2311" s="2">
        <f t="shared" ca="1" si="36"/>
        <v>43901.734739930558</v>
      </c>
    </row>
    <row r="2312" spans="1:6">
      <c r="A2312" s="83">
        <f>'Preenchimento Consolidado'!$E$12</f>
        <v>0</v>
      </c>
      <c r="B2312" s="1">
        <f>'Preenchimento Consolidado'!$E$17</f>
        <v>0</v>
      </c>
      <c r="C2312" s="1">
        <f>'Preenchimento Consolidado'!$E$18</f>
        <v>0</v>
      </c>
      <c r="D2312" s="187" t="str">
        <f>'Preenchimento Consolidado'!B2335</f>
        <v>2.1.2.1.1.32.</v>
      </c>
      <c r="E2312" s="86">
        <f>'Preenchimento Consolidado'!D2335</f>
        <v>0</v>
      </c>
      <c r="F2312" s="2">
        <f t="shared" ca="1" si="36"/>
        <v>43901.734739930558</v>
      </c>
    </row>
    <row r="2313" spans="1:6">
      <c r="A2313" s="83">
        <f>'Preenchimento Consolidado'!$E$12</f>
        <v>0</v>
      </c>
      <c r="B2313" s="1">
        <f>'Preenchimento Consolidado'!$E$17</f>
        <v>0</v>
      </c>
      <c r="C2313" s="1">
        <f>'Preenchimento Consolidado'!$E$18</f>
        <v>0</v>
      </c>
      <c r="D2313" s="187" t="str">
        <f>'Preenchimento Consolidado'!B2336</f>
        <v>2.1.2.1.1.33.</v>
      </c>
      <c r="E2313" s="86">
        <f>'Preenchimento Consolidado'!D2336</f>
        <v>0</v>
      </c>
      <c r="F2313" s="2">
        <f t="shared" ca="1" si="36"/>
        <v>43901.734739930558</v>
      </c>
    </row>
    <row r="2314" spans="1:6">
      <c r="A2314" s="83">
        <f>'Preenchimento Consolidado'!$E$12</f>
        <v>0</v>
      </c>
      <c r="B2314" s="1">
        <f>'Preenchimento Consolidado'!$E$17</f>
        <v>0</v>
      </c>
      <c r="C2314" s="1">
        <f>'Preenchimento Consolidado'!$E$18</f>
        <v>0</v>
      </c>
      <c r="D2314" s="187" t="str">
        <f>'Preenchimento Consolidado'!B2337</f>
        <v>2.1.2.1.1.35.</v>
      </c>
      <c r="E2314" s="86">
        <f>'Preenchimento Consolidado'!D2337</f>
        <v>0</v>
      </c>
      <c r="F2314" s="2">
        <f t="shared" ca="1" si="36"/>
        <v>43901.734739930558</v>
      </c>
    </row>
    <row r="2315" spans="1:6">
      <c r="A2315" s="83">
        <f>'Preenchimento Consolidado'!$E$12</f>
        <v>0</v>
      </c>
      <c r="B2315" s="1">
        <f>'Preenchimento Consolidado'!$E$17</f>
        <v>0</v>
      </c>
      <c r="C2315" s="1">
        <f>'Preenchimento Consolidado'!$E$18</f>
        <v>0</v>
      </c>
      <c r="D2315" s="187" t="str">
        <f>'Preenchimento Consolidado'!B2338</f>
        <v>2.1.2.1.1.35.1.</v>
      </c>
      <c r="E2315" s="86">
        <f>'Preenchimento Consolidado'!D2338</f>
        <v>0</v>
      </c>
      <c r="F2315" s="2">
        <f t="shared" ca="1" si="36"/>
        <v>43901.734739930558</v>
      </c>
    </row>
    <row r="2316" spans="1:6">
      <c r="A2316" s="83">
        <f>'Preenchimento Consolidado'!$E$12</f>
        <v>0</v>
      </c>
      <c r="B2316" s="1">
        <f>'Preenchimento Consolidado'!$E$17</f>
        <v>0</v>
      </c>
      <c r="C2316" s="1">
        <f>'Preenchimento Consolidado'!$E$18</f>
        <v>0</v>
      </c>
      <c r="D2316" s="187" t="str">
        <f>'Preenchimento Consolidado'!B2339</f>
        <v>2.1.2.1.1.35.2.</v>
      </c>
      <c r="E2316" s="86">
        <f>'Preenchimento Consolidado'!D2339</f>
        <v>0</v>
      </c>
      <c r="F2316" s="2">
        <f t="shared" ca="1" si="36"/>
        <v>43901.734739930558</v>
      </c>
    </row>
    <row r="2317" spans="1:6">
      <c r="A2317" s="83">
        <f>'Preenchimento Consolidado'!$E$12</f>
        <v>0</v>
      </c>
      <c r="B2317" s="1">
        <f>'Preenchimento Consolidado'!$E$17</f>
        <v>0</v>
      </c>
      <c r="C2317" s="1">
        <f>'Preenchimento Consolidado'!$E$18</f>
        <v>0</v>
      </c>
      <c r="D2317" s="187" t="str">
        <f>'Preenchimento Consolidado'!B2340</f>
        <v>2.1.2.1.1.41.</v>
      </c>
      <c r="E2317" s="86">
        <f>'Preenchimento Consolidado'!D2340</f>
        <v>0</v>
      </c>
      <c r="F2317" s="2">
        <f t="shared" ca="1" si="36"/>
        <v>43901.734739930558</v>
      </c>
    </row>
    <row r="2318" spans="1:6">
      <c r="A2318" s="83">
        <f>'Preenchimento Consolidado'!$E$12</f>
        <v>0</v>
      </c>
      <c r="B2318" s="1">
        <f>'Preenchimento Consolidado'!$E$17</f>
        <v>0</v>
      </c>
      <c r="C2318" s="1">
        <f>'Preenchimento Consolidado'!$E$18</f>
        <v>0</v>
      </c>
      <c r="D2318" s="187" t="str">
        <f>'Preenchimento Consolidado'!B2341</f>
        <v>2.1.2.1.1.42.</v>
      </c>
      <c r="E2318" s="86">
        <f>'Preenchimento Consolidado'!D2341</f>
        <v>0</v>
      </c>
      <c r="F2318" s="2">
        <f t="shared" ca="1" si="36"/>
        <v>43901.734739930558</v>
      </c>
    </row>
    <row r="2319" spans="1:6">
      <c r="A2319" s="83">
        <f>'Preenchimento Consolidado'!$E$12</f>
        <v>0</v>
      </c>
      <c r="B2319" s="1">
        <f>'Preenchimento Consolidado'!$E$17</f>
        <v>0</v>
      </c>
      <c r="C2319" s="1">
        <f>'Preenchimento Consolidado'!$E$18</f>
        <v>0</v>
      </c>
      <c r="D2319" s="187" t="str">
        <f>'Preenchimento Consolidado'!B2342</f>
        <v>2.1.2.1.1.43.</v>
      </c>
      <c r="E2319" s="86">
        <f>'Preenchimento Consolidado'!D2342</f>
        <v>0</v>
      </c>
      <c r="F2319" s="2">
        <f t="shared" ca="1" si="36"/>
        <v>43901.734739930558</v>
      </c>
    </row>
    <row r="2320" spans="1:6">
      <c r="A2320" s="83">
        <f>'Preenchimento Consolidado'!$E$12</f>
        <v>0</v>
      </c>
      <c r="B2320" s="1">
        <f>'Preenchimento Consolidado'!$E$17</f>
        <v>0</v>
      </c>
      <c r="C2320" s="1">
        <f>'Preenchimento Consolidado'!$E$18</f>
        <v>0</v>
      </c>
      <c r="D2320" s="187" t="str">
        <f>'Preenchimento Consolidado'!B2343</f>
        <v>2.1.2.1.1.50.</v>
      </c>
      <c r="E2320" s="86">
        <f>'Preenchimento Consolidado'!D2343</f>
        <v>0</v>
      </c>
      <c r="F2320" s="2">
        <f t="shared" ca="1" si="36"/>
        <v>43901.734739930558</v>
      </c>
    </row>
    <row r="2321" spans="1:6">
      <c r="A2321" s="83">
        <f>'Preenchimento Consolidado'!$E$12</f>
        <v>0</v>
      </c>
      <c r="B2321" s="1">
        <f>'Preenchimento Consolidado'!$E$17</f>
        <v>0</v>
      </c>
      <c r="C2321" s="1">
        <f>'Preenchimento Consolidado'!$E$18</f>
        <v>0</v>
      </c>
      <c r="D2321" s="187" t="str">
        <f>'Preenchimento Consolidado'!B2344</f>
        <v>2.1.2.1.1.51.</v>
      </c>
      <c r="E2321" s="86">
        <f>'Preenchimento Consolidado'!D2344</f>
        <v>0</v>
      </c>
      <c r="F2321" s="2">
        <f t="shared" ca="1" si="36"/>
        <v>43901.734739930558</v>
      </c>
    </row>
    <row r="2322" spans="1:6">
      <c r="A2322" s="83">
        <f>'Preenchimento Consolidado'!$E$12</f>
        <v>0</v>
      </c>
      <c r="B2322" s="1">
        <f>'Preenchimento Consolidado'!$E$17</f>
        <v>0</v>
      </c>
      <c r="C2322" s="1">
        <f>'Preenchimento Consolidado'!$E$18</f>
        <v>0</v>
      </c>
      <c r="D2322" s="187" t="str">
        <f>'Preenchimento Consolidado'!B2345</f>
        <v>2.1.2.1.1.52.</v>
      </c>
      <c r="E2322" s="86">
        <f>'Preenchimento Consolidado'!D2345</f>
        <v>0</v>
      </c>
      <c r="F2322" s="2">
        <f t="shared" ca="1" si="36"/>
        <v>43901.734739930558</v>
      </c>
    </row>
    <row r="2323" spans="1:6">
      <c r="A2323" s="83">
        <f>'Preenchimento Consolidado'!$E$12</f>
        <v>0</v>
      </c>
      <c r="B2323" s="1">
        <f>'Preenchimento Consolidado'!$E$17</f>
        <v>0</v>
      </c>
      <c r="C2323" s="1">
        <f>'Preenchimento Consolidado'!$E$18</f>
        <v>0</v>
      </c>
      <c r="D2323" s="187" t="str">
        <f>'Preenchimento Consolidado'!B2346</f>
        <v>2.1.2.1.1.53.</v>
      </c>
      <c r="E2323" s="86">
        <f>'Preenchimento Consolidado'!D2346</f>
        <v>0</v>
      </c>
      <c r="F2323" s="2">
        <f t="shared" ca="1" si="36"/>
        <v>43901.734739930558</v>
      </c>
    </row>
    <row r="2324" spans="1:6">
      <c r="A2324" s="83">
        <f>'Preenchimento Consolidado'!$E$12</f>
        <v>0</v>
      </c>
      <c r="B2324" s="1">
        <f>'Preenchimento Consolidado'!$E$17</f>
        <v>0</v>
      </c>
      <c r="C2324" s="1">
        <f>'Preenchimento Consolidado'!$E$18</f>
        <v>0</v>
      </c>
      <c r="D2324" s="187" t="str">
        <f>'Preenchimento Consolidado'!B2347</f>
        <v>2.1.2.2.</v>
      </c>
      <c r="E2324" s="86">
        <f>'Preenchimento Consolidado'!D2347</f>
        <v>0</v>
      </c>
      <c r="F2324" s="2">
        <f t="shared" ca="1" si="36"/>
        <v>43901.734739930558</v>
      </c>
    </row>
    <row r="2325" spans="1:6">
      <c r="A2325" s="83">
        <f>'Preenchimento Consolidado'!$E$12</f>
        <v>0</v>
      </c>
      <c r="B2325" s="1">
        <f>'Preenchimento Consolidado'!$E$17</f>
        <v>0</v>
      </c>
      <c r="C2325" s="1">
        <f>'Preenchimento Consolidado'!$E$18</f>
        <v>0</v>
      </c>
      <c r="D2325" s="187" t="str">
        <f>'Preenchimento Consolidado'!B2348</f>
        <v>2.1.2.2.1.</v>
      </c>
      <c r="E2325" s="86">
        <f>'Preenchimento Consolidado'!D2348</f>
        <v>0</v>
      </c>
      <c r="F2325" s="2">
        <f t="shared" ca="1" si="36"/>
        <v>43901.734739930558</v>
      </c>
    </row>
    <row r="2326" spans="1:6">
      <c r="A2326" s="83">
        <f>'Preenchimento Consolidado'!$E$12</f>
        <v>0</v>
      </c>
      <c r="B2326" s="1">
        <f>'Preenchimento Consolidado'!$E$17</f>
        <v>0</v>
      </c>
      <c r="C2326" s="1">
        <f>'Preenchimento Consolidado'!$E$18</f>
        <v>0</v>
      </c>
      <c r="D2326" s="187" t="str">
        <f>'Preenchimento Consolidado'!B2349</f>
        <v>2.1.2.2.1.11.</v>
      </c>
      <c r="E2326" s="86">
        <f>'Preenchimento Consolidado'!D2349</f>
        <v>0</v>
      </c>
      <c r="F2326" s="2">
        <f t="shared" ca="1" si="36"/>
        <v>43901.734739930558</v>
      </c>
    </row>
    <row r="2327" spans="1:6">
      <c r="A2327" s="83">
        <f>'Preenchimento Consolidado'!$E$12</f>
        <v>0</v>
      </c>
      <c r="B2327" s="1">
        <f>'Preenchimento Consolidado'!$E$17</f>
        <v>0</v>
      </c>
      <c r="C2327" s="1">
        <f>'Preenchimento Consolidado'!$E$18</f>
        <v>0</v>
      </c>
      <c r="D2327" s="187" t="str">
        <f>'Preenchimento Consolidado'!B2350</f>
        <v>2.1.2.2.1.12.</v>
      </c>
      <c r="E2327" s="86">
        <f>'Preenchimento Consolidado'!D2350</f>
        <v>0</v>
      </c>
      <c r="F2327" s="2">
        <f t="shared" ca="1" si="36"/>
        <v>43901.734739930558</v>
      </c>
    </row>
    <row r="2328" spans="1:6">
      <c r="A2328" s="83">
        <f>'Preenchimento Consolidado'!$E$12</f>
        <v>0</v>
      </c>
      <c r="B2328" s="1">
        <f>'Preenchimento Consolidado'!$E$17</f>
        <v>0</v>
      </c>
      <c r="C2328" s="1">
        <f>'Preenchimento Consolidado'!$E$18</f>
        <v>0</v>
      </c>
      <c r="D2328" s="187" t="str">
        <f>'Preenchimento Consolidado'!B2351</f>
        <v>2.1.2.2.1.13.</v>
      </c>
      <c r="E2328" s="86">
        <f>'Preenchimento Consolidado'!D2351</f>
        <v>0</v>
      </c>
      <c r="F2328" s="2">
        <f t="shared" ca="1" si="36"/>
        <v>43901.734739930558</v>
      </c>
    </row>
    <row r="2329" spans="1:6">
      <c r="A2329" s="83">
        <f>'Preenchimento Consolidado'!$E$12</f>
        <v>0</v>
      </c>
      <c r="B2329" s="1">
        <f>'Preenchimento Consolidado'!$E$17</f>
        <v>0</v>
      </c>
      <c r="C2329" s="1">
        <f>'Preenchimento Consolidado'!$E$18</f>
        <v>0</v>
      </c>
      <c r="D2329" s="187" t="str">
        <f>'Preenchimento Consolidado'!B2352</f>
        <v>2.1.2.2.1.14.</v>
      </c>
      <c r="E2329" s="86">
        <f>'Preenchimento Consolidado'!D2352</f>
        <v>0</v>
      </c>
      <c r="F2329" s="2">
        <f t="shared" ca="1" si="36"/>
        <v>43901.734739930558</v>
      </c>
    </row>
    <row r="2330" spans="1:6">
      <c r="A2330" s="83">
        <f>'Preenchimento Consolidado'!$E$12</f>
        <v>0</v>
      </c>
      <c r="B2330" s="1">
        <f>'Preenchimento Consolidado'!$E$17</f>
        <v>0</v>
      </c>
      <c r="C2330" s="1">
        <f>'Preenchimento Consolidado'!$E$18</f>
        <v>0</v>
      </c>
      <c r="D2330" s="187" t="str">
        <f>'Preenchimento Consolidado'!B2353</f>
        <v>2.1.2.2.1.15.</v>
      </c>
      <c r="E2330" s="86">
        <f>'Preenchimento Consolidado'!D2353</f>
        <v>0</v>
      </c>
      <c r="F2330" s="2">
        <f t="shared" ca="1" si="36"/>
        <v>43901.734739930558</v>
      </c>
    </row>
    <row r="2331" spans="1:6">
      <c r="A2331" s="83">
        <f>'Preenchimento Consolidado'!$E$12</f>
        <v>0</v>
      </c>
      <c r="B2331" s="1">
        <f>'Preenchimento Consolidado'!$E$17</f>
        <v>0</v>
      </c>
      <c r="C2331" s="1">
        <f>'Preenchimento Consolidado'!$E$18</f>
        <v>0</v>
      </c>
      <c r="D2331" s="187" t="str">
        <f>'Preenchimento Consolidado'!B2354</f>
        <v>2.1.2.2.1.16.</v>
      </c>
      <c r="E2331" s="86">
        <f>'Preenchimento Consolidado'!D2354</f>
        <v>0</v>
      </c>
      <c r="F2331" s="2">
        <f t="shared" ca="1" si="36"/>
        <v>43901.734739930558</v>
      </c>
    </row>
    <row r="2332" spans="1:6">
      <c r="A2332" s="83">
        <f>'Preenchimento Consolidado'!$E$12</f>
        <v>0</v>
      </c>
      <c r="B2332" s="1">
        <f>'Preenchimento Consolidado'!$E$17</f>
        <v>0</v>
      </c>
      <c r="C2332" s="1">
        <f>'Preenchimento Consolidado'!$E$18</f>
        <v>0</v>
      </c>
      <c r="D2332" s="187" t="str">
        <f>'Preenchimento Consolidado'!B2355</f>
        <v>2.1.2.2.1.17.</v>
      </c>
      <c r="E2332" s="86">
        <f>'Preenchimento Consolidado'!D2355</f>
        <v>0</v>
      </c>
      <c r="F2332" s="2">
        <f t="shared" ca="1" si="36"/>
        <v>43901.734739930558</v>
      </c>
    </row>
    <row r="2333" spans="1:6">
      <c r="A2333" s="83">
        <f>'Preenchimento Consolidado'!$E$12</f>
        <v>0</v>
      </c>
      <c r="B2333" s="1">
        <f>'Preenchimento Consolidado'!$E$17</f>
        <v>0</v>
      </c>
      <c r="C2333" s="1">
        <f>'Preenchimento Consolidado'!$E$18</f>
        <v>0</v>
      </c>
      <c r="D2333" s="187" t="str">
        <f>'Preenchimento Consolidado'!B2356</f>
        <v>2.1.2.2.1.21.</v>
      </c>
      <c r="E2333" s="86">
        <f>'Preenchimento Consolidado'!D2356</f>
        <v>0</v>
      </c>
      <c r="F2333" s="2">
        <f t="shared" ca="1" si="36"/>
        <v>43901.734739930558</v>
      </c>
    </row>
    <row r="2334" spans="1:6">
      <c r="A2334" s="83">
        <f>'Preenchimento Consolidado'!$E$12</f>
        <v>0</v>
      </c>
      <c r="B2334" s="1">
        <f>'Preenchimento Consolidado'!$E$17</f>
        <v>0</v>
      </c>
      <c r="C2334" s="1">
        <f>'Preenchimento Consolidado'!$E$18</f>
        <v>0</v>
      </c>
      <c r="D2334" s="187" t="str">
        <f>'Preenchimento Consolidado'!B2357</f>
        <v>2.1.2.2.1.22.</v>
      </c>
      <c r="E2334" s="86">
        <f>'Preenchimento Consolidado'!D2357</f>
        <v>0</v>
      </c>
      <c r="F2334" s="2">
        <f t="shared" ca="1" si="36"/>
        <v>43901.734739930558</v>
      </c>
    </row>
    <row r="2335" spans="1:6">
      <c r="A2335" s="83">
        <f>'Preenchimento Consolidado'!$E$12</f>
        <v>0</v>
      </c>
      <c r="B2335" s="1">
        <f>'Preenchimento Consolidado'!$E$17</f>
        <v>0</v>
      </c>
      <c r="C2335" s="1">
        <f>'Preenchimento Consolidado'!$E$18</f>
        <v>0</v>
      </c>
      <c r="D2335" s="187" t="str">
        <f>'Preenchimento Consolidado'!B2358</f>
        <v>2.1.2.2.1.23.</v>
      </c>
      <c r="E2335" s="86">
        <f>'Preenchimento Consolidado'!D2358</f>
        <v>0</v>
      </c>
      <c r="F2335" s="2">
        <f t="shared" ca="1" si="36"/>
        <v>43901.734739930558</v>
      </c>
    </row>
    <row r="2336" spans="1:6">
      <c r="A2336" s="83">
        <f>'Preenchimento Consolidado'!$E$12</f>
        <v>0</v>
      </c>
      <c r="B2336" s="1">
        <f>'Preenchimento Consolidado'!$E$17</f>
        <v>0</v>
      </c>
      <c r="C2336" s="1">
        <f>'Preenchimento Consolidado'!$E$18</f>
        <v>0</v>
      </c>
      <c r="D2336" s="187" t="str">
        <f>'Preenchimento Consolidado'!B2359</f>
        <v>2.1.2.2.1.24.</v>
      </c>
      <c r="E2336" s="86">
        <f>'Preenchimento Consolidado'!D2359</f>
        <v>0</v>
      </c>
      <c r="F2336" s="2">
        <f t="shared" ca="1" si="36"/>
        <v>43901.734739930558</v>
      </c>
    </row>
    <row r="2337" spans="1:6">
      <c r="A2337" s="83">
        <f>'Preenchimento Consolidado'!$E$12</f>
        <v>0</v>
      </c>
      <c r="B2337" s="1">
        <f>'Preenchimento Consolidado'!$E$17</f>
        <v>0</v>
      </c>
      <c r="C2337" s="1">
        <f>'Preenchimento Consolidado'!$E$18</f>
        <v>0</v>
      </c>
      <c r="D2337" s="187" t="str">
        <f>'Preenchimento Consolidado'!B2360</f>
        <v>2.1.2.2.1.25.</v>
      </c>
      <c r="E2337" s="86">
        <f>'Preenchimento Consolidado'!D2360</f>
        <v>0</v>
      </c>
      <c r="F2337" s="2">
        <f t="shared" ca="1" si="36"/>
        <v>43901.734739930558</v>
      </c>
    </row>
    <row r="2338" spans="1:6">
      <c r="A2338" s="83">
        <f>'Preenchimento Consolidado'!$E$12</f>
        <v>0</v>
      </c>
      <c r="B2338" s="1">
        <f>'Preenchimento Consolidado'!$E$17</f>
        <v>0</v>
      </c>
      <c r="C2338" s="1">
        <f>'Preenchimento Consolidado'!$E$18</f>
        <v>0</v>
      </c>
      <c r="D2338" s="187" t="str">
        <f>'Preenchimento Consolidado'!B2361</f>
        <v>2.1.2.2.1.26.</v>
      </c>
      <c r="E2338" s="86">
        <f>'Preenchimento Consolidado'!D2361</f>
        <v>0</v>
      </c>
      <c r="F2338" s="2">
        <f t="shared" ca="1" si="36"/>
        <v>43901.734739930558</v>
      </c>
    </row>
    <row r="2339" spans="1:6">
      <c r="A2339" s="83">
        <f>'Preenchimento Consolidado'!$E$12</f>
        <v>0</v>
      </c>
      <c r="B2339" s="1">
        <f>'Preenchimento Consolidado'!$E$17</f>
        <v>0</v>
      </c>
      <c r="C2339" s="1">
        <f>'Preenchimento Consolidado'!$E$18</f>
        <v>0</v>
      </c>
      <c r="D2339" s="187" t="str">
        <f>'Preenchimento Consolidado'!B2362</f>
        <v>2.1.2.2.1.27.</v>
      </c>
      <c r="E2339" s="86">
        <f>'Preenchimento Consolidado'!D2362</f>
        <v>0</v>
      </c>
      <c r="F2339" s="2">
        <f t="shared" ca="1" si="36"/>
        <v>43901.734739930558</v>
      </c>
    </row>
    <row r="2340" spans="1:6">
      <c r="A2340" s="83">
        <f>'Preenchimento Consolidado'!$E$12</f>
        <v>0</v>
      </c>
      <c r="B2340" s="1">
        <f>'Preenchimento Consolidado'!$E$17</f>
        <v>0</v>
      </c>
      <c r="C2340" s="1">
        <f>'Preenchimento Consolidado'!$E$18</f>
        <v>0</v>
      </c>
      <c r="D2340" s="187" t="str">
        <f>'Preenchimento Consolidado'!B2363</f>
        <v>2.1.2.2.1.28.</v>
      </c>
      <c r="E2340" s="86">
        <f>'Preenchimento Consolidado'!D2363</f>
        <v>0</v>
      </c>
      <c r="F2340" s="2">
        <f t="shared" ca="1" si="36"/>
        <v>43901.734739930558</v>
      </c>
    </row>
    <row r="2341" spans="1:6">
      <c r="A2341" s="83">
        <f>'Preenchimento Consolidado'!$E$12</f>
        <v>0</v>
      </c>
      <c r="B2341" s="1">
        <f>'Preenchimento Consolidado'!$E$17</f>
        <v>0</v>
      </c>
      <c r="C2341" s="1">
        <f>'Preenchimento Consolidado'!$E$18</f>
        <v>0</v>
      </c>
      <c r="D2341" s="187" t="str">
        <f>'Preenchimento Consolidado'!B2364</f>
        <v>2.1.2.2.1.29.</v>
      </c>
      <c r="E2341" s="86">
        <f>'Preenchimento Consolidado'!D2364</f>
        <v>0</v>
      </c>
      <c r="F2341" s="2">
        <f t="shared" ca="1" si="36"/>
        <v>43901.734739930558</v>
      </c>
    </row>
    <row r="2342" spans="1:6">
      <c r="A2342" s="83">
        <f>'Preenchimento Consolidado'!$E$12</f>
        <v>0</v>
      </c>
      <c r="B2342" s="1">
        <f>'Preenchimento Consolidado'!$E$17</f>
        <v>0</v>
      </c>
      <c r="C2342" s="1">
        <f>'Preenchimento Consolidado'!$E$18</f>
        <v>0</v>
      </c>
      <c r="D2342" s="187" t="str">
        <f>'Preenchimento Consolidado'!B2365</f>
        <v>2.1.2.2.1.31.</v>
      </c>
      <c r="E2342" s="86">
        <f>'Preenchimento Consolidado'!D2365</f>
        <v>0</v>
      </c>
      <c r="F2342" s="2">
        <f t="shared" ca="1" si="36"/>
        <v>43901.734739930558</v>
      </c>
    </row>
    <row r="2343" spans="1:6">
      <c r="A2343" s="83">
        <f>'Preenchimento Consolidado'!$E$12</f>
        <v>0</v>
      </c>
      <c r="B2343" s="1">
        <f>'Preenchimento Consolidado'!$E$17</f>
        <v>0</v>
      </c>
      <c r="C2343" s="1">
        <f>'Preenchimento Consolidado'!$E$18</f>
        <v>0</v>
      </c>
      <c r="D2343" s="187" t="str">
        <f>'Preenchimento Consolidado'!B2366</f>
        <v>2.1.2.2.1.32.</v>
      </c>
      <c r="E2343" s="86">
        <f>'Preenchimento Consolidado'!D2366</f>
        <v>0</v>
      </c>
      <c r="F2343" s="2">
        <f t="shared" ca="1" si="36"/>
        <v>43901.734739930558</v>
      </c>
    </row>
    <row r="2344" spans="1:6">
      <c r="A2344" s="83">
        <f>'Preenchimento Consolidado'!$E$12</f>
        <v>0</v>
      </c>
      <c r="B2344" s="1">
        <f>'Preenchimento Consolidado'!$E$17</f>
        <v>0</v>
      </c>
      <c r="C2344" s="1">
        <f>'Preenchimento Consolidado'!$E$18</f>
        <v>0</v>
      </c>
      <c r="D2344" s="187" t="str">
        <f>'Preenchimento Consolidado'!B2367</f>
        <v>2.1.2.2.1.33.</v>
      </c>
      <c r="E2344" s="86">
        <f>'Preenchimento Consolidado'!D2367</f>
        <v>0</v>
      </c>
      <c r="F2344" s="2">
        <f t="shared" ca="1" si="36"/>
        <v>43901.734739930558</v>
      </c>
    </row>
    <row r="2345" spans="1:6">
      <c r="A2345" s="83">
        <f>'Preenchimento Consolidado'!$E$12</f>
        <v>0</v>
      </c>
      <c r="B2345" s="1">
        <f>'Preenchimento Consolidado'!$E$17</f>
        <v>0</v>
      </c>
      <c r="C2345" s="1">
        <f>'Preenchimento Consolidado'!$E$18</f>
        <v>0</v>
      </c>
      <c r="D2345" s="187" t="str">
        <f>'Preenchimento Consolidado'!B2368</f>
        <v>2.1.2.2.1.35.</v>
      </c>
      <c r="E2345" s="86">
        <f>'Preenchimento Consolidado'!D2368</f>
        <v>0</v>
      </c>
      <c r="F2345" s="2">
        <f t="shared" ca="1" si="36"/>
        <v>43901.734739930558</v>
      </c>
    </row>
    <row r="2346" spans="1:6">
      <c r="A2346" s="83">
        <f>'Preenchimento Consolidado'!$E$12</f>
        <v>0</v>
      </c>
      <c r="B2346" s="1">
        <f>'Preenchimento Consolidado'!$E$17</f>
        <v>0</v>
      </c>
      <c r="C2346" s="1">
        <f>'Preenchimento Consolidado'!$E$18</f>
        <v>0</v>
      </c>
      <c r="D2346" s="187" t="str">
        <f>'Preenchimento Consolidado'!B2369</f>
        <v>2.1.2.2.1.35.1.</v>
      </c>
      <c r="E2346" s="86">
        <f>'Preenchimento Consolidado'!D2369</f>
        <v>0</v>
      </c>
      <c r="F2346" s="2">
        <f t="shared" ca="1" si="36"/>
        <v>43901.734739930558</v>
      </c>
    </row>
    <row r="2347" spans="1:6">
      <c r="A2347" s="83">
        <f>'Preenchimento Consolidado'!$E$12</f>
        <v>0</v>
      </c>
      <c r="B2347" s="1">
        <f>'Preenchimento Consolidado'!$E$17</f>
        <v>0</v>
      </c>
      <c r="C2347" s="1">
        <f>'Preenchimento Consolidado'!$E$18</f>
        <v>0</v>
      </c>
      <c r="D2347" s="187" t="str">
        <f>'Preenchimento Consolidado'!B2370</f>
        <v>2.1.2.2.1.35.2.</v>
      </c>
      <c r="E2347" s="86">
        <f>'Preenchimento Consolidado'!D2370</f>
        <v>0</v>
      </c>
      <c r="F2347" s="2">
        <f t="shared" ca="1" si="36"/>
        <v>43901.734739930558</v>
      </c>
    </row>
    <row r="2348" spans="1:6">
      <c r="A2348" s="83">
        <f>'Preenchimento Consolidado'!$E$12</f>
        <v>0</v>
      </c>
      <c r="B2348" s="1">
        <f>'Preenchimento Consolidado'!$E$17</f>
        <v>0</v>
      </c>
      <c r="C2348" s="1">
        <f>'Preenchimento Consolidado'!$E$18</f>
        <v>0</v>
      </c>
      <c r="D2348" s="187" t="str">
        <f>'Preenchimento Consolidado'!B2371</f>
        <v>2.1.2.2.1.41.</v>
      </c>
      <c r="E2348" s="86">
        <f>'Preenchimento Consolidado'!D2371</f>
        <v>0</v>
      </c>
      <c r="F2348" s="2">
        <f t="shared" ca="1" si="36"/>
        <v>43901.734739930558</v>
      </c>
    </row>
    <row r="2349" spans="1:6">
      <c r="A2349" s="83">
        <f>'Preenchimento Consolidado'!$E$12</f>
        <v>0</v>
      </c>
      <c r="B2349" s="1">
        <f>'Preenchimento Consolidado'!$E$17</f>
        <v>0</v>
      </c>
      <c r="C2349" s="1">
        <f>'Preenchimento Consolidado'!$E$18</f>
        <v>0</v>
      </c>
      <c r="D2349" s="187" t="str">
        <f>'Preenchimento Consolidado'!B2372</f>
        <v>2.1.2.2.1.42.</v>
      </c>
      <c r="E2349" s="86">
        <f>'Preenchimento Consolidado'!D2372</f>
        <v>0</v>
      </c>
      <c r="F2349" s="2">
        <f t="shared" ca="1" si="36"/>
        <v>43901.734739930558</v>
      </c>
    </row>
    <row r="2350" spans="1:6">
      <c r="A2350" s="83">
        <f>'Preenchimento Consolidado'!$E$12</f>
        <v>0</v>
      </c>
      <c r="B2350" s="1">
        <f>'Preenchimento Consolidado'!$E$17</f>
        <v>0</v>
      </c>
      <c r="C2350" s="1">
        <f>'Preenchimento Consolidado'!$E$18</f>
        <v>0</v>
      </c>
      <c r="D2350" s="187" t="str">
        <f>'Preenchimento Consolidado'!B2373</f>
        <v>2.1.2.2.1.43.</v>
      </c>
      <c r="E2350" s="86">
        <f>'Preenchimento Consolidado'!D2373</f>
        <v>0</v>
      </c>
      <c r="F2350" s="2">
        <f t="shared" ca="1" si="36"/>
        <v>43901.734739930558</v>
      </c>
    </row>
    <row r="2351" spans="1:6">
      <c r="A2351" s="83">
        <f>'Preenchimento Consolidado'!$E$12</f>
        <v>0</v>
      </c>
      <c r="B2351" s="1">
        <f>'Preenchimento Consolidado'!$E$17</f>
        <v>0</v>
      </c>
      <c r="C2351" s="1">
        <f>'Preenchimento Consolidado'!$E$18</f>
        <v>0</v>
      </c>
      <c r="D2351" s="187" t="str">
        <f>'Preenchimento Consolidado'!B2374</f>
        <v>2.1.2.2.1.50.</v>
      </c>
      <c r="E2351" s="86">
        <f>'Preenchimento Consolidado'!D2374</f>
        <v>0</v>
      </c>
      <c r="F2351" s="2">
        <f t="shared" ca="1" si="36"/>
        <v>43901.734739930558</v>
      </c>
    </row>
    <row r="2352" spans="1:6">
      <c r="A2352" s="83">
        <f>'Preenchimento Consolidado'!$E$12</f>
        <v>0</v>
      </c>
      <c r="B2352" s="1">
        <f>'Preenchimento Consolidado'!$E$17</f>
        <v>0</v>
      </c>
      <c r="C2352" s="1">
        <f>'Preenchimento Consolidado'!$E$18</f>
        <v>0</v>
      </c>
      <c r="D2352" s="187" t="str">
        <f>'Preenchimento Consolidado'!B2375</f>
        <v>2.1.2.2.1.51.</v>
      </c>
      <c r="E2352" s="86">
        <f>'Preenchimento Consolidado'!D2375</f>
        <v>0</v>
      </c>
      <c r="F2352" s="2">
        <f t="shared" ca="1" si="36"/>
        <v>43901.734739930558</v>
      </c>
    </row>
    <row r="2353" spans="1:6">
      <c r="A2353" s="83">
        <f>'Preenchimento Consolidado'!$E$12</f>
        <v>0</v>
      </c>
      <c r="B2353" s="1">
        <f>'Preenchimento Consolidado'!$E$17</f>
        <v>0</v>
      </c>
      <c r="C2353" s="1">
        <f>'Preenchimento Consolidado'!$E$18</f>
        <v>0</v>
      </c>
      <c r="D2353" s="187" t="str">
        <f>'Preenchimento Consolidado'!B2376</f>
        <v>2.1.2.2.1.52.</v>
      </c>
      <c r="E2353" s="86">
        <f>'Preenchimento Consolidado'!D2376</f>
        <v>0</v>
      </c>
      <c r="F2353" s="2">
        <f t="shared" ca="1" si="36"/>
        <v>43901.734739930558</v>
      </c>
    </row>
    <row r="2354" spans="1:6">
      <c r="A2354" s="83">
        <f>'Preenchimento Consolidado'!$E$12</f>
        <v>0</v>
      </c>
      <c r="B2354" s="1">
        <f>'Preenchimento Consolidado'!$E$17</f>
        <v>0</v>
      </c>
      <c r="C2354" s="1">
        <f>'Preenchimento Consolidado'!$E$18</f>
        <v>0</v>
      </c>
      <c r="D2354" s="187" t="str">
        <f>'Preenchimento Consolidado'!B2377</f>
        <v>2.1.2.2.1.53.</v>
      </c>
      <c r="E2354" s="86">
        <f>'Preenchimento Consolidado'!D2377</f>
        <v>0</v>
      </c>
      <c r="F2354" s="2">
        <f t="shared" ca="1" si="36"/>
        <v>43901.734739930558</v>
      </c>
    </row>
    <row r="2355" spans="1:6">
      <c r="A2355" s="83">
        <f>'Preenchimento Consolidado'!$E$12</f>
        <v>0</v>
      </c>
      <c r="B2355" s="1">
        <f>'Preenchimento Consolidado'!$E$17</f>
        <v>0</v>
      </c>
      <c r="C2355" s="1">
        <f>'Preenchimento Consolidado'!$E$18</f>
        <v>0</v>
      </c>
      <c r="D2355" s="187" t="str">
        <f>'Preenchimento Consolidado'!B2378</f>
        <v>2.1.2.3.</v>
      </c>
      <c r="E2355" s="86">
        <f>'Preenchimento Consolidado'!D2378</f>
        <v>0</v>
      </c>
      <c r="F2355" s="2">
        <f t="shared" ca="1" si="36"/>
        <v>43901.734739930558</v>
      </c>
    </row>
    <row r="2356" spans="1:6">
      <c r="A2356" s="83">
        <f>'Preenchimento Consolidado'!$E$12</f>
        <v>0</v>
      </c>
      <c r="B2356" s="1">
        <f>'Preenchimento Consolidado'!$E$17</f>
        <v>0</v>
      </c>
      <c r="C2356" s="1">
        <f>'Preenchimento Consolidado'!$E$18</f>
        <v>0</v>
      </c>
      <c r="D2356" s="187" t="str">
        <f>'Preenchimento Consolidado'!B2379</f>
        <v>2.1.2.3.1.</v>
      </c>
      <c r="E2356" s="86">
        <f>'Preenchimento Consolidado'!D2379</f>
        <v>0</v>
      </c>
      <c r="F2356" s="2">
        <f t="shared" ca="1" si="36"/>
        <v>43901.734739930558</v>
      </c>
    </row>
    <row r="2357" spans="1:6">
      <c r="A2357" s="83">
        <f>'Preenchimento Consolidado'!$E$12</f>
        <v>0</v>
      </c>
      <c r="B2357" s="1">
        <f>'Preenchimento Consolidado'!$E$17</f>
        <v>0</v>
      </c>
      <c r="C2357" s="1">
        <f>'Preenchimento Consolidado'!$E$18</f>
        <v>0</v>
      </c>
      <c r="D2357" s="187" t="str">
        <f>'Preenchimento Consolidado'!B2380</f>
        <v>2.1.2.3.1.11.</v>
      </c>
      <c r="E2357" s="86">
        <f>'Preenchimento Consolidado'!D2380</f>
        <v>0</v>
      </c>
      <c r="F2357" s="2">
        <f t="shared" ca="1" si="36"/>
        <v>43901.734739930558</v>
      </c>
    </row>
    <row r="2358" spans="1:6">
      <c r="A2358" s="83">
        <f>'Preenchimento Consolidado'!$E$12</f>
        <v>0</v>
      </c>
      <c r="B2358" s="1">
        <f>'Preenchimento Consolidado'!$E$17</f>
        <v>0</v>
      </c>
      <c r="C2358" s="1">
        <f>'Preenchimento Consolidado'!$E$18</f>
        <v>0</v>
      </c>
      <c r="D2358" s="187" t="str">
        <f>'Preenchimento Consolidado'!B2381</f>
        <v>2.1.2.3.1.12.</v>
      </c>
      <c r="E2358" s="86">
        <f>'Preenchimento Consolidado'!D2381</f>
        <v>0</v>
      </c>
      <c r="F2358" s="2">
        <f t="shared" ca="1" si="36"/>
        <v>43901.734739930558</v>
      </c>
    </row>
    <row r="2359" spans="1:6">
      <c r="A2359" s="83">
        <f>'Preenchimento Consolidado'!$E$12</f>
        <v>0</v>
      </c>
      <c r="B2359" s="1">
        <f>'Preenchimento Consolidado'!$E$17</f>
        <v>0</v>
      </c>
      <c r="C2359" s="1">
        <f>'Preenchimento Consolidado'!$E$18</f>
        <v>0</v>
      </c>
      <c r="D2359" s="187" t="str">
        <f>'Preenchimento Consolidado'!B2382</f>
        <v>2.1.2.3.1.13.</v>
      </c>
      <c r="E2359" s="86">
        <f>'Preenchimento Consolidado'!D2382</f>
        <v>0</v>
      </c>
      <c r="F2359" s="2">
        <f t="shared" ca="1" si="36"/>
        <v>43901.734739930558</v>
      </c>
    </row>
    <row r="2360" spans="1:6">
      <c r="A2360" s="83">
        <f>'Preenchimento Consolidado'!$E$12</f>
        <v>0</v>
      </c>
      <c r="B2360" s="1">
        <f>'Preenchimento Consolidado'!$E$17</f>
        <v>0</v>
      </c>
      <c r="C2360" s="1">
        <f>'Preenchimento Consolidado'!$E$18</f>
        <v>0</v>
      </c>
      <c r="D2360" s="187" t="str">
        <f>'Preenchimento Consolidado'!B2383</f>
        <v>2.1.2.3.1.14.</v>
      </c>
      <c r="E2360" s="86">
        <f>'Preenchimento Consolidado'!D2383</f>
        <v>0</v>
      </c>
      <c r="F2360" s="2">
        <f t="shared" ca="1" si="36"/>
        <v>43901.734739930558</v>
      </c>
    </row>
    <row r="2361" spans="1:6">
      <c r="A2361" s="83">
        <f>'Preenchimento Consolidado'!$E$12</f>
        <v>0</v>
      </c>
      <c r="B2361" s="1">
        <f>'Preenchimento Consolidado'!$E$17</f>
        <v>0</v>
      </c>
      <c r="C2361" s="1">
        <f>'Preenchimento Consolidado'!$E$18</f>
        <v>0</v>
      </c>
      <c r="D2361" s="187" t="str">
        <f>'Preenchimento Consolidado'!B2384</f>
        <v>2.1.2.3.1.15.</v>
      </c>
      <c r="E2361" s="86">
        <f>'Preenchimento Consolidado'!D2384</f>
        <v>0</v>
      </c>
      <c r="F2361" s="2">
        <f t="shared" ca="1" si="36"/>
        <v>43901.734739930558</v>
      </c>
    </row>
    <row r="2362" spans="1:6">
      <c r="A2362" s="83">
        <f>'Preenchimento Consolidado'!$E$12</f>
        <v>0</v>
      </c>
      <c r="B2362" s="1">
        <f>'Preenchimento Consolidado'!$E$17</f>
        <v>0</v>
      </c>
      <c r="C2362" s="1">
        <f>'Preenchimento Consolidado'!$E$18</f>
        <v>0</v>
      </c>
      <c r="D2362" s="187" t="str">
        <f>'Preenchimento Consolidado'!B2385</f>
        <v>2.1.2.3.1.16.</v>
      </c>
      <c r="E2362" s="86">
        <f>'Preenchimento Consolidado'!D2385</f>
        <v>0</v>
      </c>
      <c r="F2362" s="2">
        <f t="shared" ca="1" si="36"/>
        <v>43901.734739930558</v>
      </c>
    </row>
    <row r="2363" spans="1:6">
      <c r="A2363" s="83">
        <f>'Preenchimento Consolidado'!$E$12</f>
        <v>0</v>
      </c>
      <c r="B2363" s="1">
        <f>'Preenchimento Consolidado'!$E$17</f>
        <v>0</v>
      </c>
      <c r="C2363" s="1">
        <f>'Preenchimento Consolidado'!$E$18</f>
        <v>0</v>
      </c>
      <c r="D2363" s="187" t="str">
        <f>'Preenchimento Consolidado'!B2386</f>
        <v>2.1.2.3.1.17.</v>
      </c>
      <c r="E2363" s="86">
        <f>'Preenchimento Consolidado'!D2386</f>
        <v>0</v>
      </c>
      <c r="F2363" s="2">
        <f t="shared" ca="1" si="36"/>
        <v>43901.734739930558</v>
      </c>
    </row>
    <row r="2364" spans="1:6">
      <c r="A2364" s="83">
        <f>'Preenchimento Consolidado'!$E$12</f>
        <v>0</v>
      </c>
      <c r="B2364" s="1">
        <f>'Preenchimento Consolidado'!$E$17</f>
        <v>0</v>
      </c>
      <c r="C2364" s="1">
        <f>'Preenchimento Consolidado'!$E$18</f>
        <v>0</v>
      </c>
      <c r="D2364" s="187" t="str">
        <f>'Preenchimento Consolidado'!B2387</f>
        <v>2.1.2.3.1.21.</v>
      </c>
      <c r="E2364" s="86">
        <f>'Preenchimento Consolidado'!D2387</f>
        <v>0</v>
      </c>
      <c r="F2364" s="2">
        <f t="shared" ca="1" si="36"/>
        <v>43901.734739930558</v>
      </c>
    </row>
    <row r="2365" spans="1:6">
      <c r="A2365" s="83">
        <f>'Preenchimento Consolidado'!$E$12</f>
        <v>0</v>
      </c>
      <c r="B2365" s="1">
        <f>'Preenchimento Consolidado'!$E$17</f>
        <v>0</v>
      </c>
      <c r="C2365" s="1">
        <f>'Preenchimento Consolidado'!$E$18</f>
        <v>0</v>
      </c>
      <c r="D2365" s="187" t="str">
        <f>'Preenchimento Consolidado'!B2388</f>
        <v>2.1.2.3.1.22.</v>
      </c>
      <c r="E2365" s="86">
        <f>'Preenchimento Consolidado'!D2388</f>
        <v>0</v>
      </c>
      <c r="F2365" s="2">
        <f t="shared" ca="1" si="36"/>
        <v>43901.734739930558</v>
      </c>
    </row>
    <row r="2366" spans="1:6">
      <c r="A2366" s="83">
        <f>'Preenchimento Consolidado'!$E$12</f>
        <v>0</v>
      </c>
      <c r="B2366" s="1">
        <f>'Preenchimento Consolidado'!$E$17</f>
        <v>0</v>
      </c>
      <c r="C2366" s="1">
        <f>'Preenchimento Consolidado'!$E$18</f>
        <v>0</v>
      </c>
      <c r="D2366" s="187" t="str">
        <f>'Preenchimento Consolidado'!B2389</f>
        <v>2.1.2.3.1.23.</v>
      </c>
      <c r="E2366" s="86">
        <f>'Preenchimento Consolidado'!D2389</f>
        <v>0</v>
      </c>
      <c r="F2366" s="2">
        <f t="shared" ca="1" si="36"/>
        <v>43901.734739930558</v>
      </c>
    </row>
    <row r="2367" spans="1:6">
      <c r="A2367" s="83">
        <f>'Preenchimento Consolidado'!$E$12</f>
        <v>0</v>
      </c>
      <c r="B2367" s="1">
        <f>'Preenchimento Consolidado'!$E$17</f>
        <v>0</v>
      </c>
      <c r="C2367" s="1">
        <f>'Preenchimento Consolidado'!$E$18</f>
        <v>0</v>
      </c>
      <c r="D2367" s="187" t="str">
        <f>'Preenchimento Consolidado'!B2390</f>
        <v>2.1.2.3.1.24.</v>
      </c>
      <c r="E2367" s="86">
        <f>'Preenchimento Consolidado'!D2390</f>
        <v>0</v>
      </c>
      <c r="F2367" s="2">
        <f t="shared" ca="1" si="36"/>
        <v>43901.734739930558</v>
      </c>
    </row>
    <row r="2368" spans="1:6">
      <c r="A2368" s="83">
        <f>'Preenchimento Consolidado'!$E$12</f>
        <v>0</v>
      </c>
      <c r="B2368" s="1">
        <f>'Preenchimento Consolidado'!$E$17</f>
        <v>0</v>
      </c>
      <c r="C2368" s="1">
        <f>'Preenchimento Consolidado'!$E$18</f>
        <v>0</v>
      </c>
      <c r="D2368" s="187" t="str">
        <f>'Preenchimento Consolidado'!B2391</f>
        <v>2.1.2.3.1.25.</v>
      </c>
      <c r="E2368" s="86">
        <f>'Preenchimento Consolidado'!D2391</f>
        <v>0</v>
      </c>
      <c r="F2368" s="2">
        <f t="shared" ca="1" si="36"/>
        <v>43901.734739930558</v>
      </c>
    </row>
    <row r="2369" spans="1:6">
      <c r="A2369" s="83">
        <f>'Preenchimento Consolidado'!$E$12</f>
        <v>0</v>
      </c>
      <c r="B2369" s="1">
        <f>'Preenchimento Consolidado'!$E$17</f>
        <v>0</v>
      </c>
      <c r="C2369" s="1">
        <f>'Preenchimento Consolidado'!$E$18</f>
        <v>0</v>
      </c>
      <c r="D2369" s="187" t="str">
        <f>'Preenchimento Consolidado'!B2392</f>
        <v>2.1.2.3.1.26.</v>
      </c>
      <c r="E2369" s="86">
        <f>'Preenchimento Consolidado'!D2392</f>
        <v>0</v>
      </c>
      <c r="F2369" s="2">
        <f t="shared" ca="1" si="36"/>
        <v>43901.734739930558</v>
      </c>
    </row>
    <row r="2370" spans="1:6">
      <c r="A2370" s="83">
        <f>'Preenchimento Consolidado'!$E$12</f>
        <v>0</v>
      </c>
      <c r="B2370" s="1">
        <f>'Preenchimento Consolidado'!$E$17</f>
        <v>0</v>
      </c>
      <c r="C2370" s="1">
        <f>'Preenchimento Consolidado'!$E$18</f>
        <v>0</v>
      </c>
      <c r="D2370" s="187" t="str">
        <f>'Preenchimento Consolidado'!B2393</f>
        <v>2.1.2.3.1.27.</v>
      </c>
      <c r="E2370" s="86">
        <f>'Preenchimento Consolidado'!D2393</f>
        <v>0</v>
      </c>
      <c r="F2370" s="2">
        <f t="shared" ref="F2370:F2433" ca="1" si="37">NOW()</f>
        <v>43901.734739930558</v>
      </c>
    </row>
    <row r="2371" spans="1:6">
      <c r="A2371" s="83">
        <f>'Preenchimento Consolidado'!$E$12</f>
        <v>0</v>
      </c>
      <c r="B2371" s="1">
        <f>'Preenchimento Consolidado'!$E$17</f>
        <v>0</v>
      </c>
      <c r="C2371" s="1">
        <f>'Preenchimento Consolidado'!$E$18</f>
        <v>0</v>
      </c>
      <c r="D2371" s="187" t="str">
        <f>'Preenchimento Consolidado'!B2394</f>
        <v>2.1.2.3.1.28.</v>
      </c>
      <c r="E2371" s="86">
        <f>'Preenchimento Consolidado'!D2394</f>
        <v>0</v>
      </c>
      <c r="F2371" s="2">
        <f t="shared" ca="1" si="37"/>
        <v>43901.734739930558</v>
      </c>
    </row>
    <row r="2372" spans="1:6">
      <c r="A2372" s="83">
        <f>'Preenchimento Consolidado'!$E$12</f>
        <v>0</v>
      </c>
      <c r="B2372" s="1">
        <f>'Preenchimento Consolidado'!$E$17</f>
        <v>0</v>
      </c>
      <c r="C2372" s="1">
        <f>'Preenchimento Consolidado'!$E$18</f>
        <v>0</v>
      </c>
      <c r="D2372" s="187" t="str">
        <f>'Preenchimento Consolidado'!B2395</f>
        <v>2.1.2.3.1.29.</v>
      </c>
      <c r="E2372" s="86">
        <f>'Preenchimento Consolidado'!D2395</f>
        <v>0</v>
      </c>
      <c r="F2372" s="2">
        <f t="shared" ca="1" si="37"/>
        <v>43901.734739930558</v>
      </c>
    </row>
    <row r="2373" spans="1:6">
      <c r="A2373" s="83">
        <f>'Preenchimento Consolidado'!$E$12</f>
        <v>0</v>
      </c>
      <c r="B2373" s="1">
        <f>'Preenchimento Consolidado'!$E$17</f>
        <v>0</v>
      </c>
      <c r="C2373" s="1">
        <f>'Preenchimento Consolidado'!$E$18</f>
        <v>0</v>
      </c>
      <c r="D2373" s="187" t="str">
        <f>'Preenchimento Consolidado'!B2396</f>
        <v>2.1.2.3.1.31.</v>
      </c>
      <c r="E2373" s="86">
        <f>'Preenchimento Consolidado'!D2396</f>
        <v>0</v>
      </c>
      <c r="F2373" s="2">
        <f t="shared" ca="1" si="37"/>
        <v>43901.734739930558</v>
      </c>
    </row>
    <row r="2374" spans="1:6">
      <c r="A2374" s="83">
        <f>'Preenchimento Consolidado'!$E$12</f>
        <v>0</v>
      </c>
      <c r="B2374" s="1">
        <f>'Preenchimento Consolidado'!$E$17</f>
        <v>0</v>
      </c>
      <c r="C2374" s="1">
        <f>'Preenchimento Consolidado'!$E$18</f>
        <v>0</v>
      </c>
      <c r="D2374" s="187" t="str">
        <f>'Preenchimento Consolidado'!B2397</f>
        <v>2.1.2.3.1.32.</v>
      </c>
      <c r="E2374" s="86">
        <f>'Preenchimento Consolidado'!D2397</f>
        <v>0</v>
      </c>
      <c r="F2374" s="2">
        <f t="shared" ca="1" si="37"/>
        <v>43901.734739930558</v>
      </c>
    </row>
    <row r="2375" spans="1:6">
      <c r="A2375" s="83">
        <f>'Preenchimento Consolidado'!$E$12</f>
        <v>0</v>
      </c>
      <c r="B2375" s="1">
        <f>'Preenchimento Consolidado'!$E$17</f>
        <v>0</v>
      </c>
      <c r="C2375" s="1">
        <f>'Preenchimento Consolidado'!$E$18</f>
        <v>0</v>
      </c>
      <c r="D2375" s="187" t="str">
        <f>'Preenchimento Consolidado'!B2398</f>
        <v>2.1.2.3.1.33.</v>
      </c>
      <c r="E2375" s="86">
        <f>'Preenchimento Consolidado'!D2398</f>
        <v>0</v>
      </c>
      <c r="F2375" s="2">
        <f t="shared" ca="1" si="37"/>
        <v>43901.734739930558</v>
      </c>
    </row>
    <row r="2376" spans="1:6">
      <c r="A2376" s="83">
        <f>'Preenchimento Consolidado'!$E$12</f>
        <v>0</v>
      </c>
      <c r="B2376" s="1">
        <f>'Preenchimento Consolidado'!$E$17</f>
        <v>0</v>
      </c>
      <c r="C2376" s="1">
        <f>'Preenchimento Consolidado'!$E$18</f>
        <v>0</v>
      </c>
      <c r="D2376" s="187" t="str">
        <f>'Preenchimento Consolidado'!B2399</f>
        <v>2.1.2.3.1.35.</v>
      </c>
      <c r="E2376" s="86">
        <f>'Preenchimento Consolidado'!D2399</f>
        <v>0</v>
      </c>
      <c r="F2376" s="2">
        <f t="shared" ca="1" si="37"/>
        <v>43901.734739930558</v>
      </c>
    </row>
    <row r="2377" spans="1:6">
      <c r="A2377" s="83">
        <f>'Preenchimento Consolidado'!$E$12</f>
        <v>0</v>
      </c>
      <c r="B2377" s="1">
        <f>'Preenchimento Consolidado'!$E$17</f>
        <v>0</v>
      </c>
      <c r="C2377" s="1">
        <f>'Preenchimento Consolidado'!$E$18</f>
        <v>0</v>
      </c>
      <c r="D2377" s="187" t="str">
        <f>'Preenchimento Consolidado'!B2400</f>
        <v>2.1.2.3.1.35.1.</v>
      </c>
      <c r="E2377" s="86">
        <f>'Preenchimento Consolidado'!D2400</f>
        <v>0</v>
      </c>
      <c r="F2377" s="2">
        <f t="shared" ca="1" si="37"/>
        <v>43901.734739930558</v>
      </c>
    </row>
    <row r="2378" spans="1:6">
      <c r="A2378" s="83">
        <f>'Preenchimento Consolidado'!$E$12</f>
        <v>0</v>
      </c>
      <c r="B2378" s="1">
        <f>'Preenchimento Consolidado'!$E$17</f>
        <v>0</v>
      </c>
      <c r="C2378" s="1">
        <f>'Preenchimento Consolidado'!$E$18</f>
        <v>0</v>
      </c>
      <c r="D2378" s="187" t="str">
        <f>'Preenchimento Consolidado'!B2401</f>
        <v>2.1.2.3.1.35.2.</v>
      </c>
      <c r="E2378" s="86">
        <f>'Preenchimento Consolidado'!D2401</f>
        <v>0</v>
      </c>
      <c r="F2378" s="2">
        <f t="shared" ca="1" si="37"/>
        <v>43901.734739930558</v>
      </c>
    </row>
    <row r="2379" spans="1:6">
      <c r="A2379" s="83">
        <f>'Preenchimento Consolidado'!$E$12</f>
        <v>0</v>
      </c>
      <c r="B2379" s="1">
        <f>'Preenchimento Consolidado'!$E$17</f>
        <v>0</v>
      </c>
      <c r="C2379" s="1">
        <f>'Preenchimento Consolidado'!$E$18</f>
        <v>0</v>
      </c>
      <c r="D2379" s="187" t="str">
        <f>'Preenchimento Consolidado'!B2402</f>
        <v>2.1.2.3.1.41.</v>
      </c>
      <c r="E2379" s="86">
        <f>'Preenchimento Consolidado'!D2402</f>
        <v>0</v>
      </c>
      <c r="F2379" s="2">
        <f t="shared" ca="1" si="37"/>
        <v>43901.734739930558</v>
      </c>
    </row>
    <row r="2380" spans="1:6">
      <c r="A2380" s="83">
        <f>'Preenchimento Consolidado'!$E$12</f>
        <v>0</v>
      </c>
      <c r="B2380" s="1">
        <f>'Preenchimento Consolidado'!$E$17</f>
        <v>0</v>
      </c>
      <c r="C2380" s="1">
        <f>'Preenchimento Consolidado'!$E$18</f>
        <v>0</v>
      </c>
      <c r="D2380" s="187" t="str">
        <f>'Preenchimento Consolidado'!B2403</f>
        <v>2.1.2.3.1.42.</v>
      </c>
      <c r="E2380" s="86">
        <f>'Preenchimento Consolidado'!D2403</f>
        <v>0</v>
      </c>
      <c r="F2380" s="2">
        <f t="shared" ca="1" si="37"/>
        <v>43901.734739930558</v>
      </c>
    </row>
    <row r="2381" spans="1:6">
      <c r="A2381" s="83">
        <f>'Preenchimento Consolidado'!$E$12</f>
        <v>0</v>
      </c>
      <c r="B2381" s="1">
        <f>'Preenchimento Consolidado'!$E$17</f>
        <v>0</v>
      </c>
      <c r="C2381" s="1">
        <f>'Preenchimento Consolidado'!$E$18</f>
        <v>0</v>
      </c>
      <c r="D2381" s="187" t="str">
        <f>'Preenchimento Consolidado'!B2404</f>
        <v>2.1.2.3.1.43.</v>
      </c>
      <c r="E2381" s="86">
        <f>'Preenchimento Consolidado'!D2404</f>
        <v>0</v>
      </c>
      <c r="F2381" s="2">
        <f t="shared" ca="1" si="37"/>
        <v>43901.734739930558</v>
      </c>
    </row>
    <row r="2382" spans="1:6">
      <c r="A2382" s="83">
        <f>'Preenchimento Consolidado'!$E$12</f>
        <v>0</v>
      </c>
      <c r="B2382" s="1">
        <f>'Preenchimento Consolidado'!$E$17</f>
        <v>0</v>
      </c>
      <c r="C2382" s="1">
        <f>'Preenchimento Consolidado'!$E$18</f>
        <v>0</v>
      </c>
      <c r="D2382" s="187" t="str">
        <f>'Preenchimento Consolidado'!B2405</f>
        <v>2.1.2.3.1.50.</v>
      </c>
      <c r="E2382" s="86">
        <f>'Preenchimento Consolidado'!D2405</f>
        <v>0</v>
      </c>
      <c r="F2382" s="2">
        <f t="shared" ca="1" si="37"/>
        <v>43901.734739930558</v>
      </c>
    </row>
    <row r="2383" spans="1:6">
      <c r="A2383" s="83">
        <f>'Preenchimento Consolidado'!$E$12</f>
        <v>0</v>
      </c>
      <c r="B2383" s="1">
        <f>'Preenchimento Consolidado'!$E$17</f>
        <v>0</v>
      </c>
      <c r="C2383" s="1">
        <f>'Preenchimento Consolidado'!$E$18</f>
        <v>0</v>
      </c>
      <c r="D2383" s="187" t="str">
        <f>'Preenchimento Consolidado'!B2406</f>
        <v>2.1.2.3.1.51.</v>
      </c>
      <c r="E2383" s="86">
        <f>'Preenchimento Consolidado'!D2406</f>
        <v>0</v>
      </c>
      <c r="F2383" s="2">
        <f t="shared" ca="1" si="37"/>
        <v>43901.734739930558</v>
      </c>
    </row>
    <row r="2384" spans="1:6">
      <c r="A2384" s="83">
        <f>'Preenchimento Consolidado'!$E$12</f>
        <v>0</v>
      </c>
      <c r="B2384" s="1">
        <f>'Preenchimento Consolidado'!$E$17</f>
        <v>0</v>
      </c>
      <c r="C2384" s="1">
        <f>'Preenchimento Consolidado'!$E$18</f>
        <v>0</v>
      </c>
      <c r="D2384" s="187" t="str">
        <f>'Preenchimento Consolidado'!B2407</f>
        <v>2.1.2.3.1.52.</v>
      </c>
      <c r="E2384" s="86">
        <f>'Preenchimento Consolidado'!D2407</f>
        <v>0</v>
      </c>
      <c r="F2384" s="2">
        <f t="shared" ca="1" si="37"/>
        <v>43901.734739930558</v>
      </c>
    </row>
    <row r="2385" spans="1:6">
      <c r="A2385" s="83">
        <f>'Preenchimento Consolidado'!$E$12</f>
        <v>0</v>
      </c>
      <c r="B2385" s="1">
        <f>'Preenchimento Consolidado'!$E$17</f>
        <v>0</v>
      </c>
      <c r="C2385" s="1">
        <f>'Preenchimento Consolidado'!$E$18</f>
        <v>0</v>
      </c>
      <c r="D2385" s="187" t="str">
        <f>'Preenchimento Consolidado'!B2408</f>
        <v>2.1.2.3.1.53.</v>
      </c>
      <c r="E2385" s="86">
        <f>'Preenchimento Consolidado'!D2408</f>
        <v>0</v>
      </c>
      <c r="F2385" s="2">
        <f t="shared" ca="1" si="37"/>
        <v>43901.734739930558</v>
      </c>
    </row>
    <row r="2386" spans="1:6">
      <c r="A2386" s="83">
        <f>'Preenchimento Consolidado'!$E$12</f>
        <v>0</v>
      </c>
      <c r="B2386" s="1">
        <f>'Preenchimento Consolidado'!$E$17</f>
        <v>0</v>
      </c>
      <c r="C2386" s="1">
        <f>'Preenchimento Consolidado'!$E$18</f>
        <v>0</v>
      </c>
      <c r="D2386" s="187" t="str">
        <f>'Preenchimento Consolidado'!B2409</f>
        <v>2.1.2.4.</v>
      </c>
      <c r="E2386" s="86">
        <f>'Preenchimento Consolidado'!D2409</f>
        <v>0</v>
      </c>
      <c r="F2386" s="2">
        <f t="shared" ca="1" si="37"/>
        <v>43901.734739930558</v>
      </c>
    </row>
    <row r="2387" spans="1:6">
      <c r="A2387" s="83">
        <f>'Preenchimento Consolidado'!$E$12</f>
        <v>0</v>
      </c>
      <c r="B2387" s="1">
        <f>'Preenchimento Consolidado'!$E$17</f>
        <v>0</v>
      </c>
      <c r="C2387" s="1">
        <f>'Preenchimento Consolidado'!$E$18</f>
        <v>0</v>
      </c>
      <c r="D2387" s="187" t="str">
        <f>'Preenchimento Consolidado'!B2410</f>
        <v>2.1.2.4.1.</v>
      </c>
      <c r="E2387" s="86">
        <f>'Preenchimento Consolidado'!D2410</f>
        <v>0</v>
      </c>
      <c r="F2387" s="2">
        <f t="shared" ca="1" si="37"/>
        <v>43901.734739930558</v>
      </c>
    </row>
    <row r="2388" spans="1:6">
      <c r="A2388" s="83">
        <f>'Preenchimento Consolidado'!$E$12</f>
        <v>0</v>
      </c>
      <c r="B2388" s="1">
        <f>'Preenchimento Consolidado'!$E$17</f>
        <v>0</v>
      </c>
      <c r="C2388" s="1">
        <f>'Preenchimento Consolidado'!$E$18</f>
        <v>0</v>
      </c>
      <c r="D2388" s="187" t="str">
        <f>'Preenchimento Consolidado'!B2411</f>
        <v>2.1.2.4.1.11.</v>
      </c>
      <c r="E2388" s="86">
        <f>'Preenchimento Consolidado'!D2411</f>
        <v>0</v>
      </c>
      <c r="F2388" s="2">
        <f t="shared" ca="1" si="37"/>
        <v>43901.734739930558</v>
      </c>
    </row>
    <row r="2389" spans="1:6">
      <c r="A2389" s="83">
        <f>'Preenchimento Consolidado'!$E$12</f>
        <v>0</v>
      </c>
      <c r="B2389" s="1">
        <f>'Preenchimento Consolidado'!$E$17</f>
        <v>0</v>
      </c>
      <c r="C2389" s="1">
        <f>'Preenchimento Consolidado'!$E$18</f>
        <v>0</v>
      </c>
      <c r="D2389" s="187" t="str">
        <f>'Preenchimento Consolidado'!B2412</f>
        <v>2.1.2.4.1.12.</v>
      </c>
      <c r="E2389" s="86">
        <f>'Preenchimento Consolidado'!D2412</f>
        <v>0</v>
      </c>
      <c r="F2389" s="2">
        <f t="shared" ca="1" si="37"/>
        <v>43901.734739930558</v>
      </c>
    </row>
    <row r="2390" spans="1:6">
      <c r="A2390" s="83">
        <f>'Preenchimento Consolidado'!$E$12</f>
        <v>0</v>
      </c>
      <c r="B2390" s="1">
        <f>'Preenchimento Consolidado'!$E$17</f>
        <v>0</v>
      </c>
      <c r="C2390" s="1">
        <f>'Preenchimento Consolidado'!$E$18</f>
        <v>0</v>
      </c>
      <c r="D2390" s="187" t="str">
        <f>'Preenchimento Consolidado'!B2413</f>
        <v>2.1.2.4.1.13.</v>
      </c>
      <c r="E2390" s="86">
        <f>'Preenchimento Consolidado'!D2413</f>
        <v>0</v>
      </c>
      <c r="F2390" s="2">
        <f t="shared" ca="1" si="37"/>
        <v>43901.734739930558</v>
      </c>
    </row>
    <row r="2391" spans="1:6">
      <c r="A2391" s="83">
        <f>'Preenchimento Consolidado'!$E$12</f>
        <v>0</v>
      </c>
      <c r="B2391" s="1">
        <f>'Preenchimento Consolidado'!$E$17</f>
        <v>0</v>
      </c>
      <c r="C2391" s="1">
        <f>'Preenchimento Consolidado'!$E$18</f>
        <v>0</v>
      </c>
      <c r="D2391" s="187" t="str">
        <f>'Preenchimento Consolidado'!B2414</f>
        <v>2.1.2.4.1.14.</v>
      </c>
      <c r="E2391" s="86">
        <f>'Preenchimento Consolidado'!D2414</f>
        <v>0</v>
      </c>
      <c r="F2391" s="2">
        <f t="shared" ca="1" si="37"/>
        <v>43901.734739930558</v>
      </c>
    </row>
    <row r="2392" spans="1:6">
      <c r="A2392" s="83">
        <f>'Preenchimento Consolidado'!$E$12</f>
        <v>0</v>
      </c>
      <c r="B2392" s="1">
        <f>'Preenchimento Consolidado'!$E$17</f>
        <v>0</v>
      </c>
      <c r="C2392" s="1">
        <f>'Preenchimento Consolidado'!$E$18</f>
        <v>0</v>
      </c>
      <c r="D2392" s="187" t="str">
        <f>'Preenchimento Consolidado'!B2415</f>
        <v>2.1.2.4.1.15.</v>
      </c>
      <c r="E2392" s="86">
        <f>'Preenchimento Consolidado'!D2415</f>
        <v>0</v>
      </c>
      <c r="F2392" s="2">
        <f t="shared" ca="1" si="37"/>
        <v>43901.734739930558</v>
      </c>
    </row>
    <row r="2393" spans="1:6">
      <c r="A2393" s="83">
        <f>'Preenchimento Consolidado'!$E$12</f>
        <v>0</v>
      </c>
      <c r="B2393" s="1">
        <f>'Preenchimento Consolidado'!$E$17</f>
        <v>0</v>
      </c>
      <c r="C2393" s="1">
        <f>'Preenchimento Consolidado'!$E$18</f>
        <v>0</v>
      </c>
      <c r="D2393" s="187" t="str">
        <f>'Preenchimento Consolidado'!B2416</f>
        <v>2.1.2.4.1.16.</v>
      </c>
      <c r="E2393" s="86">
        <f>'Preenchimento Consolidado'!D2416</f>
        <v>0</v>
      </c>
      <c r="F2393" s="2">
        <f t="shared" ca="1" si="37"/>
        <v>43901.734739930558</v>
      </c>
    </row>
    <row r="2394" spans="1:6">
      <c r="A2394" s="83">
        <f>'Preenchimento Consolidado'!$E$12</f>
        <v>0</v>
      </c>
      <c r="B2394" s="1">
        <f>'Preenchimento Consolidado'!$E$17</f>
        <v>0</v>
      </c>
      <c r="C2394" s="1">
        <f>'Preenchimento Consolidado'!$E$18</f>
        <v>0</v>
      </c>
      <c r="D2394" s="187" t="str">
        <f>'Preenchimento Consolidado'!B2417</f>
        <v>2.1.2.4.1.17.</v>
      </c>
      <c r="E2394" s="86">
        <f>'Preenchimento Consolidado'!D2417</f>
        <v>0</v>
      </c>
      <c r="F2394" s="2">
        <f t="shared" ca="1" si="37"/>
        <v>43901.734739930558</v>
      </c>
    </row>
    <row r="2395" spans="1:6">
      <c r="A2395" s="83">
        <f>'Preenchimento Consolidado'!$E$12</f>
        <v>0</v>
      </c>
      <c r="B2395" s="1">
        <f>'Preenchimento Consolidado'!$E$17</f>
        <v>0</v>
      </c>
      <c r="C2395" s="1">
        <f>'Preenchimento Consolidado'!$E$18</f>
        <v>0</v>
      </c>
      <c r="D2395" s="187" t="str">
        <f>'Preenchimento Consolidado'!B2418</f>
        <v>2.1.2.4.1.21.</v>
      </c>
      <c r="E2395" s="86">
        <f>'Preenchimento Consolidado'!D2418</f>
        <v>0</v>
      </c>
      <c r="F2395" s="2">
        <f t="shared" ca="1" si="37"/>
        <v>43901.734739930558</v>
      </c>
    </row>
    <row r="2396" spans="1:6">
      <c r="A2396" s="83">
        <f>'Preenchimento Consolidado'!$E$12</f>
        <v>0</v>
      </c>
      <c r="B2396" s="1">
        <f>'Preenchimento Consolidado'!$E$17</f>
        <v>0</v>
      </c>
      <c r="C2396" s="1">
        <f>'Preenchimento Consolidado'!$E$18</f>
        <v>0</v>
      </c>
      <c r="D2396" s="187" t="str">
        <f>'Preenchimento Consolidado'!B2419</f>
        <v>2.1.2.4.1.22.</v>
      </c>
      <c r="E2396" s="86">
        <f>'Preenchimento Consolidado'!D2419</f>
        <v>0</v>
      </c>
      <c r="F2396" s="2">
        <f t="shared" ca="1" si="37"/>
        <v>43901.734739930558</v>
      </c>
    </row>
    <row r="2397" spans="1:6">
      <c r="A2397" s="83">
        <f>'Preenchimento Consolidado'!$E$12</f>
        <v>0</v>
      </c>
      <c r="B2397" s="1">
        <f>'Preenchimento Consolidado'!$E$17</f>
        <v>0</v>
      </c>
      <c r="C2397" s="1">
        <f>'Preenchimento Consolidado'!$E$18</f>
        <v>0</v>
      </c>
      <c r="D2397" s="187" t="str">
        <f>'Preenchimento Consolidado'!B2420</f>
        <v>2.1.2.4.1.23.</v>
      </c>
      <c r="E2397" s="86">
        <f>'Preenchimento Consolidado'!D2420</f>
        <v>0</v>
      </c>
      <c r="F2397" s="2">
        <f t="shared" ca="1" si="37"/>
        <v>43901.734739930558</v>
      </c>
    </row>
    <row r="2398" spans="1:6">
      <c r="A2398" s="83">
        <f>'Preenchimento Consolidado'!$E$12</f>
        <v>0</v>
      </c>
      <c r="B2398" s="1">
        <f>'Preenchimento Consolidado'!$E$17</f>
        <v>0</v>
      </c>
      <c r="C2398" s="1">
        <f>'Preenchimento Consolidado'!$E$18</f>
        <v>0</v>
      </c>
      <c r="D2398" s="187" t="str">
        <f>'Preenchimento Consolidado'!B2421</f>
        <v>2.1.2.4.1.24.</v>
      </c>
      <c r="E2398" s="86">
        <f>'Preenchimento Consolidado'!D2421</f>
        <v>0</v>
      </c>
      <c r="F2398" s="2">
        <f t="shared" ca="1" si="37"/>
        <v>43901.734739930558</v>
      </c>
    </row>
    <row r="2399" spans="1:6">
      <c r="A2399" s="83">
        <f>'Preenchimento Consolidado'!$E$12</f>
        <v>0</v>
      </c>
      <c r="B2399" s="1">
        <f>'Preenchimento Consolidado'!$E$17</f>
        <v>0</v>
      </c>
      <c r="C2399" s="1">
        <f>'Preenchimento Consolidado'!$E$18</f>
        <v>0</v>
      </c>
      <c r="D2399" s="187" t="str">
        <f>'Preenchimento Consolidado'!B2422</f>
        <v>2.1.2.4.1.25.</v>
      </c>
      <c r="E2399" s="86">
        <f>'Preenchimento Consolidado'!D2422</f>
        <v>0</v>
      </c>
      <c r="F2399" s="2">
        <f t="shared" ca="1" si="37"/>
        <v>43901.734739930558</v>
      </c>
    </row>
    <row r="2400" spans="1:6">
      <c r="A2400" s="83">
        <f>'Preenchimento Consolidado'!$E$12</f>
        <v>0</v>
      </c>
      <c r="B2400" s="1">
        <f>'Preenchimento Consolidado'!$E$17</f>
        <v>0</v>
      </c>
      <c r="C2400" s="1">
        <f>'Preenchimento Consolidado'!$E$18</f>
        <v>0</v>
      </c>
      <c r="D2400" s="187" t="str">
        <f>'Preenchimento Consolidado'!B2423</f>
        <v>2.1.2.4.1.26.</v>
      </c>
      <c r="E2400" s="86">
        <f>'Preenchimento Consolidado'!D2423</f>
        <v>0</v>
      </c>
      <c r="F2400" s="2">
        <f t="shared" ca="1" si="37"/>
        <v>43901.734739930558</v>
      </c>
    </row>
    <row r="2401" spans="1:6">
      <c r="A2401" s="83">
        <f>'Preenchimento Consolidado'!$E$12</f>
        <v>0</v>
      </c>
      <c r="B2401" s="1">
        <f>'Preenchimento Consolidado'!$E$17</f>
        <v>0</v>
      </c>
      <c r="C2401" s="1">
        <f>'Preenchimento Consolidado'!$E$18</f>
        <v>0</v>
      </c>
      <c r="D2401" s="187" t="str">
        <f>'Preenchimento Consolidado'!B2424</f>
        <v>2.1.2.4.1.27.</v>
      </c>
      <c r="E2401" s="86">
        <f>'Preenchimento Consolidado'!D2424</f>
        <v>0</v>
      </c>
      <c r="F2401" s="2">
        <f t="shared" ca="1" si="37"/>
        <v>43901.734739930558</v>
      </c>
    </row>
    <row r="2402" spans="1:6">
      <c r="A2402" s="83">
        <f>'Preenchimento Consolidado'!$E$12</f>
        <v>0</v>
      </c>
      <c r="B2402" s="1">
        <f>'Preenchimento Consolidado'!$E$17</f>
        <v>0</v>
      </c>
      <c r="C2402" s="1">
        <f>'Preenchimento Consolidado'!$E$18</f>
        <v>0</v>
      </c>
      <c r="D2402" s="187" t="str">
        <f>'Preenchimento Consolidado'!B2425</f>
        <v>2.1.2.4.1.28.</v>
      </c>
      <c r="E2402" s="86">
        <f>'Preenchimento Consolidado'!D2425</f>
        <v>0</v>
      </c>
      <c r="F2402" s="2">
        <f t="shared" ca="1" si="37"/>
        <v>43901.734739930558</v>
      </c>
    </row>
    <row r="2403" spans="1:6">
      <c r="A2403" s="83">
        <f>'Preenchimento Consolidado'!$E$12</f>
        <v>0</v>
      </c>
      <c r="B2403" s="1">
        <f>'Preenchimento Consolidado'!$E$17</f>
        <v>0</v>
      </c>
      <c r="C2403" s="1">
        <f>'Preenchimento Consolidado'!$E$18</f>
        <v>0</v>
      </c>
      <c r="D2403" s="187" t="str">
        <f>'Preenchimento Consolidado'!B2426</f>
        <v>2.1.2.4.1.29.</v>
      </c>
      <c r="E2403" s="86">
        <f>'Preenchimento Consolidado'!D2426</f>
        <v>0</v>
      </c>
      <c r="F2403" s="2">
        <f t="shared" ca="1" si="37"/>
        <v>43901.734739930558</v>
      </c>
    </row>
    <row r="2404" spans="1:6">
      <c r="A2404" s="83">
        <f>'Preenchimento Consolidado'!$E$12</f>
        <v>0</v>
      </c>
      <c r="B2404" s="1">
        <f>'Preenchimento Consolidado'!$E$17</f>
        <v>0</v>
      </c>
      <c r="C2404" s="1">
        <f>'Preenchimento Consolidado'!$E$18</f>
        <v>0</v>
      </c>
      <c r="D2404" s="187" t="str">
        <f>'Preenchimento Consolidado'!B2427</f>
        <v>2.1.2.4.1.31.</v>
      </c>
      <c r="E2404" s="86">
        <f>'Preenchimento Consolidado'!D2427</f>
        <v>0</v>
      </c>
      <c r="F2404" s="2">
        <f t="shared" ca="1" si="37"/>
        <v>43901.734739930558</v>
      </c>
    </row>
    <row r="2405" spans="1:6">
      <c r="A2405" s="83">
        <f>'Preenchimento Consolidado'!$E$12</f>
        <v>0</v>
      </c>
      <c r="B2405" s="1">
        <f>'Preenchimento Consolidado'!$E$17</f>
        <v>0</v>
      </c>
      <c r="C2405" s="1">
        <f>'Preenchimento Consolidado'!$E$18</f>
        <v>0</v>
      </c>
      <c r="D2405" s="187" t="str">
        <f>'Preenchimento Consolidado'!B2428</f>
        <v>2.1.2.4.1.32.</v>
      </c>
      <c r="E2405" s="86">
        <f>'Preenchimento Consolidado'!D2428</f>
        <v>0</v>
      </c>
      <c r="F2405" s="2">
        <f t="shared" ca="1" si="37"/>
        <v>43901.734739930558</v>
      </c>
    </row>
    <row r="2406" spans="1:6">
      <c r="A2406" s="83">
        <f>'Preenchimento Consolidado'!$E$12</f>
        <v>0</v>
      </c>
      <c r="B2406" s="1">
        <f>'Preenchimento Consolidado'!$E$17</f>
        <v>0</v>
      </c>
      <c r="C2406" s="1">
        <f>'Preenchimento Consolidado'!$E$18</f>
        <v>0</v>
      </c>
      <c r="D2406" s="187" t="str">
        <f>'Preenchimento Consolidado'!B2429</f>
        <v>2.1.2.4.1.33.</v>
      </c>
      <c r="E2406" s="86">
        <f>'Preenchimento Consolidado'!D2429</f>
        <v>0</v>
      </c>
      <c r="F2406" s="2">
        <f t="shared" ca="1" si="37"/>
        <v>43901.734739930558</v>
      </c>
    </row>
    <row r="2407" spans="1:6">
      <c r="A2407" s="83">
        <f>'Preenchimento Consolidado'!$E$12</f>
        <v>0</v>
      </c>
      <c r="B2407" s="1">
        <f>'Preenchimento Consolidado'!$E$17</f>
        <v>0</v>
      </c>
      <c r="C2407" s="1">
        <f>'Preenchimento Consolidado'!$E$18</f>
        <v>0</v>
      </c>
      <c r="D2407" s="187" t="str">
        <f>'Preenchimento Consolidado'!B2430</f>
        <v>2.1.2.4.1.35.</v>
      </c>
      <c r="E2407" s="86">
        <f>'Preenchimento Consolidado'!D2430</f>
        <v>0</v>
      </c>
      <c r="F2407" s="2">
        <f t="shared" ca="1" si="37"/>
        <v>43901.734739930558</v>
      </c>
    </row>
    <row r="2408" spans="1:6">
      <c r="A2408" s="83">
        <f>'Preenchimento Consolidado'!$E$12</f>
        <v>0</v>
      </c>
      <c r="B2408" s="1">
        <f>'Preenchimento Consolidado'!$E$17</f>
        <v>0</v>
      </c>
      <c r="C2408" s="1">
        <f>'Preenchimento Consolidado'!$E$18</f>
        <v>0</v>
      </c>
      <c r="D2408" s="187" t="str">
        <f>'Preenchimento Consolidado'!B2431</f>
        <v>2.1.2.4.1.35.1.</v>
      </c>
      <c r="E2408" s="86">
        <f>'Preenchimento Consolidado'!D2431</f>
        <v>0</v>
      </c>
      <c r="F2408" s="2">
        <f t="shared" ca="1" si="37"/>
        <v>43901.734739930558</v>
      </c>
    </row>
    <row r="2409" spans="1:6">
      <c r="A2409" s="83">
        <f>'Preenchimento Consolidado'!$E$12</f>
        <v>0</v>
      </c>
      <c r="B2409" s="1">
        <f>'Preenchimento Consolidado'!$E$17</f>
        <v>0</v>
      </c>
      <c r="C2409" s="1">
        <f>'Preenchimento Consolidado'!$E$18</f>
        <v>0</v>
      </c>
      <c r="D2409" s="187" t="str">
        <f>'Preenchimento Consolidado'!B2432</f>
        <v>2.1.2.4.1.35.2.</v>
      </c>
      <c r="E2409" s="86">
        <f>'Preenchimento Consolidado'!D2432</f>
        <v>0</v>
      </c>
      <c r="F2409" s="2">
        <f t="shared" ca="1" si="37"/>
        <v>43901.734739930558</v>
      </c>
    </row>
    <row r="2410" spans="1:6">
      <c r="A2410" s="83">
        <f>'Preenchimento Consolidado'!$E$12</f>
        <v>0</v>
      </c>
      <c r="B2410" s="1">
        <f>'Preenchimento Consolidado'!$E$17</f>
        <v>0</v>
      </c>
      <c r="C2410" s="1">
        <f>'Preenchimento Consolidado'!$E$18</f>
        <v>0</v>
      </c>
      <c r="D2410" s="187" t="str">
        <f>'Preenchimento Consolidado'!B2433</f>
        <v>2.1.2.4.1.41.</v>
      </c>
      <c r="E2410" s="86">
        <f>'Preenchimento Consolidado'!D2433</f>
        <v>0</v>
      </c>
      <c r="F2410" s="2">
        <f t="shared" ca="1" si="37"/>
        <v>43901.734739930558</v>
      </c>
    </row>
    <row r="2411" spans="1:6">
      <c r="A2411" s="83">
        <f>'Preenchimento Consolidado'!$E$12</f>
        <v>0</v>
      </c>
      <c r="B2411" s="1">
        <f>'Preenchimento Consolidado'!$E$17</f>
        <v>0</v>
      </c>
      <c r="C2411" s="1">
        <f>'Preenchimento Consolidado'!$E$18</f>
        <v>0</v>
      </c>
      <c r="D2411" s="187" t="str">
        <f>'Preenchimento Consolidado'!B2434</f>
        <v>2.1.2.4.1.42.</v>
      </c>
      <c r="E2411" s="86">
        <f>'Preenchimento Consolidado'!D2434</f>
        <v>0</v>
      </c>
      <c r="F2411" s="2">
        <f t="shared" ca="1" si="37"/>
        <v>43901.734739930558</v>
      </c>
    </row>
    <row r="2412" spans="1:6">
      <c r="A2412" s="83">
        <f>'Preenchimento Consolidado'!$E$12</f>
        <v>0</v>
      </c>
      <c r="B2412" s="1">
        <f>'Preenchimento Consolidado'!$E$17</f>
        <v>0</v>
      </c>
      <c r="C2412" s="1">
        <f>'Preenchimento Consolidado'!$E$18</f>
        <v>0</v>
      </c>
      <c r="D2412" s="187" t="str">
        <f>'Preenchimento Consolidado'!B2435</f>
        <v>2.1.2.4.1.43.</v>
      </c>
      <c r="E2412" s="86">
        <f>'Preenchimento Consolidado'!D2435</f>
        <v>0</v>
      </c>
      <c r="F2412" s="2">
        <f t="shared" ca="1" si="37"/>
        <v>43901.734739930558</v>
      </c>
    </row>
    <row r="2413" spans="1:6">
      <c r="A2413" s="83">
        <f>'Preenchimento Consolidado'!$E$12</f>
        <v>0</v>
      </c>
      <c r="B2413" s="1">
        <f>'Preenchimento Consolidado'!$E$17</f>
        <v>0</v>
      </c>
      <c r="C2413" s="1">
        <f>'Preenchimento Consolidado'!$E$18</f>
        <v>0</v>
      </c>
      <c r="D2413" s="187" t="str">
        <f>'Preenchimento Consolidado'!B2436</f>
        <v>2.1.2.4.1.50.</v>
      </c>
      <c r="E2413" s="86">
        <f>'Preenchimento Consolidado'!D2436</f>
        <v>0</v>
      </c>
      <c r="F2413" s="2">
        <f t="shared" ca="1" si="37"/>
        <v>43901.734739930558</v>
      </c>
    </row>
    <row r="2414" spans="1:6">
      <c r="A2414" s="83">
        <f>'Preenchimento Consolidado'!$E$12</f>
        <v>0</v>
      </c>
      <c r="B2414" s="1">
        <f>'Preenchimento Consolidado'!$E$17</f>
        <v>0</v>
      </c>
      <c r="C2414" s="1">
        <f>'Preenchimento Consolidado'!$E$18</f>
        <v>0</v>
      </c>
      <c r="D2414" s="187" t="str">
        <f>'Preenchimento Consolidado'!B2437</f>
        <v>2.1.2.4.1.51.</v>
      </c>
      <c r="E2414" s="86">
        <f>'Preenchimento Consolidado'!D2437</f>
        <v>0</v>
      </c>
      <c r="F2414" s="2">
        <f t="shared" ca="1" si="37"/>
        <v>43901.734739930558</v>
      </c>
    </row>
    <row r="2415" spans="1:6">
      <c r="A2415" s="83">
        <f>'Preenchimento Consolidado'!$E$12</f>
        <v>0</v>
      </c>
      <c r="B2415" s="1">
        <f>'Preenchimento Consolidado'!$E$17</f>
        <v>0</v>
      </c>
      <c r="C2415" s="1">
        <f>'Preenchimento Consolidado'!$E$18</f>
        <v>0</v>
      </c>
      <c r="D2415" s="187" t="str">
        <f>'Preenchimento Consolidado'!B2438</f>
        <v>2.1.2.4.1.52.</v>
      </c>
      <c r="E2415" s="86">
        <f>'Preenchimento Consolidado'!D2438</f>
        <v>0</v>
      </c>
      <c r="F2415" s="2">
        <f t="shared" ca="1" si="37"/>
        <v>43901.734739930558</v>
      </c>
    </row>
    <row r="2416" spans="1:6">
      <c r="A2416" s="83">
        <f>'Preenchimento Consolidado'!$E$12</f>
        <v>0</v>
      </c>
      <c r="B2416" s="1">
        <f>'Preenchimento Consolidado'!$E$17</f>
        <v>0</v>
      </c>
      <c r="C2416" s="1">
        <f>'Preenchimento Consolidado'!$E$18</f>
        <v>0</v>
      </c>
      <c r="D2416" s="187" t="str">
        <f>'Preenchimento Consolidado'!B2439</f>
        <v>2.1.2.4.1.53.</v>
      </c>
      <c r="E2416" s="86">
        <f>'Preenchimento Consolidado'!D2439</f>
        <v>0</v>
      </c>
      <c r="F2416" s="2">
        <f t="shared" ca="1" si="37"/>
        <v>43901.734739930558</v>
      </c>
    </row>
    <row r="2417" spans="1:6">
      <c r="A2417" s="83">
        <f>'Preenchimento Consolidado'!$E$12</f>
        <v>0</v>
      </c>
      <c r="B2417" s="1">
        <f>'Preenchimento Consolidado'!$E$17</f>
        <v>0</v>
      </c>
      <c r="C2417" s="1">
        <f>'Preenchimento Consolidado'!$E$18</f>
        <v>0</v>
      </c>
      <c r="D2417" s="187" t="str">
        <f>'Preenchimento Consolidado'!B2440</f>
        <v>2.1.2.5.</v>
      </c>
      <c r="E2417" s="86">
        <f>'Preenchimento Consolidado'!D2440</f>
        <v>0</v>
      </c>
      <c r="F2417" s="2">
        <f t="shared" ca="1" si="37"/>
        <v>43901.734739930558</v>
      </c>
    </row>
    <row r="2418" spans="1:6">
      <c r="A2418" s="83">
        <f>'Preenchimento Consolidado'!$E$12</f>
        <v>0</v>
      </c>
      <c r="B2418" s="1">
        <f>'Preenchimento Consolidado'!$E$17</f>
        <v>0</v>
      </c>
      <c r="C2418" s="1">
        <f>'Preenchimento Consolidado'!$E$18</f>
        <v>0</v>
      </c>
      <c r="D2418" s="187" t="str">
        <f>'Preenchimento Consolidado'!B2441</f>
        <v>2.1.2.5.1.</v>
      </c>
      <c r="E2418" s="86">
        <f>'Preenchimento Consolidado'!D2441</f>
        <v>0</v>
      </c>
      <c r="F2418" s="2">
        <f t="shared" ca="1" si="37"/>
        <v>43901.734739930558</v>
      </c>
    </row>
    <row r="2419" spans="1:6">
      <c r="A2419" s="83">
        <f>'Preenchimento Consolidado'!$E$12</f>
        <v>0</v>
      </c>
      <c r="B2419" s="1">
        <f>'Preenchimento Consolidado'!$E$17</f>
        <v>0</v>
      </c>
      <c r="C2419" s="1">
        <f>'Preenchimento Consolidado'!$E$18</f>
        <v>0</v>
      </c>
      <c r="D2419" s="187" t="str">
        <f>'Preenchimento Consolidado'!B2442</f>
        <v>2.1.2.5.1.11.</v>
      </c>
      <c r="E2419" s="86">
        <f>'Preenchimento Consolidado'!D2442</f>
        <v>0</v>
      </c>
      <c r="F2419" s="2">
        <f t="shared" ca="1" si="37"/>
        <v>43901.734739930558</v>
      </c>
    </row>
    <row r="2420" spans="1:6">
      <c r="A2420" s="83">
        <f>'Preenchimento Consolidado'!$E$12</f>
        <v>0</v>
      </c>
      <c r="B2420" s="1">
        <f>'Preenchimento Consolidado'!$E$17</f>
        <v>0</v>
      </c>
      <c r="C2420" s="1">
        <f>'Preenchimento Consolidado'!$E$18</f>
        <v>0</v>
      </c>
      <c r="D2420" s="187" t="str">
        <f>'Preenchimento Consolidado'!B2443</f>
        <v>2.1.2.5.1.12.</v>
      </c>
      <c r="E2420" s="86">
        <f>'Preenchimento Consolidado'!D2443</f>
        <v>0</v>
      </c>
      <c r="F2420" s="2">
        <f t="shared" ca="1" si="37"/>
        <v>43901.734739930558</v>
      </c>
    </row>
    <row r="2421" spans="1:6">
      <c r="A2421" s="83">
        <f>'Preenchimento Consolidado'!$E$12</f>
        <v>0</v>
      </c>
      <c r="B2421" s="1">
        <f>'Preenchimento Consolidado'!$E$17</f>
        <v>0</v>
      </c>
      <c r="C2421" s="1">
        <f>'Preenchimento Consolidado'!$E$18</f>
        <v>0</v>
      </c>
      <c r="D2421" s="187" t="str">
        <f>'Preenchimento Consolidado'!B2444</f>
        <v>2.1.2.5.1.13.</v>
      </c>
      <c r="E2421" s="86">
        <f>'Preenchimento Consolidado'!D2444</f>
        <v>0</v>
      </c>
      <c r="F2421" s="2">
        <f t="shared" ca="1" si="37"/>
        <v>43901.734739930558</v>
      </c>
    </row>
    <row r="2422" spans="1:6">
      <c r="A2422" s="83">
        <f>'Preenchimento Consolidado'!$E$12</f>
        <v>0</v>
      </c>
      <c r="B2422" s="1">
        <f>'Preenchimento Consolidado'!$E$17</f>
        <v>0</v>
      </c>
      <c r="C2422" s="1">
        <f>'Preenchimento Consolidado'!$E$18</f>
        <v>0</v>
      </c>
      <c r="D2422" s="187" t="str">
        <f>'Preenchimento Consolidado'!B2445</f>
        <v>2.1.2.5.1.14.</v>
      </c>
      <c r="E2422" s="86">
        <f>'Preenchimento Consolidado'!D2445</f>
        <v>0</v>
      </c>
      <c r="F2422" s="2">
        <f t="shared" ca="1" si="37"/>
        <v>43901.734739930558</v>
      </c>
    </row>
    <row r="2423" spans="1:6">
      <c r="A2423" s="83">
        <f>'Preenchimento Consolidado'!$E$12</f>
        <v>0</v>
      </c>
      <c r="B2423" s="1">
        <f>'Preenchimento Consolidado'!$E$17</f>
        <v>0</v>
      </c>
      <c r="C2423" s="1">
        <f>'Preenchimento Consolidado'!$E$18</f>
        <v>0</v>
      </c>
      <c r="D2423" s="187" t="str">
        <f>'Preenchimento Consolidado'!B2446</f>
        <v>2.1.2.5.1.15.</v>
      </c>
      <c r="E2423" s="86">
        <f>'Preenchimento Consolidado'!D2446</f>
        <v>0</v>
      </c>
      <c r="F2423" s="2">
        <f t="shared" ca="1" si="37"/>
        <v>43901.734739930558</v>
      </c>
    </row>
    <row r="2424" spans="1:6">
      <c r="A2424" s="83">
        <f>'Preenchimento Consolidado'!$E$12</f>
        <v>0</v>
      </c>
      <c r="B2424" s="1">
        <f>'Preenchimento Consolidado'!$E$17</f>
        <v>0</v>
      </c>
      <c r="C2424" s="1">
        <f>'Preenchimento Consolidado'!$E$18</f>
        <v>0</v>
      </c>
      <c r="D2424" s="187" t="str">
        <f>'Preenchimento Consolidado'!B2447</f>
        <v>2.1.2.5.1.16.</v>
      </c>
      <c r="E2424" s="86">
        <f>'Preenchimento Consolidado'!D2447</f>
        <v>0</v>
      </c>
      <c r="F2424" s="2">
        <f t="shared" ca="1" si="37"/>
        <v>43901.734739930558</v>
      </c>
    </row>
    <row r="2425" spans="1:6">
      <c r="A2425" s="83">
        <f>'Preenchimento Consolidado'!$E$12</f>
        <v>0</v>
      </c>
      <c r="B2425" s="1">
        <f>'Preenchimento Consolidado'!$E$17</f>
        <v>0</v>
      </c>
      <c r="C2425" s="1">
        <f>'Preenchimento Consolidado'!$E$18</f>
        <v>0</v>
      </c>
      <c r="D2425" s="187" t="str">
        <f>'Preenchimento Consolidado'!B2448</f>
        <v>2.1.2.5.1.17.</v>
      </c>
      <c r="E2425" s="86">
        <f>'Preenchimento Consolidado'!D2448</f>
        <v>0</v>
      </c>
      <c r="F2425" s="2">
        <f t="shared" ca="1" si="37"/>
        <v>43901.734739930558</v>
      </c>
    </row>
    <row r="2426" spans="1:6">
      <c r="A2426" s="83">
        <f>'Preenchimento Consolidado'!$E$12</f>
        <v>0</v>
      </c>
      <c r="B2426" s="1">
        <f>'Preenchimento Consolidado'!$E$17</f>
        <v>0</v>
      </c>
      <c r="C2426" s="1">
        <f>'Preenchimento Consolidado'!$E$18</f>
        <v>0</v>
      </c>
      <c r="D2426" s="187" t="str">
        <f>'Preenchimento Consolidado'!B2449</f>
        <v>2.1.2.5.1.21.</v>
      </c>
      <c r="E2426" s="86">
        <f>'Preenchimento Consolidado'!D2449</f>
        <v>0</v>
      </c>
      <c r="F2426" s="2">
        <f t="shared" ca="1" si="37"/>
        <v>43901.734739930558</v>
      </c>
    </row>
    <row r="2427" spans="1:6">
      <c r="A2427" s="83">
        <f>'Preenchimento Consolidado'!$E$12</f>
        <v>0</v>
      </c>
      <c r="B2427" s="1">
        <f>'Preenchimento Consolidado'!$E$17</f>
        <v>0</v>
      </c>
      <c r="C2427" s="1">
        <f>'Preenchimento Consolidado'!$E$18</f>
        <v>0</v>
      </c>
      <c r="D2427" s="187" t="str">
        <f>'Preenchimento Consolidado'!B2450</f>
        <v>2.1.2.5.1.22.</v>
      </c>
      <c r="E2427" s="86">
        <f>'Preenchimento Consolidado'!D2450</f>
        <v>0</v>
      </c>
      <c r="F2427" s="2">
        <f t="shared" ca="1" si="37"/>
        <v>43901.734739930558</v>
      </c>
    </row>
    <row r="2428" spans="1:6">
      <c r="A2428" s="83">
        <f>'Preenchimento Consolidado'!$E$12</f>
        <v>0</v>
      </c>
      <c r="B2428" s="1">
        <f>'Preenchimento Consolidado'!$E$17</f>
        <v>0</v>
      </c>
      <c r="C2428" s="1">
        <f>'Preenchimento Consolidado'!$E$18</f>
        <v>0</v>
      </c>
      <c r="D2428" s="187" t="str">
        <f>'Preenchimento Consolidado'!B2451</f>
        <v>2.1.2.5.1.23.</v>
      </c>
      <c r="E2428" s="86">
        <f>'Preenchimento Consolidado'!D2451</f>
        <v>0</v>
      </c>
      <c r="F2428" s="2">
        <f t="shared" ca="1" si="37"/>
        <v>43901.734739930558</v>
      </c>
    </row>
    <row r="2429" spans="1:6">
      <c r="A2429" s="83">
        <f>'Preenchimento Consolidado'!$E$12</f>
        <v>0</v>
      </c>
      <c r="B2429" s="1">
        <f>'Preenchimento Consolidado'!$E$17</f>
        <v>0</v>
      </c>
      <c r="C2429" s="1">
        <f>'Preenchimento Consolidado'!$E$18</f>
        <v>0</v>
      </c>
      <c r="D2429" s="187" t="str">
        <f>'Preenchimento Consolidado'!B2452</f>
        <v>2.1.2.5.1.24.</v>
      </c>
      <c r="E2429" s="86">
        <f>'Preenchimento Consolidado'!D2452</f>
        <v>0</v>
      </c>
      <c r="F2429" s="2">
        <f t="shared" ca="1" si="37"/>
        <v>43901.734739930558</v>
      </c>
    </row>
    <row r="2430" spans="1:6">
      <c r="A2430" s="83">
        <f>'Preenchimento Consolidado'!$E$12</f>
        <v>0</v>
      </c>
      <c r="B2430" s="1">
        <f>'Preenchimento Consolidado'!$E$17</f>
        <v>0</v>
      </c>
      <c r="C2430" s="1">
        <f>'Preenchimento Consolidado'!$E$18</f>
        <v>0</v>
      </c>
      <c r="D2430" s="187" t="str">
        <f>'Preenchimento Consolidado'!B2453</f>
        <v>2.1.2.5.1.25.</v>
      </c>
      <c r="E2430" s="86">
        <f>'Preenchimento Consolidado'!D2453</f>
        <v>0</v>
      </c>
      <c r="F2430" s="2">
        <f t="shared" ca="1" si="37"/>
        <v>43901.734739930558</v>
      </c>
    </row>
    <row r="2431" spans="1:6">
      <c r="A2431" s="83">
        <f>'Preenchimento Consolidado'!$E$12</f>
        <v>0</v>
      </c>
      <c r="B2431" s="1">
        <f>'Preenchimento Consolidado'!$E$17</f>
        <v>0</v>
      </c>
      <c r="C2431" s="1">
        <f>'Preenchimento Consolidado'!$E$18</f>
        <v>0</v>
      </c>
      <c r="D2431" s="187" t="str">
        <f>'Preenchimento Consolidado'!B2454</f>
        <v>2.1.2.5.1.26.</v>
      </c>
      <c r="E2431" s="86">
        <f>'Preenchimento Consolidado'!D2454</f>
        <v>0</v>
      </c>
      <c r="F2431" s="2">
        <f t="shared" ca="1" si="37"/>
        <v>43901.734739930558</v>
      </c>
    </row>
    <row r="2432" spans="1:6">
      <c r="A2432" s="83">
        <f>'Preenchimento Consolidado'!$E$12</f>
        <v>0</v>
      </c>
      <c r="B2432" s="1">
        <f>'Preenchimento Consolidado'!$E$17</f>
        <v>0</v>
      </c>
      <c r="C2432" s="1">
        <f>'Preenchimento Consolidado'!$E$18</f>
        <v>0</v>
      </c>
      <c r="D2432" s="187" t="str">
        <f>'Preenchimento Consolidado'!B2455</f>
        <v>2.1.2.5.1.27.</v>
      </c>
      <c r="E2432" s="86">
        <f>'Preenchimento Consolidado'!D2455</f>
        <v>0</v>
      </c>
      <c r="F2432" s="2">
        <f t="shared" ca="1" si="37"/>
        <v>43901.734739930558</v>
      </c>
    </row>
    <row r="2433" spans="1:6">
      <c r="A2433" s="83">
        <f>'Preenchimento Consolidado'!$E$12</f>
        <v>0</v>
      </c>
      <c r="B2433" s="1">
        <f>'Preenchimento Consolidado'!$E$17</f>
        <v>0</v>
      </c>
      <c r="C2433" s="1">
        <f>'Preenchimento Consolidado'!$E$18</f>
        <v>0</v>
      </c>
      <c r="D2433" s="187" t="str">
        <f>'Preenchimento Consolidado'!B2456</f>
        <v>2.1.2.5.1.28.</v>
      </c>
      <c r="E2433" s="86">
        <f>'Preenchimento Consolidado'!D2456</f>
        <v>0</v>
      </c>
      <c r="F2433" s="2">
        <f t="shared" ca="1" si="37"/>
        <v>43901.734739930558</v>
      </c>
    </row>
    <row r="2434" spans="1:6">
      <c r="A2434" s="83">
        <f>'Preenchimento Consolidado'!$E$12</f>
        <v>0</v>
      </c>
      <c r="B2434" s="1">
        <f>'Preenchimento Consolidado'!$E$17</f>
        <v>0</v>
      </c>
      <c r="C2434" s="1">
        <f>'Preenchimento Consolidado'!$E$18</f>
        <v>0</v>
      </c>
      <c r="D2434" s="187" t="str">
        <f>'Preenchimento Consolidado'!B2457</f>
        <v>2.1.2.5.1.29.</v>
      </c>
      <c r="E2434" s="86">
        <f>'Preenchimento Consolidado'!D2457</f>
        <v>0</v>
      </c>
      <c r="F2434" s="2">
        <f t="shared" ref="F2434:F2497" ca="1" si="38">NOW()</f>
        <v>43901.734739930558</v>
      </c>
    </row>
    <row r="2435" spans="1:6">
      <c r="A2435" s="83">
        <f>'Preenchimento Consolidado'!$E$12</f>
        <v>0</v>
      </c>
      <c r="B2435" s="1">
        <f>'Preenchimento Consolidado'!$E$17</f>
        <v>0</v>
      </c>
      <c r="C2435" s="1">
        <f>'Preenchimento Consolidado'!$E$18</f>
        <v>0</v>
      </c>
      <c r="D2435" s="187" t="str">
        <f>'Preenchimento Consolidado'!B2458</f>
        <v>2.1.2.5.1.31.</v>
      </c>
      <c r="E2435" s="86">
        <f>'Preenchimento Consolidado'!D2458</f>
        <v>0</v>
      </c>
      <c r="F2435" s="2">
        <f t="shared" ca="1" si="38"/>
        <v>43901.734739930558</v>
      </c>
    </row>
    <row r="2436" spans="1:6">
      <c r="A2436" s="83">
        <f>'Preenchimento Consolidado'!$E$12</f>
        <v>0</v>
      </c>
      <c r="B2436" s="1">
        <f>'Preenchimento Consolidado'!$E$17</f>
        <v>0</v>
      </c>
      <c r="C2436" s="1">
        <f>'Preenchimento Consolidado'!$E$18</f>
        <v>0</v>
      </c>
      <c r="D2436" s="187" t="str">
        <f>'Preenchimento Consolidado'!B2459</f>
        <v>2.1.2.5.1.32.</v>
      </c>
      <c r="E2436" s="86">
        <f>'Preenchimento Consolidado'!D2459</f>
        <v>0</v>
      </c>
      <c r="F2436" s="2">
        <f t="shared" ca="1" si="38"/>
        <v>43901.734739930558</v>
      </c>
    </row>
    <row r="2437" spans="1:6">
      <c r="A2437" s="83">
        <f>'Preenchimento Consolidado'!$E$12</f>
        <v>0</v>
      </c>
      <c r="B2437" s="1">
        <f>'Preenchimento Consolidado'!$E$17</f>
        <v>0</v>
      </c>
      <c r="C2437" s="1">
        <f>'Preenchimento Consolidado'!$E$18</f>
        <v>0</v>
      </c>
      <c r="D2437" s="187" t="str">
        <f>'Preenchimento Consolidado'!B2460</f>
        <v>2.1.2.5.1.33.</v>
      </c>
      <c r="E2437" s="86">
        <f>'Preenchimento Consolidado'!D2460</f>
        <v>0</v>
      </c>
      <c r="F2437" s="2">
        <f t="shared" ca="1" si="38"/>
        <v>43901.734739930558</v>
      </c>
    </row>
    <row r="2438" spans="1:6">
      <c r="A2438" s="83">
        <f>'Preenchimento Consolidado'!$E$12</f>
        <v>0</v>
      </c>
      <c r="B2438" s="1">
        <f>'Preenchimento Consolidado'!$E$17</f>
        <v>0</v>
      </c>
      <c r="C2438" s="1">
        <f>'Preenchimento Consolidado'!$E$18</f>
        <v>0</v>
      </c>
      <c r="D2438" s="187" t="str">
        <f>'Preenchimento Consolidado'!B2461</f>
        <v>2.1.2.5.1.35.</v>
      </c>
      <c r="E2438" s="86">
        <f>'Preenchimento Consolidado'!D2461</f>
        <v>0</v>
      </c>
      <c r="F2438" s="2">
        <f t="shared" ca="1" si="38"/>
        <v>43901.734739930558</v>
      </c>
    </row>
    <row r="2439" spans="1:6">
      <c r="A2439" s="83">
        <f>'Preenchimento Consolidado'!$E$12</f>
        <v>0</v>
      </c>
      <c r="B2439" s="1">
        <f>'Preenchimento Consolidado'!$E$17</f>
        <v>0</v>
      </c>
      <c r="C2439" s="1">
        <f>'Preenchimento Consolidado'!$E$18</f>
        <v>0</v>
      </c>
      <c r="D2439" s="187" t="str">
        <f>'Preenchimento Consolidado'!B2462</f>
        <v>2.1.2.5.1.35.1.</v>
      </c>
      <c r="E2439" s="86">
        <f>'Preenchimento Consolidado'!D2462</f>
        <v>0</v>
      </c>
      <c r="F2439" s="2">
        <f t="shared" ca="1" si="38"/>
        <v>43901.734739930558</v>
      </c>
    </row>
    <row r="2440" spans="1:6">
      <c r="A2440" s="83">
        <f>'Preenchimento Consolidado'!$E$12</f>
        <v>0</v>
      </c>
      <c r="B2440" s="1">
        <f>'Preenchimento Consolidado'!$E$17</f>
        <v>0</v>
      </c>
      <c r="C2440" s="1">
        <f>'Preenchimento Consolidado'!$E$18</f>
        <v>0</v>
      </c>
      <c r="D2440" s="187" t="str">
        <f>'Preenchimento Consolidado'!B2463</f>
        <v>2.1.2.5.1.35.2.</v>
      </c>
      <c r="E2440" s="86">
        <f>'Preenchimento Consolidado'!D2463</f>
        <v>0</v>
      </c>
      <c r="F2440" s="2">
        <f t="shared" ca="1" si="38"/>
        <v>43901.734739930558</v>
      </c>
    </row>
    <row r="2441" spans="1:6">
      <c r="A2441" s="83">
        <f>'Preenchimento Consolidado'!$E$12</f>
        <v>0</v>
      </c>
      <c r="B2441" s="1">
        <f>'Preenchimento Consolidado'!$E$17</f>
        <v>0</v>
      </c>
      <c r="C2441" s="1">
        <f>'Preenchimento Consolidado'!$E$18</f>
        <v>0</v>
      </c>
      <c r="D2441" s="187" t="str">
        <f>'Preenchimento Consolidado'!B2464</f>
        <v>2.1.2.5.1.41.</v>
      </c>
      <c r="E2441" s="86">
        <f>'Preenchimento Consolidado'!D2464</f>
        <v>0</v>
      </c>
      <c r="F2441" s="2">
        <f t="shared" ca="1" si="38"/>
        <v>43901.734739930558</v>
      </c>
    </row>
    <row r="2442" spans="1:6">
      <c r="A2442" s="83">
        <f>'Preenchimento Consolidado'!$E$12</f>
        <v>0</v>
      </c>
      <c r="B2442" s="1">
        <f>'Preenchimento Consolidado'!$E$17</f>
        <v>0</v>
      </c>
      <c r="C2442" s="1">
        <f>'Preenchimento Consolidado'!$E$18</f>
        <v>0</v>
      </c>
      <c r="D2442" s="187" t="str">
        <f>'Preenchimento Consolidado'!B2465</f>
        <v>2.1.2.5.1.42.</v>
      </c>
      <c r="E2442" s="86">
        <f>'Preenchimento Consolidado'!D2465</f>
        <v>0</v>
      </c>
      <c r="F2442" s="2">
        <f t="shared" ca="1" si="38"/>
        <v>43901.734739930558</v>
      </c>
    </row>
    <row r="2443" spans="1:6">
      <c r="A2443" s="83">
        <f>'Preenchimento Consolidado'!$E$12</f>
        <v>0</v>
      </c>
      <c r="B2443" s="1">
        <f>'Preenchimento Consolidado'!$E$17</f>
        <v>0</v>
      </c>
      <c r="C2443" s="1">
        <f>'Preenchimento Consolidado'!$E$18</f>
        <v>0</v>
      </c>
      <c r="D2443" s="187" t="str">
        <f>'Preenchimento Consolidado'!B2466</f>
        <v>2.1.2.5.1.43.</v>
      </c>
      <c r="E2443" s="86">
        <f>'Preenchimento Consolidado'!D2466</f>
        <v>0</v>
      </c>
      <c r="F2443" s="2">
        <f t="shared" ca="1" si="38"/>
        <v>43901.734739930558</v>
      </c>
    </row>
    <row r="2444" spans="1:6">
      <c r="A2444" s="83">
        <f>'Preenchimento Consolidado'!$E$12</f>
        <v>0</v>
      </c>
      <c r="B2444" s="1">
        <f>'Preenchimento Consolidado'!$E$17</f>
        <v>0</v>
      </c>
      <c r="C2444" s="1">
        <f>'Preenchimento Consolidado'!$E$18</f>
        <v>0</v>
      </c>
      <c r="D2444" s="187" t="str">
        <f>'Preenchimento Consolidado'!B2467</f>
        <v>2.1.2.5.1.50.</v>
      </c>
      <c r="E2444" s="86">
        <f>'Preenchimento Consolidado'!D2467</f>
        <v>0</v>
      </c>
      <c r="F2444" s="2">
        <f t="shared" ca="1" si="38"/>
        <v>43901.734739930558</v>
      </c>
    </row>
    <row r="2445" spans="1:6">
      <c r="A2445" s="83">
        <f>'Preenchimento Consolidado'!$E$12</f>
        <v>0</v>
      </c>
      <c r="B2445" s="1">
        <f>'Preenchimento Consolidado'!$E$17</f>
        <v>0</v>
      </c>
      <c r="C2445" s="1">
        <f>'Preenchimento Consolidado'!$E$18</f>
        <v>0</v>
      </c>
      <c r="D2445" s="187" t="str">
        <f>'Preenchimento Consolidado'!B2468</f>
        <v>2.1.2.5.1.51.</v>
      </c>
      <c r="E2445" s="86">
        <f>'Preenchimento Consolidado'!D2468</f>
        <v>0</v>
      </c>
      <c r="F2445" s="2">
        <f t="shared" ca="1" si="38"/>
        <v>43901.734739930558</v>
      </c>
    </row>
    <row r="2446" spans="1:6">
      <c r="A2446" s="83">
        <f>'Preenchimento Consolidado'!$E$12</f>
        <v>0</v>
      </c>
      <c r="B2446" s="1">
        <f>'Preenchimento Consolidado'!$E$17</f>
        <v>0</v>
      </c>
      <c r="C2446" s="1">
        <f>'Preenchimento Consolidado'!$E$18</f>
        <v>0</v>
      </c>
      <c r="D2446" s="187" t="str">
        <f>'Preenchimento Consolidado'!B2469</f>
        <v>2.1.2.5.1.52.</v>
      </c>
      <c r="E2446" s="86">
        <f>'Preenchimento Consolidado'!D2469</f>
        <v>0</v>
      </c>
      <c r="F2446" s="2">
        <f t="shared" ca="1" si="38"/>
        <v>43901.734739930558</v>
      </c>
    </row>
    <row r="2447" spans="1:6">
      <c r="A2447" s="83">
        <f>'Preenchimento Consolidado'!$E$12</f>
        <v>0</v>
      </c>
      <c r="B2447" s="1">
        <f>'Preenchimento Consolidado'!$E$17</f>
        <v>0</v>
      </c>
      <c r="C2447" s="1">
        <f>'Preenchimento Consolidado'!$E$18</f>
        <v>0</v>
      </c>
      <c r="D2447" s="187" t="str">
        <f>'Preenchimento Consolidado'!B2470</f>
        <v>2.1.2.5.1.53.</v>
      </c>
      <c r="E2447" s="86">
        <f>'Preenchimento Consolidado'!D2470</f>
        <v>0</v>
      </c>
      <c r="F2447" s="2">
        <f t="shared" ca="1" si="38"/>
        <v>43901.734739930558</v>
      </c>
    </row>
    <row r="2448" spans="1:6">
      <c r="A2448" s="83">
        <f>'Preenchimento Consolidado'!$E$12</f>
        <v>0</v>
      </c>
      <c r="B2448" s="1">
        <f>'Preenchimento Consolidado'!$E$17</f>
        <v>0</v>
      </c>
      <c r="C2448" s="1">
        <f>'Preenchimento Consolidado'!$E$18</f>
        <v>0</v>
      </c>
      <c r="D2448" s="187" t="str">
        <f>'Preenchimento Consolidado'!B2471</f>
        <v>2.1.2.6.</v>
      </c>
      <c r="E2448" s="86">
        <f>'Preenchimento Consolidado'!D2471</f>
        <v>0</v>
      </c>
      <c r="F2448" s="2">
        <f t="shared" ca="1" si="38"/>
        <v>43901.734739930558</v>
      </c>
    </row>
    <row r="2449" spans="1:6">
      <c r="A2449" s="83">
        <f>'Preenchimento Consolidado'!$E$12</f>
        <v>0</v>
      </c>
      <c r="B2449" s="1">
        <f>'Preenchimento Consolidado'!$E$17</f>
        <v>0</v>
      </c>
      <c r="C2449" s="1">
        <f>'Preenchimento Consolidado'!$E$18</f>
        <v>0</v>
      </c>
      <c r="D2449" s="187" t="str">
        <f>'Preenchimento Consolidado'!B2472</f>
        <v>2.1.2.6.1.</v>
      </c>
      <c r="E2449" s="86">
        <f>'Preenchimento Consolidado'!D2472</f>
        <v>0</v>
      </c>
      <c r="F2449" s="2">
        <f t="shared" ca="1" si="38"/>
        <v>43901.734739930558</v>
      </c>
    </row>
    <row r="2450" spans="1:6">
      <c r="A2450" s="83">
        <f>'Preenchimento Consolidado'!$E$12</f>
        <v>0</v>
      </c>
      <c r="B2450" s="1">
        <f>'Preenchimento Consolidado'!$E$17</f>
        <v>0</v>
      </c>
      <c r="C2450" s="1">
        <f>'Preenchimento Consolidado'!$E$18</f>
        <v>0</v>
      </c>
      <c r="D2450" s="187" t="str">
        <f>'Preenchimento Consolidado'!B2473</f>
        <v>2.1.2.6.1.11.</v>
      </c>
      <c r="E2450" s="86">
        <f>'Preenchimento Consolidado'!D2473</f>
        <v>0</v>
      </c>
      <c r="F2450" s="2">
        <f t="shared" ca="1" si="38"/>
        <v>43901.734739930558</v>
      </c>
    </row>
    <row r="2451" spans="1:6">
      <c r="A2451" s="83">
        <f>'Preenchimento Consolidado'!$E$12</f>
        <v>0</v>
      </c>
      <c r="B2451" s="1">
        <f>'Preenchimento Consolidado'!$E$17</f>
        <v>0</v>
      </c>
      <c r="C2451" s="1">
        <f>'Preenchimento Consolidado'!$E$18</f>
        <v>0</v>
      </c>
      <c r="D2451" s="187" t="str">
        <f>'Preenchimento Consolidado'!B2474</f>
        <v>2.1.2.6.1.12.</v>
      </c>
      <c r="E2451" s="86">
        <f>'Preenchimento Consolidado'!D2474</f>
        <v>0</v>
      </c>
      <c r="F2451" s="2">
        <f t="shared" ca="1" si="38"/>
        <v>43901.734739930558</v>
      </c>
    </row>
    <row r="2452" spans="1:6">
      <c r="A2452" s="83">
        <f>'Preenchimento Consolidado'!$E$12</f>
        <v>0</v>
      </c>
      <c r="B2452" s="1">
        <f>'Preenchimento Consolidado'!$E$17</f>
        <v>0</v>
      </c>
      <c r="C2452" s="1">
        <f>'Preenchimento Consolidado'!$E$18</f>
        <v>0</v>
      </c>
      <c r="D2452" s="187" t="str">
        <f>'Preenchimento Consolidado'!B2475</f>
        <v>2.1.2.6.1.13.</v>
      </c>
      <c r="E2452" s="86">
        <f>'Preenchimento Consolidado'!D2475</f>
        <v>0</v>
      </c>
      <c r="F2452" s="2">
        <f t="shared" ca="1" si="38"/>
        <v>43901.734739930558</v>
      </c>
    </row>
    <row r="2453" spans="1:6">
      <c r="A2453" s="83">
        <f>'Preenchimento Consolidado'!$E$12</f>
        <v>0</v>
      </c>
      <c r="B2453" s="1">
        <f>'Preenchimento Consolidado'!$E$17</f>
        <v>0</v>
      </c>
      <c r="C2453" s="1">
        <f>'Preenchimento Consolidado'!$E$18</f>
        <v>0</v>
      </c>
      <c r="D2453" s="187" t="str">
        <f>'Preenchimento Consolidado'!B2476</f>
        <v>2.1.2.6.1.14.</v>
      </c>
      <c r="E2453" s="86">
        <f>'Preenchimento Consolidado'!D2476</f>
        <v>0</v>
      </c>
      <c r="F2453" s="2">
        <f t="shared" ca="1" si="38"/>
        <v>43901.734739930558</v>
      </c>
    </row>
    <row r="2454" spans="1:6">
      <c r="A2454" s="83">
        <f>'Preenchimento Consolidado'!$E$12</f>
        <v>0</v>
      </c>
      <c r="B2454" s="1">
        <f>'Preenchimento Consolidado'!$E$17</f>
        <v>0</v>
      </c>
      <c r="C2454" s="1">
        <f>'Preenchimento Consolidado'!$E$18</f>
        <v>0</v>
      </c>
      <c r="D2454" s="187" t="str">
        <f>'Preenchimento Consolidado'!B2477</f>
        <v>2.1.2.6.1.15.</v>
      </c>
      <c r="E2454" s="86">
        <f>'Preenchimento Consolidado'!D2477</f>
        <v>0</v>
      </c>
      <c r="F2454" s="2">
        <f t="shared" ca="1" si="38"/>
        <v>43901.734739930558</v>
      </c>
    </row>
    <row r="2455" spans="1:6">
      <c r="A2455" s="83">
        <f>'Preenchimento Consolidado'!$E$12</f>
        <v>0</v>
      </c>
      <c r="B2455" s="1">
        <f>'Preenchimento Consolidado'!$E$17</f>
        <v>0</v>
      </c>
      <c r="C2455" s="1">
        <f>'Preenchimento Consolidado'!$E$18</f>
        <v>0</v>
      </c>
      <c r="D2455" s="187" t="str">
        <f>'Preenchimento Consolidado'!B2478</f>
        <v>2.1.2.6.1.16.</v>
      </c>
      <c r="E2455" s="86">
        <f>'Preenchimento Consolidado'!D2478</f>
        <v>0</v>
      </c>
      <c r="F2455" s="2">
        <f t="shared" ca="1" si="38"/>
        <v>43901.734739930558</v>
      </c>
    </row>
    <row r="2456" spans="1:6">
      <c r="A2456" s="83">
        <f>'Preenchimento Consolidado'!$E$12</f>
        <v>0</v>
      </c>
      <c r="B2456" s="1">
        <f>'Preenchimento Consolidado'!$E$17</f>
        <v>0</v>
      </c>
      <c r="C2456" s="1">
        <f>'Preenchimento Consolidado'!$E$18</f>
        <v>0</v>
      </c>
      <c r="D2456" s="187" t="str">
        <f>'Preenchimento Consolidado'!B2479</f>
        <v>2.1.2.6.1.17.</v>
      </c>
      <c r="E2456" s="86">
        <f>'Preenchimento Consolidado'!D2479</f>
        <v>0</v>
      </c>
      <c r="F2456" s="2">
        <f t="shared" ca="1" si="38"/>
        <v>43901.734739930558</v>
      </c>
    </row>
    <row r="2457" spans="1:6">
      <c r="A2457" s="83">
        <f>'Preenchimento Consolidado'!$E$12</f>
        <v>0</v>
      </c>
      <c r="B2457" s="1">
        <f>'Preenchimento Consolidado'!$E$17</f>
        <v>0</v>
      </c>
      <c r="C2457" s="1">
        <f>'Preenchimento Consolidado'!$E$18</f>
        <v>0</v>
      </c>
      <c r="D2457" s="187" t="str">
        <f>'Preenchimento Consolidado'!B2480</f>
        <v>2.1.2.6.1.21.</v>
      </c>
      <c r="E2457" s="86">
        <f>'Preenchimento Consolidado'!D2480</f>
        <v>0</v>
      </c>
      <c r="F2457" s="2">
        <f t="shared" ca="1" si="38"/>
        <v>43901.734739930558</v>
      </c>
    </row>
    <row r="2458" spans="1:6">
      <c r="A2458" s="83">
        <f>'Preenchimento Consolidado'!$E$12</f>
        <v>0</v>
      </c>
      <c r="B2458" s="1">
        <f>'Preenchimento Consolidado'!$E$17</f>
        <v>0</v>
      </c>
      <c r="C2458" s="1">
        <f>'Preenchimento Consolidado'!$E$18</f>
        <v>0</v>
      </c>
      <c r="D2458" s="187" t="str">
        <f>'Preenchimento Consolidado'!B2481</f>
        <v>2.1.2.6.1.22.</v>
      </c>
      <c r="E2458" s="86">
        <f>'Preenchimento Consolidado'!D2481</f>
        <v>0</v>
      </c>
      <c r="F2458" s="2">
        <f t="shared" ca="1" si="38"/>
        <v>43901.734739930558</v>
      </c>
    </row>
    <row r="2459" spans="1:6">
      <c r="A2459" s="83">
        <f>'Preenchimento Consolidado'!$E$12</f>
        <v>0</v>
      </c>
      <c r="B2459" s="1">
        <f>'Preenchimento Consolidado'!$E$17</f>
        <v>0</v>
      </c>
      <c r="C2459" s="1">
        <f>'Preenchimento Consolidado'!$E$18</f>
        <v>0</v>
      </c>
      <c r="D2459" s="187" t="str">
        <f>'Preenchimento Consolidado'!B2482</f>
        <v>2.1.2.6.1.23.</v>
      </c>
      <c r="E2459" s="86">
        <f>'Preenchimento Consolidado'!D2482</f>
        <v>0</v>
      </c>
      <c r="F2459" s="2">
        <f t="shared" ca="1" si="38"/>
        <v>43901.734739930558</v>
      </c>
    </row>
    <row r="2460" spans="1:6">
      <c r="A2460" s="83">
        <f>'Preenchimento Consolidado'!$E$12</f>
        <v>0</v>
      </c>
      <c r="B2460" s="1">
        <f>'Preenchimento Consolidado'!$E$17</f>
        <v>0</v>
      </c>
      <c r="C2460" s="1">
        <f>'Preenchimento Consolidado'!$E$18</f>
        <v>0</v>
      </c>
      <c r="D2460" s="187" t="str">
        <f>'Preenchimento Consolidado'!B2483</f>
        <v>2.1.2.6.1.24.</v>
      </c>
      <c r="E2460" s="86">
        <f>'Preenchimento Consolidado'!D2483</f>
        <v>0</v>
      </c>
      <c r="F2460" s="2">
        <f t="shared" ca="1" si="38"/>
        <v>43901.734739930558</v>
      </c>
    </row>
    <row r="2461" spans="1:6">
      <c r="A2461" s="83">
        <f>'Preenchimento Consolidado'!$E$12</f>
        <v>0</v>
      </c>
      <c r="B2461" s="1">
        <f>'Preenchimento Consolidado'!$E$17</f>
        <v>0</v>
      </c>
      <c r="C2461" s="1">
        <f>'Preenchimento Consolidado'!$E$18</f>
        <v>0</v>
      </c>
      <c r="D2461" s="187" t="str">
        <f>'Preenchimento Consolidado'!B2484</f>
        <v>2.1.2.6.1.25.</v>
      </c>
      <c r="E2461" s="86">
        <f>'Preenchimento Consolidado'!D2484</f>
        <v>0</v>
      </c>
      <c r="F2461" s="2">
        <f t="shared" ca="1" si="38"/>
        <v>43901.734739930558</v>
      </c>
    </row>
    <row r="2462" spans="1:6">
      <c r="A2462" s="83">
        <f>'Preenchimento Consolidado'!$E$12</f>
        <v>0</v>
      </c>
      <c r="B2462" s="1">
        <f>'Preenchimento Consolidado'!$E$17</f>
        <v>0</v>
      </c>
      <c r="C2462" s="1">
        <f>'Preenchimento Consolidado'!$E$18</f>
        <v>0</v>
      </c>
      <c r="D2462" s="187" t="str">
        <f>'Preenchimento Consolidado'!B2485</f>
        <v>2.1.2.6.1.26.</v>
      </c>
      <c r="E2462" s="86">
        <f>'Preenchimento Consolidado'!D2485</f>
        <v>0</v>
      </c>
      <c r="F2462" s="2">
        <f t="shared" ca="1" si="38"/>
        <v>43901.734739930558</v>
      </c>
    </row>
    <row r="2463" spans="1:6">
      <c r="A2463" s="83">
        <f>'Preenchimento Consolidado'!$E$12</f>
        <v>0</v>
      </c>
      <c r="B2463" s="1">
        <f>'Preenchimento Consolidado'!$E$17</f>
        <v>0</v>
      </c>
      <c r="C2463" s="1">
        <f>'Preenchimento Consolidado'!$E$18</f>
        <v>0</v>
      </c>
      <c r="D2463" s="187" t="str">
        <f>'Preenchimento Consolidado'!B2486</f>
        <v>2.1.2.6.1.27.</v>
      </c>
      <c r="E2463" s="86">
        <f>'Preenchimento Consolidado'!D2486</f>
        <v>0</v>
      </c>
      <c r="F2463" s="2">
        <f t="shared" ca="1" si="38"/>
        <v>43901.734739930558</v>
      </c>
    </row>
    <row r="2464" spans="1:6">
      <c r="A2464" s="83">
        <f>'Preenchimento Consolidado'!$E$12</f>
        <v>0</v>
      </c>
      <c r="B2464" s="1">
        <f>'Preenchimento Consolidado'!$E$17</f>
        <v>0</v>
      </c>
      <c r="C2464" s="1">
        <f>'Preenchimento Consolidado'!$E$18</f>
        <v>0</v>
      </c>
      <c r="D2464" s="187" t="str">
        <f>'Preenchimento Consolidado'!B2487</f>
        <v>2.1.2.6.1.28.</v>
      </c>
      <c r="E2464" s="86">
        <f>'Preenchimento Consolidado'!D2487</f>
        <v>0</v>
      </c>
      <c r="F2464" s="2">
        <f t="shared" ca="1" si="38"/>
        <v>43901.734739930558</v>
      </c>
    </row>
    <row r="2465" spans="1:6">
      <c r="A2465" s="83">
        <f>'Preenchimento Consolidado'!$E$12</f>
        <v>0</v>
      </c>
      <c r="B2465" s="1">
        <f>'Preenchimento Consolidado'!$E$17</f>
        <v>0</v>
      </c>
      <c r="C2465" s="1">
        <f>'Preenchimento Consolidado'!$E$18</f>
        <v>0</v>
      </c>
      <c r="D2465" s="187" t="str">
        <f>'Preenchimento Consolidado'!B2488</f>
        <v>2.1.2.6.1.29.</v>
      </c>
      <c r="E2465" s="86">
        <f>'Preenchimento Consolidado'!D2488</f>
        <v>0</v>
      </c>
      <c r="F2465" s="2">
        <f t="shared" ca="1" si="38"/>
        <v>43901.734739930558</v>
      </c>
    </row>
    <row r="2466" spans="1:6">
      <c r="A2466" s="83">
        <f>'Preenchimento Consolidado'!$E$12</f>
        <v>0</v>
      </c>
      <c r="B2466" s="1">
        <f>'Preenchimento Consolidado'!$E$17</f>
        <v>0</v>
      </c>
      <c r="C2466" s="1">
        <f>'Preenchimento Consolidado'!$E$18</f>
        <v>0</v>
      </c>
      <c r="D2466" s="187" t="str">
        <f>'Preenchimento Consolidado'!B2489</f>
        <v>2.1.2.6.1.31.</v>
      </c>
      <c r="E2466" s="86">
        <f>'Preenchimento Consolidado'!D2489</f>
        <v>0</v>
      </c>
      <c r="F2466" s="2">
        <f t="shared" ca="1" si="38"/>
        <v>43901.734739930558</v>
      </c>
    </row>
    <row r="2467" spans="1:6">
      <c r="A2467" s="83">
        <f>'Preenchimento Consolidado'!$E$12</f>
        <v>0</v>
      </c>
      <c r="B2467" s="1">
        <f>'Preenchimento Consolidado'!$E$17</f>
        <v>0</v>
      </c>
      <c r="C2467" s="1">
        <f>'Preenchimento Consolidado'!$E$18</f>
        <v>0</v>
      </c>
      <c r="D2467" s="187" t="str">
        <f>'Preenchimento Consolidado'!B2490</f>
        <v>2.1.2.6.1.32.</v>
      </c>
      <c r="E2467" s="86">
        <f>'Preenchimento Consolidado'!D2490</f>
        <v>0</v>
      </c>
      <c r="F2467" s="2">
        <f t="shared" ca="1" si="38"/>
        <v>43901.734739930558</v>
      </c>
    </row>
    <row r="2468" spans="1:6">
      <c r="A2468" s="83">
        <f>'Preenchimento Consolidado'!$E$12</f>
        <v>0</v>
      </c>
      <c r="B2468" s="1">
        <f>'Preenchimento Consolidado'!$E$17</f>
        <v>0</v>
      </c>
      <c r="C2468" s="1">
        <f>'Preenchimento Consolidado'!$E$18</f>
        <v>0</v>
      </c>
      <c r="D2468" s="187" t="str">
        <f>'Preenchimento Consolidado'!B2491</f>
        <v>2.1.2.6.1.33.</v>
      </c>
      <c r="E2468" s="86">
        <f>'Preenchimento Consolidado'!D2491</f>
        <v>0</v>
      </c>
      <c r="F2468" s="2">
        <f t="shared" ca="1" si="38"/>
        <v>43901.734739930558</v>
      </c>
    </row>
    <row r="2469" spans="1:6">
      <c r="A2469" s="83">
        <f>'Preenchimento Consolidado'!$E$12</f>
        <v>0</v>
      </c>
      <c r="B2469" s="1">
        <f>'Preenchimento Consolidado'!$E$17</f>
        <v>0</v>
      </c>
      <c r="C2469" s="1">
        <f>'Preenchimento Consolidado'!$E$18</f>
        <v>0</v>
      </c>
      <c r="D2469" s="187" t="str">
        <f>'Preenchimento Consolidado'!B2492</f>
        <v>2.1.2.6.1.35.</v>
      </c>
      <c r="E2469" s="86">
        <f>'Preenchimento Consolidado'!D2492</f>
        <v>0</v>
      </c>
      <c r="F2469" s="2">
        <f t="shared" ca="1" si="38"/>
        <v>43901.734739930558</v>
      </c>
    </row>
    <row r="2470" spans="1:6">
      <c r="A2470" s="83">
        <f>'Preenchimento Consolidado'!$E$12</f>
        <v>0</v>
      </c>
      <c r="B2470" s="1">
        <f>'Preenchimento Consolidado'!$E$17</f>
        <v>0</v>
      </c>
      <c r="C2470" s="1">
        <f>'Preenchimento Consolidado'!$E$18</f>
        <v>0</v>
      </c>
      <c r="D2470" s="187" t="str">
        <f>'Preenchimento Consolidado'!B2493</f>
        <v>2.1.2.6.1.35.1.</v>
      </c>
      <c r="E2470" s="86">
        <f>'Preenchimento Consolidado'!D2493</f>
        <v>0</v>
      </c>
      <c r="F2470" s="2">
        <f t="shared" ca="1" si="38"/>
        <v>43901.734739930558</v>
      </c>
    </row>
    <row r="2471" spans="1:6">
      <c r="A2471" s="83">
        <f>'Preenchimento Consolidado'!$E$12</f>
        <v>0</v>
      </c>
      <c r="B2471" s="1">
        <f>'Preenchimento Consolidado'!$E$17</f>
        <v>0</v>
      </c>
      <c r="C2471" s="1">
        <f>'Preenchimento Consolidado'!$E$18</f>
        <v>0</v>
      </c>
      <c r="D2471" s="187" t="str">
        <f>'Preenchimento Consolidado'!B2494</f>
        <v>2.1.2.6.1.35.2.</v>
      </c>
      <c r="E2471" s="86">
        <f>'Preenchimento Consolidado'!D2494</f>
        <v>0</v>
      </c>
      <c r="F2471" s="2">
        <f t="shared" ca="1" si="38"/>
        <v>43901.734739930558</v>
      </c>
    </row>
    <row r="2472" spans="1:6">
      <c r="A2472" s="83">
        <f>'Preenchimento Consolidado'!$E$12</f>
        <v>0</v>
      </c>
      <c r="B2472" s="1">
        <f>'Preenchimento Consolidado'!$E$17</f>
        <v>0</v>
      </c>
      <c r="C2472" s="1">
        <f>'Preenchimento Consolidado'!$E$18</f>
        <v>0</v>
      </c>
      <c r="D2472" s="187" t="str">
        <f>'Preenchimento Consolidado'!B2495</f>
        <v>2.1.2.6.1.41.</v>
      </c>
      <c r="E2472" s="86">
        <f>'Preenchimento Consolidado'!D2495</f>
        <v>0</v>
      </c>
      <c r="F2472" s="2">
        <f t="shared" ca="1" si="38"/>
        <v>43901.734739930558</v>
      </c>
    </row>
    <row r="2473" spans="1:6">
      <c r="A2473" s="83">
        <f>'Preenchimento Consolidado'!$E$12</f>
        <v>0</v>
      </c>
      <c r="B2473" s="1">
        <f>'Preenchimento Consolidado'!$E$17</f>
        <v>0</v>
      </c>
      <c r="C2473" s="1">
        <f>'Preenchimento Consolidado'!$E$18</f>
        <v>0</v>
      </c>
      <c r="D2473" s="187" t="str">
        <f>'Preenchimento Consolidado'!B2496</f>
        <v>2.1.2.6.1.42.</v>
      </c>
      <c r="E2473" s="86">
        <f>'Preenchimento Consolidado'!D2496</f>
        <v>0</v>
      </c>
      <c r="F2473" s="2">
        <f t="shared" ca="1" si="38"/>
        <v>43901.734739930558</v>
      </c>
    </row>
    <row r="2474" spans="1:6">
      <c r="A2474" s="83">
        <f>'Preenchimento Consolidado'!$E$12</f>
        <v>0</v>
      </c>
      <c r="B2474" s="1">
        <f>'Preenchimento Consolidado'!$E$17</f>
        <v>0</v>
      </c>
      <c r="C2474" s="1">
        <f>'Preenchimento Consolidado'!$E$18</f>
        <v>0</v>
      </c>
      <c r="D2474" s="187" t="str">
        <f>'Preenchimento Consolidado'!B2497</f>
        <v>2.1.2.6.1.43.</v>
      </c>
      <c r="E2474" s="86">
        <f>'Preenchimento Consolidado'!D2497</f>
        <v>0</v>
      </c>
      <c r="F2474" s="2">
        <f t="shared" ca="1" si="38"/>
        <v>43901.734739930558</v>
      </c>
    </row>
    <row r="2475" spans="1:6">
      <c r="A2475" s="83">
        <f>'Preenchimento Consolidado'!$E$12</f>
        <v>0</v>
      </c>
      <c r="B2475" s="1">
        <f>'Preenchimento Consolidado'!$E$17</f>
        <v>0</v>
      </c>
      <c r="C2475" s="1">
        <f>'Preenchimento Consolidado'!$E$18</f>
        <v>0</v>
      </c>
      <c r="D2475" s="187" t="str">
        <f>'Preenchimento Consolidado'!B2498</f>
        <v>2.1.2.6.1.50.</v>
      </c>
      <c r="E2475" s="86">
        <f>'Preenchimento Consolidado'!D2498</f>
        <v>0</v>
      </c>
      <c r="F2475" s="2">
        <f t="shared" ca="1" si="38"/>
        <v>43901.734739930558</v>
      </c>
    </row>
    <row r="2476" spans="1:6">
      <c r="A2476" s="83">
        <f>'Preenchimento Consolidado'!$E$12</f>
        <v>0</v>
      </c>
      <c r="B2476" s="1">
        <f>'Preenchimento Consolidado'!$E$17</f>
        <v>0</v>
      </c>
      <c r="C2476" s="1">
        <f>'Preenchimento Consolidado'!$E$18</f>
        <v>0</v>
      </c>
      <c r="D2476" s="187" t="str">
        <f>'Preenchimento Consolidado'!B2499</f>
        <v>2.1.2.6.1.51.</v>
      </c>
      <c r="E2476" s="86">
        <f>'Preenchimento Consolidado'!D2499</f>
        <v>0</v>
      </c>
      <c r="F2476" s="2">
        <f t="shared" ca="1" si="38"/>
        <v>43901.734739930558</v>
      </c>
    </row>
    <row r="2477" spans="1:6">
      <c r="A2477" s="83">
        <f>'Preenchimento Consolidado'!$E$12</f>
        <v>0</v>
      </c>
      <c r="B2477" s="1">
        <f>'Preenchimento Consolidado'!$E$17</f>
        <v>0</v>
      </c>
      <c r="C2477" s="1">
        <f>'Preenchimento Consolidado'!$E$18</f>
        <v>0</v>
      </c>
      <c r="D2477" s="187" t="str">
        <f>'Preenchimento Consolidado'!B2500</f>
        <v>2.1.2.6.1.52.</v>
      </c>
      <c r="E2477" s="86">
        <f>'Preenchimento Consolidado'!D2500</f>
        <v>0</v>
      </c>
      <c r="F2477" s="2">
        <f t="shared" ca="1" si="38"/>
        <v>43901.734739930558</v>
      </c>
    </row>
    <row r="2478" spans="1:6">
      <c r="A2478" s="83">
        <f>'Preenchimento Consolidado'!$E$12</f>
        <v>0</v>
      </c>
      <c r="B2478" s="1">
        <f>'Preenchimento Consolidado'!$E$17</f>
        <v>0</v>
      </c>
      <c r="C2478" s="1">
        <f>'Preenchimento Consolidado'!$E$18</f>
        <v>0</v>
      </c>
      <c r="D2478" s="187" t="str">
        <f>'Preenchimento Consolidado'!B2501</f>
        <v>2.1.2.6.1.53.</v>
      </c>
      <c r="E2478" s="86">
        <f>'Preenchimento Consolidado'!D2501</f>
        <v>0</v>
      </c>
      <c r="F2478" s="2">
        <f t="shared" ca="1" si="38"/>
        <v>43901.734739930558</v>
      </c>
    </row>
    <row r="2479" spans="1:6">
      <c r="A2479" s="83">
        <f>'Preenchimento Consolidado'!$E$12</f>
        <v>0</v>
      </c>
      <c r="B2479" s="1">
        <f>'Preenchimento Consolidado'!$E$17</f>
        <v>0</v>
      </c>
      <c r="C2479" s="1">
        <f>'Preenchimento Consolidado'!$E$18</f>
        <v>0</v>
      </c>
      <c r="D2479" s="187" t="str">
        <f>'Preenchimento Consolidado'!B2502</f>
        <v>2.1.2.7.</v>
      </c>
      <c r="E2479" s="86">
        <f>'Preenchimento Consolidado'!D2502</f>
        <v>0</v>
      </c>
      <c r="F2479" s="2">
        <f t="shared" ca="1" si="38"/>
        <v>43901.734739930558</v>
      </c>
    </row>
    <row r="2480" spans="1:6">
      <c r="A2480" s="83">
        <f>'Preenchimento Consolidado'!$E$12</f>
        <v>0</v>
      </c>
      <c r="B2480" s="1">
        <f>'Preenchimento Consolidado'!$E$17</f>
        <v>0</v>
      </c>
      <c r="C2480" s="1">
        <f>'Preenchimento Consolidado'!$E$18</f>
        <v>0</v>
      </c>
      <c r="D2480" s="187" t="str">
        <f>'Preenchimento Consolidado'!B2503</f>
        <v>2.1.2.7.1.</v>
      </c>
      <c r="E2480" s="86">
        <f>'Preenchimento Consolidado'!D2503</f>
        <v>0</v>
      </c>
      <c r="F2480" s="2">
        <f t="shared" ca="1" si="38"/>
        <v>43901.734739930558</v>
      </c>
    </row>
    <row r="2481" spans="1:6">
      <c r="A2481" s="83">
        <f>'Preenchimento Consolidado'!$E$12</f>
        <v>0</v>
      </c>
      <c r="B2481" s="1">
        <f>'Preenchimento Consolidado'!$E$17</f>
        <v>0</v>
      </c>
      <c r="C2481" s="1">
        <f>'Preenchimento Consolidado'!$E$18</f>
        <v>0</v>
      </c>
      <c r="D2481" s="187" t="str">
        <f>'Preenchimento Consolidado'!B2504</f>
        <v>2.1.2.7.1.11.</v>
      </c>
      <c r="E2481" s="86">
        <f>'Preenchimento Consolidado'!D2504</f>
        <v>0</v>
      </c>
      <c r="F2481" s="2">
        <f t="shared" ca="1" si="38"/>
        <v>43901.734739930558</v>
      </c>
    </row>
    <row r="2482" spans="1:6">
      <c r="A2482" s="83">
        <f>'Preenchimento Consolidado'!$E$12</f>
        <v>0</v>
      </c>
      <c r="B2482" s="1">
        <f>'Preenchimento Consolidado'!$E$17</f>
        <v>0</v>
      </c>
      <c r="C2482" s="1">
        <f>'Preenchimento Consolidado'!$E$18</f>
        <v>0</v>
      </c>
      <c r="D2482" s="187" t="str">
        <f>'Preenchimento Consolidado'!B2505</f>
        <v>2.1.2.7.1.12.</v>
      </c>
      <c r="E2482" s="86">
        <f>'Preenchimento Consolidado'!D2505</f>
        <v>0</v>
      </c>
      <c r="F2482" s="2">
        <f t="shared" ca="1" si="38"/>
        <v>43901.734739930558</v>
      </c>
    </row>
    <row r="2483" spans="1:6">
      <c r="A2483" s="83">
        <f>'Preenchimento Consolidado'!$E$12</f>
        <v>0</v>
      </c>
      <c r="B2483" s="1">
        <f>'Preenchimento Consolidado'!$E$17</f>
        <v>0</v>
      </c>
      <c r="C2483" s="1">
        <f>'Preenchimento Consolidado'!$E$18</f>
        <v>0</v>
      </c>
      <c r="D2483" s="187" t="str">
        <f>'Preenchimento Consolidado'!B2506</f>
        <v>2.1.2.7.1.13.</v>
      </c>
      <c r="E2483" s="86">
        <f>'Preenchimento Consolidado'!D2506</f>
        <v>0</v>
      </c>
      <c r="F2483" s="2">
        <f t="shared" ca="1" si="38"/>
        <v>43901.734739930558</v>
      </c>
    </row>
    <row r="2484" spans="1:6">
      <c r="A2484" s="83">
        <f>'Preenchimento Consolidado'!$E$12</f>
        <v>0</v>
      </c>
      <c r="B2484" s="1">
        <f>'Preenchimento Consolidado'!$E$17</f>
        <v>0</v>
      </c>
      <c r="C2484" s="1">
        <f>'Preenchimento Consolidado'!$E$18</f>
        <v>0</v>
      </c>
      <c r="D2484" s="187" t="str">
        <f>'Preenchimento Consolidado'!B2507</f>
        <v>2.1.2.7.1.14.</v>
      </c>
      <c r="E2484" s="86">
        <f>'Preenchimento Consolidado'!D2507</f>
        <v>0</v>
      </c>
      <c r="F2484" s="2">
        <f t="shared" ca="1" si="38"/>
        <v>43901.734739930558</v>
      </c>
    </row>
    <row r="2485" spans="1:6">
      <c r="A2485" s="83">
        <f>'Preenchimento Consolidado'!$E$12</f>
        <v>0</v>
      </c>
      <c r="B2485" s="1">
        <f>'Preenchimento Consolidado'!$E$17</f>
        <v>0</v>
      </c>
      <c r="C2485" s="1">
        <f>'Preenchimento Consolidado'!$E$18</f>
        <v>0</v>
      </c>
      <c r="D2485" s="187" t="str">
        <f>'Preenchimento Consolidado'!B2508</f>
        <v>2.1.2.7.1.15.</v>
      </c>
      <c r="E2485" s="86">
        <f>'Preenchimento Consolidado'!D2508</f>
        <v>0</v>
      </c>
      <c r="F2485" s="2">
        <f t="shared" ca="1" si="38"/>
        <v>43901.734739930558</v>
      </c>
    </row>
    <row r="2486" spans="1:6">
      <c r="A2486" s="83">
        <f>'Preenchimento Consolidado'!$E$12</f>
        <v>0</v>
      </c>
      <c r="B2486" s="1">
        <f>'Preenchimento Consolidado'!$E$17</f>
        <v>0</v>
      </c>
      <c r="C2486" s="1">
        <f>'Preenchimento Consolidado'!$E$18</f>
        <v>0</v>
      </c>
      <c r="D2486" s="187" t="str">
        <f>'Preenchimento Consolidado'!B2509</f>
        <v>2.1.2.7.1.16.</v>
      </c>
      <c r="E2486" s="86">
        <f>'Preenchimento Consolidado'!D2509</f>
        <v>0</v>
      </c>
      <c r="F2486" s="2">
        <f t="shared" ca="1" si="38"/>
        <v>43901.734739930558</v>
      </c>
    </row>
    <row r="2487" spans="1:6">
      <c r="A2487" s="83">
        <f>'Preenchimento Consolidado'!$E$12</f>
        <v>0</v>
      </c>
      <c r="B2487" s="1">
        <f>'Preenchimento Consolidado'!$E$17</f>
        <v>0</v>
      </c>
      <c r="C2487" s="1">
        <f>'Preenchimento Consolidado'!$E$18</f>
        <v>0</v>
      </c>
      <c r="D2487" s="187" t="str">
        <f>'Preenchimento Consolidado'!B2510</f>
        <v>2.1.2.7.1.17.</v>
      </c>
      <c r="E2487" s="86">
        <f>'Preenchimento Consolidado'!D2510</f>
        <v>0</v>
      </c>
      <c r="F2487" s="2">
        <f t="shared" ca="1" si="38"/>
        <v>43901.734739930558</v>
      </c>
    </row>
    <row r="2488" spans="1:6">
      <c r="A2488" s="83">
        <f>'Preenchimento Consolidado'!$E$12</f>
        <v>0</v>
      </c>
      <c r="B2488" s="1">
        <f>'Preenchimento Consolidado'!$E$17</f>
        <v>0</v>
      </c>
      <c r="C2488" s="1">
        <f>'Preenchimento Consolidado'!$E$18</f>
        <v>0</v>
      </c>
      <c r="D2488" s="187" t="str">
        <f>'Preenchimento Consolidado'!B2511</f>
        <v>2.1.2.7.1.21.</v>
      </c>
      <c r="E2488" s="86">
        <f>'Preenchimento Consolidado'!D2511</f>
        <v>0</v>
      </c>
      <c r="F2488" s="2">
        <f t="shared" ca="1" si="38"/>
        <v>43901.734739930558</v>
      </c>
    </row>
    <row r="2489" spans="1:6">
      <c r="A2489" s="83">
        <f>'Preenchimento Consolidado'!$E$12</f>
        <v>0</v>
      </c>
      <c r="B2489" s="1">
        <f>'Preenchimento Consolidado'!$E$17</f>
        <v>0</v>
      </c>
      <c r="C2489" s="1">
        <f>'Preenchimento Consolidado'!$E$18</f>
        <v>0</v>
      </c>
      <c r="D2489" s="187" t="str">
        <f>'Preenchimento Consolidado'!B2512</f>
        <v>2.1.2.7.1.22.</v>
      </c>
      <c r="E2489" s="86">
        <f>'Preenchimento Consolidado'!D2512</f>
        <v>0</v>
      </c>
      <c r="F2489" s="2">
        <f t="shared" ca="1" si="38"/>
        <v>43901.734739930558</v>
      </c>
    </row>
    <row r="2490" spans="1:6">
      <c r="A2490" s="83">
        <f>'Preenchimento Consolidado'!$E$12</f>
        <v>0</v>
      </c>
      <c r="B2490" s="1">
        <f>'Preenchimento Consolidado'!$E$17</f>
        <v>0</v>
      </c>
      <c r="C2490" s="1">
        <f>'Preenchimento Consolidado'!$E$18</f>
        <v>0</v>
      </c>
      <c r="D2490" s="187" t="str">
        <f>'Preenchimento Consolidado'!B2513</f>
        <v>2.1.2.7.1.23.</v>
      </c>
      <c r="E2490" s="86">
        <f>'Preenchimento Consolidado'!D2513</f>
        <v>0</v>
      </c>
      <c r="F2490" s="2">
        <f t="shared" ca="1" si="38"/>
        <v>43901.734739930558</v>
      </c>
    </row>
    <row r="2491" spans="1:6">
      <c r="A2491" s="83">
        <f>'Preenchimento Consolidado'!$E$12</f>
        <v>0</v>
      </c>
      <c r="B2491" s="1">
        <f>'Preenchimento Consolidado'!$E$17</f>
        <v>0</v>
      </c>
      <c r="C2491" s="1">
        <f>'Preenchimento Consolidado'!$E$18</f>
        <v>0</v>
      </c>
      <c r="D2491" s="187" t="str">
        <f>'Preenchimento Consolidado'!B2514</f>
        <v>2.1.2.7.1.24.</v>
      </c>
      <c r="E2491" s="86">
        <f>'Preenchimento Consolidado'!D2514</f>
        <v>0</v>
      </c>
      <c r="F2491" s="2">
        <f t="shared" ca="1" si="38"/>
        <v>43901.734739930558</v>
      </c>
    </row>
    <row r="2492" spans="1:6">
      <c r="A2492" s="83">
        <f>'Preenchimento Consolidado'!$E$12</f>
        <v>0</v>
      </c>
      <c r="B2492" s="1">
        <f>'Preenchimento Consolidado'!$E$17</f>
        <v>0</v>
      </c>
      <c r="C2492" s="1">
        <f>'Preenchimento Consolidado'!$E$18</f>
        <v>0</v>
      </c>
      <c r="D2492" s="187" t="str">
        <f>'Preenchimento Consolidado'!B2515</f>
        <v>2.1.2.7.1.25.</v>
      </c>
      <c r="E2492" s="86">
        <f>'Preenchimento Consolidado'!D2515</f>
        <v>0</v>
      </c>
      <c r="F2492" s="2">
        <f t="shared" ca="1" si="38"/>
        <v>43901.734739930558</v>
      </c>
    </row>
    <row r="2493" spans="1:6">
      <c r="A2493" s="83">
        <f>'Preenchimento Consolidado'!$E$12</f>
        <v>0</v>
      </c>
      <c r="B2493" s="1">
        <f>'Preenchimento Consolidado'!$E$17</f>
        <v>0</v>
      </c>
      <c r="C2493" s="1">
        <f>'Preenchimento Consolidado'!$E$18</f>
        <v>0</v>
      </c>
      <c r="D2493" s="187" t="str">
        <f>'Preenchimento Consolidado'!B2516</f>
        <v>2.1.2.7.1.26.</v>
      </c>
      <c r="E2493" s="86">
        <f>'Preenchimento Consolidado'!D2516</f>
        <v>0</v>
      </c>
      <c r="F2493" s="2">
        <f t="shared" ca="1" si="38"/>
        <v>43901.734739930558</v>
      </c>
    </row>
    <row r="2494" spans="1:6">
      <c r="A2494" s="83">
        <f>'Preenchimento Consolidado'!$E$12</f>
        <v>0</v>
      </c>
      <c r="B2494" s="1">
        <f>'Preenchimento Consolidado'!$E$17</f>
        <v>0</v>
      </c>
      <c r="C2494" s="1">
        <f>'Preenchimento Consolidado'!$E$18</f>
        <v>0</v>
      </c>
      <c r="D2494" s="187" t="str">
        <f>'Preenchimento Consolidado'!B2517</f>
        <v>2.1.2.7.1.27.</v>
      </c>
      <c r="E2494" s="86">
        <f>'Preenchimento Consolidado'!D2517</f>
        <v>0</v>
      </c>
      <c r="F2494" s="2">
        <f t="shared" ca="1" si="38"/>
        <v>43901.734739930558</v>
      </c>
    </row>
    <row r="2495" spans="1:6">
      <c r="A2495" s="83">
        <f>'Preenchimento Consolidado'!$E$12</f>
        <v>0</v>
      </c>
      <c r="B2495" s="1">
        <f>'Preenchimento Consolidado'!$E$17</f>
        <v>0</v>
      </c>
      <c r="C2495" s="1">
        <f>'Preenchimento Consolidado'!$E$18</f>
        <v>0</v>
      </c>
      <c r="D2495" s="187" t="str">
        <f>'Preenchimento Consolidado'!B2518</f>
        <v>2.1.2.7.1.28.</v>
      </c>
      <c r="E2495" s="86">
        <f>'Preenchimento Consolidado'!D2518</f>
        <v>0</v>
      </c>
      <c r="F2495" s="2">
        <f t="shared" ca="1" si="38"/>
        <v>43901.734739930558</v>
      </c>
    </row>
    <row r="2496" spans="1:6">
      <c r="A2496" s="83">
        <f>'Preenchimento Consolidado'!$E$12</f>
        <v>0</v>
      </c>
      <c r="B2496" s="1">
        <f>'Preenchimento Consolidado'!$E$17</f>
        <v>0</v>
      </c>
      <c r="C2496" s="1">
        <f>'Preenchimento Consolidado'!$E$18</f>
        <v>0</v>
      </c>
      <c r="D2496" s="187" t="str">
        <f>'Preenchimento Consolidado'!B2519</f>
        <v>2.1.2.7.1.29.</v>
      </c>
      <c r="E2496" s="86">
        <f>'Preenchimento Consolidado'!D2519</f>
        <v>0</v>
      </c>
      <c r="F2496" s="2">
        <f t="shared" ca="1" si="38"/>
        <v>43901.734739930558</v>
      </c>
    </row>
    <row r="2497" spans="1:6">
      <c r="A2497" s="83">
        <f>'Preenchimento Consolidado'!$E$12</f>
        <v>0</v>
      </c>
      <c r="B2497" s="1">
        <f>'Preenchimento Consolidado'!$E$17</f>
        <v>0</v>
      </c>
      <c r="C2497" s="1">
        <f>'Preenchimento Consolidado'!$E$18</f>
        <v>0</v>
      </c>
      <c r="D2497" s="187" t="str">
        <f>'Preenchimento Consolidado'!B2520</f>
        <v>2.1.2.7.1.31.</v>
      </c>
      <c r="E2497" s="86">
        <f>'Preenchimento Consolidado'!D2520</f>
        <v>0</v>
      </c>
      <c r="F2497" s="2">
        <f t="shared" ca="1" si="38"/>
        <v>43901.734739930558</v>
      </c>
    </row>
    <row r="2498" spans="1:6">
      <c r="A2498" s="83">
        <f>'Preenchimento Consolidado'!$E$12</f>
        <v>0</v>
      </c>
      <c r="B2498" s="1">
        <f>'Preenchimento Consolidado'!$E$17</f>
        <v>0</v>
      </c>
      <c r="C2498" s="1">
        <f>'Preenchimento Consolidado'!$E$18</f>
        <v>0</v>
      </c>
      <c r="D2498" s="187" t="str">
        <f>'Preenchimento Consolidado'!B2521</f>
        <v>2.1.2.7.1.32.</v>
      </c>
      <c r="E2498" s="86">
        <f>'Preenchimento Consolidado'!D2521</f>
        <v>0</v>
      </c>
      <c r="F2498" s="2">
        <f t="shared" ref="F2498:F2561" ca="1" si="39">NOW()</f>
        <v>43901.734739930558</v>
      </c>
    </row>
    <row r="2499" spans="1:6">
      <c r="A2499" s="83">
        <f>'Preenchimento Consolidado'!$E$12</f>
        <v>0</v>
      </c>
      <c r="B2499" s="1">
        <f>'Preenchimento Consolidado'!$E$17</f>
        <v>0</v>
      </c>
      <c r="C2499" s="1">
        <f>'Preenchimento Consolidado'!$E$18</f>
        <v>0</v>
      </c>
      <c r="D2499" s="187" t="str">
        <f>'Preenchimento Consolidado'!B2522</f>
        <v>2.1.2.7.1.33.</v>
      </c>
      <c r="E2499" s="86">
        <f>'Preenchimento Consolidado'!D2522</f>
        <v>0</v>
      </c>
      <c r="F2499" s="2">
        <f t="shared" ca="1" si="39"/>
        <v>43901.734739930558</v>
      </c>
    </row>
    <row r="2500" spans="1:6">
      <c r="A2500" s="83">
        <f>'Preenchimento Consolidado'!$E$12</f>
        <v>0</v>
      </c>
      <c r="B2500" s="1">
        <f>'Preenchimento Consolidado'!$E$17</f>
        <v>0</v>
      </c>
      <c r="C2500" s="1">
        <f>'Preenchimento Consolidado'!$E$18</f>
        <v>0</v>
      </c>
      <c r="D2500" s="187" t="str">
        <f>'Preenchimento Consolidado'!B2523</f>
        <v>2.1.2.7.1.35.</v>
      </c>
      <c r="E2500" s="86">
        <f>'Preenchimento Consolidado'!D2523</f>
        <v>0</v>
      </c>
      <c r="F2500" s="2">
        <f t="shared" ca="1" si="39"/>
        <v>43901.734739930558</v>
      </c>
    </row>
    <row r="2501" spans="1:6">
      <c r="A2501" s="83">
        <f>'Preenchimento Consolidado'!$E$12</f>
        <v>0</v>
      </c>
      <c r="B2501" s="1">
        <f>'Preenchimento Consolidado'!$E$17</f>
        <v>0</v>
      </c>
      <c r="C2501" s="1">
        <f>'Preenchimento Consolidado'!$E$18</f>
        <v>0</v>
      </c>
      <c r="D2501" s="187" t="str">
        <f>'Preenchimento Consolidado'!B2524</f>
        <v>2.1.2.7.1.35.1.</v>
      </c>
      <c r="E2501" s="86">
        <f>'Preenchimento Consolidado'!D2524</f>
        <v>0</v>
      </c>
      <c r="F2501" s="2">
        <f t="shared" ca="1" si="39"/>
        <v>43901.734739930558</v>
      </c>
    </row>
    <row r="2502" spans="1:6">
      <c r="A2502" s="83">
        <f>'Preenchimento Consolidado'!$E$12</f>
        <v>0</v>
      </c>
      <c r="B2502" s="1">
        <f>'Preenchimento Consolidado'!$E$17</f>
        <v>0</v>
      </c>
      <c r="C2502" s="1">
        <f>'Preenchimento Consolidado'!$E$18</f>
        <v>0</v>
      </c>
      <c r="D2502" s="187" t="str">
        <f>'Preenchimento Consolidado'!B2525</f>
        <v>2.1.2.7.1.35.2.</v>
      </c>
      <c r="E2502" s="86">
        <f>'Preenchimento Consolidado'!D2525</f>
        <v>0</v>
      </c>
      <c r="F2502" s="2">
        <f t="shared" ca="1" si="39"/>
        <v>43901.734739930558</v>
      </c>
    </row>
    <row r="2503" spans="1:6">
      <c r="A2503" s="83">
        <f>'Preenchimento Consolidado'!$E$12</f>
        <v>0</v>
      </c>
      <c r="B2503" s="1">
        <f>'Preenchimento Consolidado'!$E$17</f>
        <v>0</v>
      </c>
      <c r="C2503" s="1">
        <f>'Preenchimento Consolidado'!$E$18</f>
        <v>0</v>
      </c>
      <c r="D2503" s="187" t="str">
        <f>'Preenchimento Consolidado'!B2526</f>
        <v>2.1.2.7.1.41.</v>
      </c>
      <c r="E2503" s="86">
        <f>'Preenchimento Consolidado'!D2526</f>
        <v>0</v>
      </c>
      <c r="F2503" s="2">
        <f t="shared" ca="1" si="39"/>
        <v>43901.734739930558</v>
      </c>
    </row>
    <row r="2504" spans="1:6">
      <c r="A2504" s="83">
        <f>'Preenchimento Consolidado'!$E$12</f>
        <v>0</v>
      </c>
      <c r="B2504" s="1">
        <f>'Preenchimento Consolidado'!$E$17</f>
        <v>0</v>
      </c>
      <c r="C2504" s="1">
        <f>'Preenchimento Consolidado'!$E$18</f>
        <v>0</v>
      </c>
      <c r="D2504" s="187" t="str">
        <f>'Preenchimento Consolidado'!B2527</f>
        <v>2.1.2.7.1.42.</v>
      </c>
      <c r="E2504" s="86">
        <f>'Preenchimento Consolidado'!D2527</f>
        <v>0</v>
      </c>
      <c r="F2504" s="2">
        <f t="shared" ca="1" si="39"/>
        <v>43901.734739930558</v>
      </c>
    </row>
    <row r="2505" spans="1:6">
      <c r="A2505" s="83">
        <f>'Preenchimento Consolidado'!$E$12</f>
        <v>0</v>
      </c>
      <c r="B2505" s="1">
        <f>'Preenchimento Consolidado'!$E$17</f>
        <v>0</v>
      </c>
      <c r="C2505" s="1">
        <f>'Preenchimento Consolidado'!$E$18</f>
        <v>0</v>
      </c>
      <c r="D2505" s="187" t="str">
        <f>'Preenchimento Consolidado'!B2528</f>
        <v>2.1.2.7.1.43.</v>
      </c>
      <c r="E2505" s="86">
        <f>'Preenchimento Consolidado'!D2528</f>
        <v>0</v>
      </c>
      <c r="F2505" s="2">
        <f t="shared" ca="1" si="39"/>
        <v>43901.734739930558</v>
      </c>
    </row>
    <row r="2506" spans="1:6">
      <c r="A2506" s="83">
        <f>'Preenchimento Consolidado'!$E$12</f>
        <v>0</v>
      </c>
      <c r="B2506" s="1">
        <f>'Preenchimento Consolidado'!$E$17</f>
        <v>0</v>
      </c>
      <c r="C2506" s="1">
        <f>'Preenchimento Consolidado'!$E$18</f>
        <v>0</v>
      </c>
      <c r="D2506" s="187" t="str">
        <f>'Preenchimento Consolidado'!B2529</f>
        <v>2.1.2.7.1.50.</v>
      </c>
      <c r="E2506" s="86">
        <f>'Preenchimento Consolidado'!D2529</f>
        <v>0</v>
      </c>
      <c r="F2506" s="2">
        <f t="shared" ca="1" si="39"/>
        <v>43901.734739930558</v>
      </c>
    </row>
    <row r="2507" spans="1:6">
      <c r="A2507" s="83">
        <f>'Preenchimento Consolidado'!$E$12</f>
        <v>0</v>
      </c>
      <c r="B2507" s="1">
        <f>'Preenchimento Consolidado'!$E$17</f>
        <v>0</v>
      </c>
      <c r="C2507" s="1">
        <f>'Preenchimento Consolidado'!$E$18</f>
        <v>0</v>
      </c>
      <c r="D2507" s="187" t="str">
        <f>'Preenchimento Consolidado'!B2530</f>
        <v>2.1.2.7.1.51.</v>
      </c>
      <c r="E2507" s="86">
        <f>'Preenchimento Consolidado'!D2530</f>
        <v>0</v>
      </c>
      <c r="F2507" s="2">
        <f t="shared" ca="1" si="39"/>
        <v>43901.734739930558</v>
      </c>
    </row>
    <row r="2508" spans="1:6">
      <c r="A2508" s="83">
        <f>'Preenchimento Consolidado'!$E$12</f>
        <v>0</v>
      </c>
      <c r="B2508" s="1">
        <f>'Preenchimento Consolidado'!$E$17</f>
        <v>0</v>
      </c>
      <c r="C2508" s="1">
        <f>'Preenchimento Consolidado'!$E$18</f>
        <v>0</v>
      </c>
      <c r="D2508" s="187" t="str">
        <f>'Preenchimento Consolidado'!B2531</f>
        <v>2.1.2.7.1.52.</v>
      </c>
      <c r="E2508" s="86">
        <f>'Preenchimento Consolidado'!D2531</f>
        <v>0</v>
      </c>
      <c r="F2508" s="2">
        <f t="shared" ca="1" si="39"/>
        <v>43901.734739930558</v>
      </c>
    </row>
    <row r="2509" spans="1:6">
      <c r="A2509" s="83">
        <f>'Preenchimento Consolidado'!$E$12</f>
        <v>0</v>
      </c>
      <c r="B2509" s="1">
        <f>'Preenchimento Consolidado'!$E$17</f>
        <v>0</v>
      </c>
      <c r="C2509" s="1">
        <f>'Preenchimento Consolidado'!$E$18</f>
        <v>0</v>
      </c>
      <c r="D2509" s="187" t="str">
        <f>'Preenchimento Consolidado'!B2532</f>
        <v>2.1.2.7.1.53.</v>
      </c>
      <c r="E2509" s="86">
        <f>'Preenchimento Consolidado'!D2532</f>
        <v>0</v>
      </c>
      <c r="F2509" s="2">
        <f t="shared" ca="1" si="39"/>
        <v>43901.734739930558</v>
      </c>
    </row>
    <row r="2510" spans="1:6">
      <c r="A2510" s="83">
        <f>'Preenchimento Consolidado'!$E$12</f>
        <v>0</v>
      </c>
      <c r="B2510" s="1">
        <f>'Preenchimento Consolidado'!$E$17</f>
        <v>0</v>
      </c>
      <c r="C2510" s="1">
        <f>'Preenchimento Consolidado'!$E$18</f>
        <v>0</v>
      </c>
      <c r="D2510" s="187" t="str">
        <f>'Preenchimento Consolidado'!B2533</f>
        <v>2.1.2.8.</v>
      </c>
      <c r="E2510" s="86">
        <f>'Preenchimento Consolidado'!D2533</f>
        <v>0</v>
      </c>
      <c r="F2510" s="2">
        <f t="shared" ca="1" si="39"/>
        <v>43901.734739930558</v>
      </c>
    </row>
    <row r="2511" spans="1:6">
      <c r="A2511" s="83">
        <f>'Preenchimento Consolidado'!$E$12</f>
        <v>0</v>
      </c>
      <c r="B2511" s="1">
        <f>'Preenchimento Consolidado'!$E$17</f>
        <v>0</v>
      </c>
      <c r="C2511" s="1">
        <f>'Preenchimento Consolidado'!$E$18</f>
        <v>0</v>
      </c>
      <c r="D2511" s="187" t="str">
        <f>'Preenchimento Consolidado'!B2534</f>
        <v>2.1.2.8.1.</v>
      </c>
      <c r="E2511" s="86">
        <f>'Preenchimento Consolidado'!D2534</f>
        <v>0</v>
      </c>
      <c r="F2511" s="2">
        <f t="shared" ca="1" si="39"/>
        <v>43901.734739930558</v>
      </c>
    </row>
    <row r="2512" spans="1:6">
      <c r="A2512" s="83">
        <f>'Preenchimento Consolidado'!$E$12</f>
        <v>0</v>
      </c>
      <c r="B2512" s="1">
        <f>'Preenchimento Consolidado'!$E$17</f>
        <v>0</v>
      </c>
      <c r="C2512" s="1">
        <f>'Preenchimento Consolidado'!$E$18</f>
        <v>0</v>
      </c>
      <c r="D2512" s="187" t="str">
        <f>'Preenchimento Consolidado'!B2535</f>
        <v>2.1.2.8.1.11.</v>
      </c>
      <c r="E2512" s="86">
        <f>'Preenchimento Consolidado'!D2535</f>
        <v>0</v>
      </c>
      <c r="F2512" s="2">
        <f t="shared" ca="1" si="39"/>
        <v>43901.734739930558</v>
      </c>
    </row>
    <row r="2513" spans="1:6">
      <c r="A2513" s="83">
        <f>'Preenchimento Consolidado'!$E$12</f>
        <v>0</v>
      </c>
      <c r="B2513" s="1">
        <f>'Preenchimento Consolidado'!$E$17</f>
        <v>0</v>
      </c>
      <c r="C2513" s="1">
        <f>'Preenchimento Consolidado'!$E$18</f>
        <v>0</v>
      </c>
      <c r="D2513" s="187" t="str">
        <f>'Preenchimento Consolidado'!B2536</f>
        <v>2.1.2.8.1.12.</v>
      </c>
      <c r="E2513" s="86">
        <f>'Preenchimento Consolidado'!D2536</f>
        <v>0</v>
      </c>
      <c r="F2513" s="2">
        <f t="shared" ca="1" si="39"/>
        <v>43901.734739930558</v>
      </c>
    </row>
    <row r="2514" spans="1:6">
      <c r="A2514" s="83">
        <f>'Preenchimento Consolidado'!$E$12</f>
        <v>0</v>
      </c>
      <c r="B2514" s="1">
        <f>'Preenchimento Consolidado'!$E$17</f>
        <v>0</v>
      </c>
      <c r="C2514" s="1">
        <f>'Preenchimento Consolidado'!$E$18</f>
        <v>0</v>
      </c>
      <c r="D2514" s="187" t="str">
        <f>'Preenchimento Consolidado'!B2537</f>
        <v>2.1.2.8.1.13.</v>
      </c>
      <c r="E2514" s="86">
        <f>'Preenchimento Consolidado'!D2537</f>
        <v>0</v>
      </c>
      <c r="F2514" s="2">
        <f t="shared" ca="1" si="39"/>
        <v>43901.734739930558</v>
      </c>
    </row>
    <row r="2515" spans="1:6">
      <c r="A2515" s="83">
        <f>'Preenchimento Consolidado'!$E$12</f>
        <v>0</v>
      </c>
      <c r="B2515" s="1">
        <f>'Preenchimento Consolidado'!$E$17</f>
        <v>0</v>
      </c>
      <c r="C2515" s="1">
        <f>'Preenchimento Consolidado'!$E$18</f>
        <v>0</v>
      </c>
      <c r="D2515" s="187" t="str">
        <f>'Preenchimento Consolidado'!B2538</f>
        <v>2.1.2.8.1.14.</v>
      </c>
      <c r="E2515" s="86">
        <f>'Preenchimento Consolidado'!D2538</f>
        <v>0</v>
      </c>
      <c r="F2515" s="2">
        <f t="shared" ca="1" si="39"/>
        <v>43901.734739930558</v>
      </c>
    </row>
    <row r="2516" spans="1:6">
      <c r="A2516" s="83">
        <f>'Preenchimento Consolidado'!$E$12</f>
        <v>0</v>
      </c>
      <c r="B2516" s="1">
        <f>'Preenchimento Consolidado'!$E$17</f>
        <v>0</v>
      </c>
      <c r="C2516" s="1">
        <f>'Preenchimento Consolidado'!$E$18</f>
        <v>0</v>
      </c>
      <c r="D2516" s="187" t="str">
        <f>'Preenchimento Consolidado'!B2539</f>
        <v>2.1.2.8.1.15.</v>
      </c>
      <c r="E2516" s="86">
        <f>'Preenchimento Consolidado'!D2539</f>
        <v>0</v>
      </c>
      <c r="F2516" s="2">
        <f t="shared" ca="1" si="39"/>
        <v>43901.734739930558</v>
      </c>
    </row>
    <row r="2517" spans="1:6">
      <c r="A2517" s="83">
        <f>'Preenchimento Consolidado'!$E$12</f>
        <v>0</v>
      </c>
      <c r="B2517" s="1">
        <f>'Preenchimento Consolidado'!$E$17</f>
        <v>0</v>
      </c>
      <c r="C2517" s="1">
        <f>'Preenchimento Consolidado'!$E$18</f>
        <v>0</v>
      </c>
      <c r="D2517" s="187" t="str">
        <f>'Preenchimento Consolidado'!B2540</f>
        <v>2.1.2.8.1.16.</v>
      </c>
      <c r="E2517" s="86">
        <f>'Preenchimento Consolidado'!D2540</f>
        <v>0</v>
      </c>
      <c r="F2517" s="2">
        <f t="shared" ca="1" si="39"/>
        <v>43901.734739930558</v>
      </c>
    </row>
    <row r="2518" spans="1:6">
      <c r="A2518" s="83">
        <f>'Preenchimento Consolidado'!$E$12</f>
        <v>0</v>
      </c>
      <c r="B2518" s="1">
        <f>'Preenchimento Consolidado'!$E$17</f>
        <v>0</v>
      </c>
      <c r="C2518" s="1">
        <f>'Preenchimento Consolidado'!$E$18</f>
        <v>0</v>
      </c>
      <c r="D2518" s="187" t="str">
        <f>'Preenchimento Consolidado'!B2541</f>
        <v>2.1.2.8.1.17.</v>
      </c>
      <c r="E2518" s="86">
        <f>'Preenchimento Consolidado'!D2541</f>
        <v>0</v>
      </c>
      <c r="F2518" s="2">
        <f t="shared" ca="1" si="39"/>
        <v>43901.734739930558</v>
      </c>
    </row>
    <row r="2519" spans="1:6">
      <c r="A2519" s="83">
        <f>'Preenchimento Consolidado'!$E$12</f>
        <v>0</v>
      </c>
      <c r="B2519" s="1">
        <f>'Preenchimento Consolidado'!$E$17</f>
        <v>0</v>
      </c>
      <c r="C2519" s="1">
        <f>'Preenchimento Consolidado'!$E$18</f>
        <v>0</v>
      </c>
      <c r="D2519" s="187" t="str">
        <f>'Preenchimento Consolidado'!B2542</f>
        <v>2.1.2.8.1.21.</v>
      </c>
      <c r="E2519" s="86">
        <f>'Preenchimento Consolidado'!D2542</f>
        <v>0</v>
      </c>
      <c r="F2519" s="2">
        <f t="shared" ca="1" si="39"/>
        <v>43901.734739930558</v>
      </c>
    </row>
    <row r="2520" spans="1:6">
      <c r="A2520" s="83">
        <f>'Preenchimento Consolidado'!$E$12</f>
        <v>0</v>
      </c>
      <c r="B2520" s="1">
        <f>'Preenchimento Consolidado'!$E$17</f>
        <v>0</v>
      </c>
      <c r="C2520" s="1">
        <f>'Preenchimento Consolidado'!$E$18</f>
        <v>0</v>
      </c>
      <c r="D2520" s="187" t="str">
        <f>'Preenchimento Consolidado'!B2543</f>
        <v>2.1.2.8.1.22.</v>
      </c>
      <c r="E2520" s="86">
        <f>'Preenchimento Consolidado'!D2543</f>
        <v>0</v>
      </c>
      <c r="F2520" s="2">
        <f t="shared" ca="1" si="39"/>
        <v>43901.734739930558</v>
      </c>
    </row>
    <row r="2521" spans="1:6">
      <c r="A2521" s="83">
        <f>'Preenchimento Consolidado'!$E$12</f>
        <v>0</v>
      </c>
      <c r="B2521" s="1">
        <f>'Preenchimento Consolidado'!$E$17</f>
        <v>0</v>
      </c>
      <c r="C2521" s="1">
        <f>'Preenchimento Consolidado'!$E$18</f>
        <v>0</v>
      </c>
      <c r="D2521" s="187" t="str">
        <f>'Preenchimento Consolidado'!B2544</f>
        <v>2.1.2.8.1.23.</v>
      </c>
      <c r="E2521" s="86">
        <f>'Preenchimento Consolidado'!D2544</f>
        <v>0</v>
      </c>
      <c r="F2521" s="2">
        <f t="shared" ca="1" si="39"/>
        <v>43901.734739930558</v>
      </c>
    </row>
    <row r="2522" spans="1:6">
      <c r="A2522" s="83">
        <f>'Preenchimento Consolidado'!$E$12</f>
        <v>0</v>
      </c>
      <c r="B2522" s="1">
        <f>'Preenchimento Consolidado'!$E$17</f>
        <v>0</v>
      </c>
      <c r="C2522" s="1">
        <f>'Preenchimento Consolidado'!$E$18</f>
        <v>0</v>
      </c>
      <c r="D2522" s="187" t="str">
        <f>'Preenchimento Consolidado'!B2545</f>
        <v>2.1.2.8.1.24.</v>
      </c>
      <c r="E2522" s="86">
        <f>'Preenchimento Consolidado'!D2545</f>
        <v>0</v>
      </c>
      <c r="F2522" s="2">
        <f t="shared" ca="1" si="39"/>
        <v>43901.734739930558</v>
      </c>
    </row>
    <row r="2523" spans="1:6">
      <c r="A2523" s="83">
        <f>'Preenchimento Consolidado'!$E$12</f>
        <v>0</v>
      </c>
      <c r="B2523" s="1">
        <f>'Preenchimento Consolidado'!$E$17</f>
        <v>0</v>
      </c>
      <c r="C2523" s="1">
        <f>'Preenchimento Consolidado'!$E$18</f>
        <v>0</v>
      </c>
      <c r="D2523" s="187" t="str">
        <f>'Preenchimento Consolidado'!B2546</f>
        <v>2.1.2.8.1.25.</v>
      </c>
      <c r="E2523" s="86">
        <f>'Preenchimento Consolidado'!D2546</f>
        <v>0</v>
      </c>
      <c r="F2523" s="2">
        <f t="shared" ca="1" si="39"/>
        <v>43901.734739930558</v>
      </c>
    </row>
    <row r="2524" spans="1:6">
      <c r="A2524" s="83">
        <f>'Preenchimento Consolidado'!$E$12</f>
        <v>0</v>
      </c>
      <c r="B2524" s="1">
        <f>'Preenchimento Consolidado'!$E$17</f>
        <v>0</v>
      </c>
      <c r="C2524" s="1">
        <f>'Preenchimento Consolidado'!$E$18</f>
        <v>0</v>
      </c>
      <c r="D2524" s="187" t="str">
        <f>'Preenchimento Consolidado'!B2547</f>
        <v>2.1.2.8.1.26.</v>
      </c>
      <c r="E2524" s="86">
        <f>'Preenchimento Consolidado'!D2547</f>
        <v>0</v>
      </c>
      <c r="F2524" s="2">
        <f t="shared" ca="1" si="39"/>
        <v>43901.734739930558</v>
      </c>
    </row>
    <row r="2525" spans="1:6">
      <c r="A2525" s="83">
        <f>'Preenchimento Consolidado'!$E$12</f>
        <v>0</v>
      </c>
      <c r="B2525" s="1">
        <f>'Preenchimento Consolidado'!$E$17</f>
        <v>0</v>
      </c>
      <c r="C2525" s="1">
        <f>'Preenchimento Consolidado'!$E$18</f>
        <v>0</v>
      </c>
      <c r="D2525" s="187" t="str">
        <f>'Preenchimento Consolidado'!B2548</f>
        <v>2.1.2.8.1.27.</v>
      </c>
      <c r="E2525" s="86">
        <f>'Preenchimento Consolidado'!D2548</f>
        <v>0</v>
      </c>
      <c r="F2525" s="2">
        <f t="shared" ca="1" si="39"/>
        <v>43901.734739930558</v>
      </c>
    </row>
    <row r="2526" spans="1:6">
      <c r="A2526" s="83">
        <f>'Preenchimento Consolidado'!$E$12</f>
        <v>0</v>
      </c>
      <c r="B2526" s="1">
        <f>'Preenchimento Consolidado'!$E$17</f>
        <v>0</v>
      </c>
      <c r="C2526" s="1">
        <f>'Preenchimento Consolidado'!$E$18</f>
        <v>0</v>
      </c>
      <c r="D2526" s="187" t="str">
        <f>'Preenchimento Consolidado'!B2549</f>
        <v>2.1.2.8.1.28.</v>
      </c>
      <c r="E2526" s="86">
        <f>'Preenchimento Consolidado'!D2549</f>
        <v>0</v>
      </c>
      <c r="F2526" s="2">
        <f t="shared" ca="1" si="39"/>
        <v>43901.734739930558</v>
      </c>
    </row>
    <row r="2527" spans="1:6">
      <c r="A2527" s="83">
        <f>'Preenchimento Consolidado'!$E$12</f>
        <v>0</v>
      </c>
      <c r="B2527" s="1">
        <f>'Preenchimento Consolidado'!$E$17</f>
        <v>0</v>
      </c>
      <c r="C2527" s="1">
        <f>'Preenchimento Consolidado'!$E$18</f>
        <v>0</v>
      </c>
      <c r="D2527" s="187" t="str">
        <f>'Preenchimento Consolidado'!B2550</f>
        <v>2.1.2.8.1.29.</v>
      </c>
      <c r="E2527" s="86">
        <f>'Preenchimento Consolidado'!D2550</f>
        <v>0</v>
      </c>
      <c r="F2527" s="2">
        <f t="shared" ca="1" si="39"/>
        <v>43901.734739930558</v>
      </c>
    </row>
    <row r="2528" spans="1:6">
      <c r="A2528" s="83">
        <f>'Preenchimento Consolidado'!$E$12</f>
        <v>0</v>
      </c>
      <c r="B2528" s="1">
        <f>'Preenchimento Consolidado'!$E$17</f>
        <v>0</v>
      </c>
      <c r="C2528" s="1">
        <f>'Preenchimento Consolidado'!$E$18</f>
        <v>0</v>
      </c>
      <c r="D2528" s="187" t="str">
        <f>'Preenchimento Consolidado'!B2551</f>
        <v>2.1.2.8.1.31.</v>
      </c>
      <c r="E2528" s="86">
        <f>'Preenchimento Consolidado'!D2551</f>
        <v>0</v>
      </c>
      <c r="F2528" s="2">
        <f t="shared" ca="1" si="39"/>
        <v>43901.734739930558</v>
      </c>
    </row>
    <row r="2529" spans="1:6">
      <c r="A2529" s="83">
        <f>'Preenchimento Consolidado'!$E$12</f>
        <v>0</v>
      </c>
      <c r="B2529" s="1">
        <f>'Preenchimento Consolidado'!$E$17</f>
        <v>0</v>
      </c>
      <c r="C2529" s="1">
        <f>'Preenchimento Consolidado'!$E$18</f>
        <v>0</v>
      </c>
      <c r="D2529" s="187" t="str">
        <f>'Preenchimento Consolidado'!B2552</f>
        <v>2.1.2.8.1.32.</v>
      </c>
      <c r="E2529" s="86">
        <f>'Preenchimento Consolidado'!D2552</f>
        <v>0</v>
      </c>
      <c r="F2529" s="2">
        <f t="shared" ca="1" si="39"/>
        <v>43901.734739930558</v>
      </c>
    </row>
    <row r="2530" spans="1:6">
      <c r="A2530" s="83">
        <f>'Preenchimento Consolidado'!$E$12</f>
        <v>0</v>
      </c>
      <c r="B2530" s="1">
        <f>'Preenchimento Consolidado'!$E$17</f>
        <v>0</v>
      </c>
      <c r="C2530" s="1">
        <f>'Preenchimento Consolidado'!$E$18</f>
        <v>0</v>
      </c>
      <c r="D2530" s="187" t="str">
        <f>'Preenchimento Consolidado'!B2553</f>
        <v>2.1.2.8.1.33.</v>
      </c>
      <c r="E2530" s="86">
        <f>'Preenchimento Consolidado'!D2553</f>
        <v>0</v>
      </c>
      <c r="F2530" s="2">
        <f t="shared" ca="1" si="39"/>
        <v>43901.734739930558</v>
      </c>
    </row>
    <row r="2531" spans="1:6">
      <c r="A2531" s="83">
        <f>'Preenchimento Consolidado'!$E$12</f>
        <v>0</v>
      </c>
      <c r="B2531" s="1">
        <f>'Preenchimento Consolidado'!$E$17</f>
        <v>0</v>
      </c>
      <c r="C2531" s="1">
        <f>'Preenchimento Consolidado'!$E$18</f>
        <v>0</v>
      </c>
      <c r="D2531" s="187" t="str">
        <f>'Preenchimento Consolidado'!B2554</f>
        <v>2.1.2.8.1.35.</v>
      </c>
      <c r="E2531" s="86">
        <f>'Preenchimento Consolidado'!D2554</f>
        <v>0</v>
      </c>
      <c r="F2531" s="2">
        <f t="shared" ca="1" si="39"/>
        <v>43901.734739930558</v>
      </c>
    </row>
    <row r="2532" spans="1:6">
      <c r="A2532" s="83">
        <f>'Preenchimento Consolidado'!$E$12</f>
        <v>0</v>
      </c>
      <c r="B2532" s="1">
        <f>'Preenchimento Consolidado'!$E$17</f>
        <v>0</v>
      </c>
      <c r="C2532" s="1">
        <f>'Preenchimento Consolidado'!$E$18</f>
        <v>0</v>
      </c>
      <c r="D2532" s="187" t="str">
        <f>'Preenchimento Consolidado'!B2555</f>
        <v>2.1.2.8.1.35.1.</v>
      </c>
      <c r="E2532" s="86">
        <f>'Preenchimento Consolidado'!D2555</f>
        <v>0</v>
      </c>
      <c r="F2532" s="2">
        <f t="shared" ca="1" si="39"/>
        <v>43901.734739930558</v>
      </c>
    </row>
    <row r="2533" spans="1:6">
      <c r="A2533" s="83">
        <f>'Preenchimento Consolidado'!$E$12</f>
        <v>0</v>
      </c>
      <c r="B2533" s="1">
        <f>'Preenchimento Consolidado'!$E$17</f>
        <v>0</v>
      </c>
      <c r="C2533" s="1">
        <f>'Preenchimento Consolidado'!$E$18</f>
        <v>0</v>
      </c>
      <c r="D2533" s="187" t="str">
        <f>'Preenchimento Consolidado'!B2556</f>
        <v>2.1.2.8.1.35.2.</v>
      </c>
      <c r="E2533" s="86">
        <f>'Preenchimento Consolidado'!D2556</f>
        <v>0</v>
      </c>
      <c r="F2533" s="2">
        <f t="shared" ca="1" si="39"/>
        <v>43901.734739930558</v>
      </c>
    </row>
    <row r="2534" spans="1:6">
      <c r="A2534" s="83">
        <f>'Preenchimento Consolidado'!$E$12</f>
        <v>0</v>
      </c>
      <c r="B2534" s="1">
        <f>'Preenchimento Consolidado'!$E$17</f>
        <v>0</v>
      </c>
      <c r="C2534" s="1">
        <f>'Preenchimento Consolidado'!$E$18</f>
        <v>0</v>
      </c>
      <c r="D2534" s="187" t="str">
        <f>'Preenchimento Consolidado'!B2557</f>
        <v>2.1.2.8.1.41.</v>
      </c>
      <c r="E2534" s="86">
        <f>'Preenchimento Consolidado'!D2557</f>
        <v>0</v>
      </c>
      <c r="F2534" s="2">
        <f t="shared" ca="1" si="39"/>
        <v>43901.734739930558</v>
      </c>
    </row>
    <row r="2535" spans="1:6">
      <c r="A2535" s="83">
        <f>'Preenchimento Consolidado'!$E$12</f>
        <v>0</v>
      </c>
      <c r="B2535" s="1">
        <f>'Preenchimento Consolidado'!$E$17</f>
        <v>0</v>
      </c>
      <c r="C2535" s="1">
        <f>'Preenchimento Consolidado'!$E$18</f>
        <v>0</v>
      </c>
      <c r="D2535" s="187" t="str">
        <f>'Preenchimento Consolidado'!B2558</f>
        <v>2.1.2.8.1.42.</v>
      </c>
      <c r="E2535" s="86">
        <f>'Preenchimento Consolidado'!D2558</f>
        <v>0</v>
      </c>
      <c r="F2535" s="2">
        <f t="shared" ca="1" si="39"/>
        <v>43901.734739930558</v>
      </c>
    </row>
    <row r="2536" spans="1:6">
      <c r="A2536" s="83">
        <f>'Preenchimento Consolidado'!$E$12</f>
        <v>0</v>
      </c>
      <c r="B2536" s="1">
        <f>'Preenchimento Consolidado'!$E$17</f>
        <v>0</v>
      </c>
      <c r="C2536" s="1">
        <f>'Preenchimento Consolidado'!$E$18</f>
        <v>0</v>
      </c>
      <c r="D2536" s="187" t="str">
        <f>'Preenchimento Consolidado'!B2559</f>
        <v>2.1.2.8.1.43.</v>
      </c>
      <c r="E2536" s="86">
        <f>'Preenchimento Consolidado'!D2559</f>
        <v>0</v>
      </c>
      <c r="F2536" s="2">
        <f t="shared" ca="1" si="39"/>
        <v>43901.734739930558</v>
      </c>
    </row>
    <row r="2537" spans="1:6">
      <c r="A2537" s="83">
        <f>'Preenchimento Consolidado'!$E$12</f>
        <v>0</v>
      </c>
      <c r="B2537" s="1">
        <f>'Preenchimento Consolidado'!$E$17</f>
        <v>0</v>
      </c>
      <c r="C2537" s="1">
        <f>'Preenchimento Consolidado'!$E$18</f>
        <v>0</v>
      </c>
      <c r="D2537" s="187" t="str">
        <f>'Preenchimento Consolidado'!B2560</f>
        <v>2.1.2.8.1.50.</v>
      </c>
      <c r="E2537" s="86">
        <f>'Preenchimento Consolidado'!D2560</f>
        <v>0</v>
      </c>
      <c r="F2537" s="2">
        <f t="shared" ca="1" si="39"/>
        <v>43901.734739930558</v>
      </c>
    </row>
    <row r="2538" spans="1:6">
      <c r="A2538" s="83">
        <f>'Preenchimento Consolidado'!$E$12</f>
        <v>0</v>
      </c>
      <c r="B2538" s="1">
        <f>'Preenchimento Consolidado'!$E$17</f>
        <v>0</v>
      </c>
      <c r="C2538" s="1">
        <f>'Preenchimento Consolidado'!$E$18</f>
        <v>0</v>
      </c>
      <c r="D2538" s="187" t="str">
        <f>'Preenchimento Consolidado'!B2561</f>
        <v>2.1.2.8.1.51.</v>
      </c>
      <c r="E2538" s="86">
        <f>'Preenchimento Consolidado'!D2561</f>
        <v>0</v>
      </c>
      <c r="F2538" s="2">
        <f t="shared" ca="1" si="39"/>
        <v>43901.734739930558</v>
      </c>
    </row>
    <row r="2539" spans="1:6">
      <c r="A2539" s="83">
        <f>'Preenchimento Consolidado'!$E$12</f>
        <v>0</v>
      </c>
      <c r="B2539" s="1">
        <f>'Preenchimento Consolidado'!$E$17</f>
        <v>0</v>
      </c>
      <c r="C2539" s="1">
        <f>'Preenchimento Consolidado'!$E$18</f>
        <v>0</v>
      </c>
      <c r="D2539" s="187" t="str">
        <f>'Preenchimento Consolidado'!B2562</f>
        <v>2.1.2.8.1.52.</v>
      </c>
      <c r="E2539" s="86">
        <f>'Preenchimento Consolidado'!D2562</f>
        <v>0</v>
      </c>
      <c r="F2539" s="2">
        <f t="shared" ca="1" si="39"/>
        <v>43901.734739930558</v>
      </c>
    </row>
    <row r="2540" spans="1:6">
      <c r="A2540" s="83">
        <f>'Preenchimento Consolidado'!$E$12</f>
        <v>0</v>
      </c>
      <c r="B2540" s="1">
        <f>'Preenchimento Consolidado'!$E$17</f>
        <v>0</v>
      </c>
      <c r="C2540" s="1">
        <f>'Preenchimento Consolidado'!$E$18</f>
        <v>0</v>
      </c>
      <c r="D2540" s="187" t="str">
        <f>'Preenchimento Consolidado'!B2563</f>
        <v>2.1.2.8.1.53.</v>
      </c>
      <c r="E2540" s="86">
        <f>'Preenchimento Consolidado'!D2563</f>
        <v>0</v>
      </c>
      <c r="F2540" s="2">
        <f t="shared" ca="1" si="39"/>
        <v>43901.734739930558</v>
      </c>
    </row>
    <row r="2541" spans="1:6">
      <c r="A2541" s="83">
        <f>'Preenchimento Consolidado'!$E$12</f>
        <v>0</v>
      </c>
      <c r="B2541" s="1">
        <f>'Preenchimento Consolidado'!$E$17</f>
        <v>0</v>
      </c>
      <c r="C2541" s="1">
        <f>'Preenchimento Consolidado'!$E$18</f>
        <v>0</v>
      </c>
      <c r="D2541" s="187" t="str">
        <f>'Preenchimento Consolidado'!B2564</f>
        <v>2.1.2.9.</v>
      </c>
      <c r="E2541" s="86">
        <f>'Preenchimento Consolidado'!D2564</f>
        <v>0</v>
      </c>
      <c r="F2541" s="2">
        <f t="shared" ca="1" si="39"/>
        <v>43901.734739930558</v>
      </c>
    </row>
    <row r="2542" spans="1:6">
      <c r="A2542" s="83">
        <f>'Preenchimento Consolidado'!$E$12</f>
        <v>0</v>
      </c>
      <c r="B2542" s="1">
        <f>'Preenchimento Consolidado'!$E$17</f>
        <v>0</v>
      </c>
      <c r="C2542" s="1">
        <f>'Preenchimento Consolidado'!$E$18</f>
        <v>0</v>
      </c>
      <c r="D2542" s="187" t="str">
        <f>'Preenchimento Consolidado'!B2565</f>
        <v>2.1.2.9.1.</v>
      </c>
      <c r="E2542" s="86">
        <f>'Preenchimento Consolidado'!D2565</f>
        <v>0</v>
      </c>
      <c r="F2542" s="2">
        <f t="shared" ca="1" si="39"/>
        <v>43901.734739930558</v>
      </c>
    </row>
    <row r="2543" spans="1:6">
      <c r="A2543" s="83">
        <f>'Preenchimento Consolidado'!$E$12</f>
        <v>0</v>
      </c>
      <c r="B2543" s="1">
        <f>'Preenchimento Consolidado'!$E$17</f>
        <v>0</v>
      </c>
      <c r="C2543" s="1">
        <f>'Preenchimento Consolidado'!$E$18</f>
        <v>0</v>
      </c>
      <c r="D2543" s="187" t="str">
        <f>'Preenchimento Consolidado'!B2566</f>
        <v>2.1.2.9.1.11.</v>
      </c>
      <c r="E2543" s="86">
        <f>'Preenchimento Consolidado'!D2566</f>
        <v>0</v>
      </c>
      <c r="F2543" s="2">
        <f t="shared" ca="1" si="39"/>
        <v>43901.734739930558</v>
      </c>
    </row>
    <row r="2544" spans="1:6">
      <c r="A2544" s="83">
        <f>'Preenchimento Consolidado'!$E$12</f>
        <v>0</v>
      </c>
      <c r="B2544" s="1">
        <f>'Preenchimento Consolidado'!$E$17</f>
        <v>0</v>
      </c>
      <c r="C2544" s="1">
        <f>'Preenchimento Consolidado'!$E$18</f>
        <v>0</v>
      </c>
      <c r="D2544" s="187" t="str">
        <f>'Preenchimento Consolidado'!B2567</f>
        <v>2.1.2.9.1.12.</v>
      </c>
      <c r="E2544" s="86">
        <f>'Preenchimento Consolidado'!D2567</f>
        <v>0</v>
      </c>
      <c r="F2544" s="2">
        <f t="shared" ca="1" si="39"/>
        <v>43901.734739930558</v>
      </c>
    </row>
    <row r="2545" spans="1:6">
      <c r="A2545" s="83">
        <f>'Preenchimento Consolidado'!$E$12</f>
        <v>0</v>
      </c>
      <c r="B2545" s="1">
        <f>'Preenchimento Consolidado'!$E$17</f>
        <v>0</v>
      </c>
      <c r="C2545" s="1">
        <f>'Preenchimento Consolidado'!$E$18</f>
        <v>0</v>
      </c>
      <c r="D2545" s="187" t="str">
        <f>'Preenchimento Consolidado'!B2568</f>
        <v>2.1.2.9.1.13.</v>
      </c>
      <c r="E2545" s="86">
        <f>'Preenchimento Consolidado'!D2568</f>
        <v>0</v>
      </c>
      <c r="F2545" s="2">
        <f t="shared" ca="1" si="39"/>
        <v>43901.734739930558</v>
      </c>
    </row>
    <row r="2546" spans="1:6">
      <c r="A2546" s="83">
        <f>'Preenchimento Consolidado'!$E$12</f>
        <v>0</v>
      </c>
      <c r="B2546" s="1">
        <f>'Preenchimento Consolidado'!$E$17</f>
        <v>0</v>
      </c>
      <c r="C2546" s="1">
        <f>'Preenchimento Consolidado'!$E$18</f>
        <v>0</v>
      </c>
      <c r="D2546" s="187" t="str">
        <f>'Preenchimento Consolidado'!B2569</f>
        <v>2.1.2.9.1.14.</v>
      </c>
      <c r="E2546" s="86">
        <f>'Preenchimento Consolidado'!D2569</f>
        <v>0</v>
      </c>
      <c r="F2546" s="2">
        <f t="shared" ca="1" si="39"/>
        <v>43901.734739930558</v>
      </c>
    </row>
    <row r="2547" spans="1:6">
      <c r="A2547" s="83">
        <f>'Preenchimento Consolidado'!$E$12</f>
        <v>0</v>
      </c>
      <c r="B2547" s="1">
        <f>'Preenchimento Consolidado'!$E$17</f>
        <v>0</v>
      </c>
      <c r="C2547" s="1">
        <f>'Preenchimento Consolidado'!$E$18</f>
        <v>0</v>
      </c>
      <c r="D2547" s="187" t="str">
        <f>'Preenchimento Consolidado'!B2570</f>
        <v>2.1.2.9.1.15.</v>
      </c>
      <c r="E2547" s="86">
        <f>'Preenchimento Consolidado'!D2570</f>
        <v>0</v>
      </c>
      <c r="F2547" s="2">
        <f t="shared" ca="1" si="39"/>
        <v>43901.734739930558</v>
      </c>
    </row>
    <row r="2548" spans="1:6">
      <c r="A2548" s="83">
        <f>'Preenchimento Consolidado'!$E$12</f>
        <v>0</v>
      </c>
      <c r="B2548" s="1">
        <f>'Preenchimento Consolidado'!$E$17</f>
        <v>0</v>
      </c>
      <c r="C2548" s="1">
        <f>'Preenchimento Consolidado'!$E$18</f>
        <v>0</v>
      </c>
      <c r="D2548" s="187" t="str">
        <f>'Preenchimento Consolidado'!B2571</f>
        <v>2.1.2.9.1.16.</v>
      </c>
      <c r="E2548" s="86">
        <f>'Preenchimento Consolidado'!D2571</f>
        <v>0</v>
      </c>
      <c r="F2548" s="2">
        <f t="shared" ca="1" si="39"/>
        <v>43901.734739930558</v>
      </c>
    </row>
    <row r="2549" spans="1:6">
      <c r="A2549" s="83">
        <f>'Preenchimento Consolidado'!$E$12</f>
        <v>0</v>
      </c>
      <c r="B2549" s="1">
        <f>'Preenchimento Consolidado'!$E$17</f>
        <v>0</v>
      </c>
      <c r="C2549" s="1">
        <f>'Preenchimento Consolidado'!$E$18</f>
        <v>0</v>
      </c>
      <c r="D2549" s="187" t="str">
        <f>'Preenchimento Consolidado'!B2572</f>
        <v>2.1.2.9.1.17.</v>
      </c>
      <c r="E2549" s="86">
        <f>'Preenchimento Consolidado'!D2572</f>
        <v>0</v>
      </c>
      <c r="F2549" s="2">
        <f t="shared" ca="1" si="39"/>
        <v>43901.734739930558</v>
      </c>
    </row>
    <row r="2550" spans="1:6">
      <c r="A2550" s="83">
        <f>'Preenchimento Consolidado'!$E$12</f>
        <v>0</v>
      </c>
      <c r="B2550" s="1">
        <f>'Preenchimento Consolidado'!$E$17</f>
        <v>0</v>
      </c>
      <c r="C2550" s="1">
        <f>'Preenchimento Consolidado'!$E$18</f>
        <v>0</v>
      </c>
      <c r="D2550" s="187" t="str">
        <f>'Preenchimento Consolidado'!B2573</f>
        <v>2.1.2.9.1.21.</v>
      </c>
      <c r="E2550" s="86">
        <f>'Preenchimento Consolidado'!D2573</f>
        <v>0</v>
      </c>
      <c r="F2550" s="2">
        <f t="shared" ca="1" si="39"/>
        <v>43901.734739930558</v>
      </c>
    </row>
    <row r="2551" spans="1:6">
      <c r="A2551" s="83">
        <f>'Preenchimento Consolidado'!$E$12</f>
        <v>0</v>
      </c>
      <c r="B2551" s="1">
        <f>'Preenchimento Consolidado'!$E$17</f>
        <v>0</v>
      </c>
      <c r="C2551" s="1">
        <f>'Preenchimento Consolidado'!$E$18</f>
        <v>0</v>
      </c>
      <c r="D2551" s="187" t="str">
        <f>'Preenchimento Consolidado'!B2574</f>
        <v>2.1.2.9.1.22.</v>
      </c>
      <c r="E2551" s="86">
        <f>'Preenchimento Consolidado'!D2574</f>
        <v>0</v>
      </c>
      <c r="F2551" s="2">
        <f t="shared" ca="1" si="39"/>
        <v>43901.734739930558</v>
      </c>
    </row>
    <row r="2552" spans="1:6">
      <c r="A2552" s="83">
        <f>'Preenchimento Consolidado'!$E$12</f>
        <v>0</v>
      </c>
      <c r="B2552" s="1">
        <f>'Preenchimento Consolidado'!$E$17</f>
        <v>0</v>
      </c>
      <c r="C2552" s="1">
        <f>'Preenchimento Consolidado'!$E$18</f>
        <v>0</v>
      </c>
      <c r="D2552" s="187" t="str">
        <f>'Preenchimento Consolidado'!B2575</f>
        <v>2.1.2.9.1.23.</v>
      </c>
      <c r="E2552" s="86">
        <f>'Preenchimento Consolidado'!D2575</f>
        <v>0</v>
      </c>
      <c r="F2552" s="2">
        <f t="shared" ca="1" si="39"/>
        <v>43901.734739930558</v>
      </c>
    </row>
    <row r="2553" spans="1:6">
      <c r="A2553" s="83">
        <f>'Preenchimento Consolidado'!$E$12</f>
        <v>0</v>
      </c>
      <c r="B2553" s="1">
        <f>'Preenchimento Consolidado'!$E$17</f>
        <v>0</v>
      </c>
      <c r="C2553" s="1">
        <f>'Preenchimento Consolidado'!$E$18</f>
        <v>0</v>
      </c>
      <c r="D2553" s="187" t="str">
        <f>'Preenchimento Consolidado'!B2576</f>
        <v>2.1.2.9.1.24.</v>
      </c>
      <c r="E2553" s="86">
        <f>'Preenchimento Consolidado'!D2576</f>
        <v>0</v>
      </c>
      <c r="F2553" s="2">
        <f t="shared" ca="1" si="39"/>
        <v>43901.734739930558</v>
      </c>
    </row>
    <row r="2554" spans="1:6">
      <c r="A2554" s="83">
        <f>'Preenchimento Consolidado'!$E$12</f>
        <v>0</v>
      </c>
      <c r="B2554" s="1">
        <f>'Preenchimento Consolidado'!$E$17</f>
        <v>0</v>
      </c>
      <c r="C2554" s="1">
        <f>'Preenchimento Consolidado'!$E$18</f>
        <v>0</v>
      </c>
      <c r="D2554" s="187" t="str">
        <f>'Preenchimento Consolidado'!B2577</f>
        <v>2.1.2.9.1.25.</v>
      </c>
      <c r="E2554" s="86">
        <f>'Preenchimento Consolidado'!D2577</f>
        <v>0</v>
      </c>
      <c r="F2554" s="2">
        <f t="shared" ca="1" si="39"/>
        <v>43901.734739930558</v>
      </c>
    </row>
    <row r="2555" spans="1:6">
      <c r="A2555" s="83">
        <f>'Preenchimento Consolidado'!$E$12</f>
        <v>0</v>
      </c>
      <c r="B2555" s="1">
        <f>'Preenchimento Consolidado'!$E$17</f>
        <v>0</v>
      </c>
      <c r="C2555" s="1">
        <f>'Preenchimento Consolidado'!$E$18</f>
        <v>0</v>
      </c>
      <c r="D2555" s="187" t="str">
        <f>'Preenchimento Consolidado'!B2578</f>
        <v>2.1.2.9.1.26.</v>
      </c>
      <c r="E2555" s="86">
        <f>'Preenchimento Consolidado'!D2578</f>
        <v>0</v>
      </c>
      <c r="F2555" s="2">
        <f t="shared" ca="1" si="39"/>
        <v>43901.734739930558</v>
      </c>
    </row>
    <row r="2556" spans="1:6">
      <c r="A2556" s="83">
        <f>'Preenchimento Consolidado'!$E$12</f>
        <v>0</v>
      </c>
      <c r="B2556" s="1">
        <f>'Preenchimento Consolidado'!$E$17</f>
        <v>0</v>
      </c>
      <c r="C2556" s="1">
        <f>'Preenchimento Consolidado'!$E$18</f>
        <v>0</v>
      </c>
      <c r="D2556" s="187" t="str">
        <f>'Preenchimento Consolidado'!B2579</f>
        <v>2.1.2.9.1.27.</v>
      </c>
      <c r="E2556" s="86">
        <f>'Preenchimento Consolidado'!D2579</f>
        <v>0</v>
      </c>
      <c r="F2556" s="2">
        <f t="shared" ca="1" si="39"/>
        <v>43901.734739930558</v>
      </c>
    </row>
    <row r="2557" spans="1:6">
      <c r="A2557" s="83">
        <f>'Preenchimento Consolidado'!$E$12</f>
        <v>0</v>
      </c>
      <c r="B2557" s="1">
        <f>'Preenchimento Consolidado'!$E$17</f>
        <v>0</v>
      </c>
      <c r="C2557" s="1">
        <f>'Preenchimento Consolidado'!$E$18</f>
        <v>0</v>
      </c>
      <c r="D2557" s="187" t="str">
        <f>'Preenchimento Consolidado'!B2580</f>
        <v>2.1.2.9.1.28.</v>
      </c>
      <c r="E2557" s="86">
        <f>'Preenchimento Consolidado'!D2580</f>
        <v>0</v>
      </c>
      <c r="F2557" s="2">
        <f t="shared" ca="1" si="39"/>
        <v>43901.734739930558</v>
      </c>
    </row>
    <row r="2558" spans="1:6">
      <c r="A2558" s="83">
        <f>'Preenchimento Consolidado'!$E$12</f>
        <v>0</v>
      </c>
      <c r="B2558" s="1">
        <f>'Preenchimento Consolidado'!$E$17</f>
        <v>0</v>
      </c>
      <c r="C2558" s="1">
        <f>'Preenchimento Consolidado'!$E$18</f>
        <v>0</v>
      </c>
      <c r="D2558" s="187" t="str">
        <f>'Preenchimento Consolidado'!B2581</f>
        <v>2.1.2.9.1.29.</v>
      </c>
      <c r="E2558" s="86">
        <f>'Preenchimento Consolidado'!D2581</f>
        <v>0</v>
      </c>
      <c r="F2558" s="2">
        <f t="shared" ca="1" si="39"/>
        <v>43901.734739930558</v>
      </c>
    </row>
    <row r="2559" spans="1:6">
      <c r="A2559" s="83">
        <f>'Preenchimento Consolidado'!$E$12</f>
        <v>0</v>
      </c>
      <c r="B2559" s="1">
        <f>'Preenchimento Consolidado'!$E$17</f>
        <v>0</v>
      </c>
      <c r="C2559" s="1">
        <f>'Preenchimento Consolidado'!$E$18</f>
        <v>0</v>
      </c>
      <c r="D2559" s="187" t="str">
        <f>'Preenchimento Consolidado'!B2582</f>
        <v>2.1.2.9.1.31.</v>
      </c>
      <c r="E2559" s="86">
        <f>'Preenchimento Consolidado'!D2582</f>
        <v>0</v>
      </c>
      <c r="F2559" s="2">
        <f t="shared" ca="1" si="39"/>
        <v>43901.734739930558</v>
      </c>
    </row>
    <row r="2560" spans="1:6">
      <c r="A2560" s="83">
        <f>'Preenchimento Consolidado'!$E$12</f>
        <v>0</v>
      </c>
      <c r="B2560" s="1">
        <f>'Preenchimento Consolidado'!$E$17</f>
        <v>0</v>
      </c>
      <c r="C2560" s="1">
        <f>'Preenchimento Consolidado'!$E$18</f>
        <v>0</v>
      </c>
      <c r="D2560" s="187" t="str">
        <f>'Preenchimento Consolidado'!B2583</f>
        <v>2.1.2.9.1.32.</v>
      </c>
      <c r="E2560" s="86">
        <f>'Preenchimento Consolidado'!D2583</f>
        <v>0</v>
      </c>
      <c r="F2560" s="2">
        <f t="shared" ca="1" si="39"/>
        <v>43901.734739930558</v>
      </c>
    </row>
    <row r="2561" spans="1:6">
      <c r="A2561" s="83">
        <f>'Preenchimento Consolidado'!$E$12</f>
        <v>0</v>
      </c>
      <c r="B2561" s="1">
        <f>'Preenchimento Consolidado'!$E$17</f>
        <v>0</v>
      </c>
      <c r="C2561" s="1">
        <f>'Preenchimento Consolidado'!$E$18</f>
        <v>0</v>
      </c>
      <c r="D2561" s="187" t="str">
        <f>'Preenchimento Consolidado'!B2584</f>
        <v>2.1.2.9.1.33.</v>
      </c>
      <c r="E2561" s="86">
        <f>'Preenchimento Consolidado'!D2584</f>
        <v>0</v>
      </c>
      <c r="F2561" s="2">
        <f t="shared" ca="1" si="39"/>
        <v>43901.734739930558</v>
      </c>
    </row>
    <row r="2562" spans="1:6">
      <c r="A2562" s="83">
        <f>'Preenchimento Consolidado'!$E$12</f>
        <v>0</v>
      </c>
      <c r="B2562" s="1">
        <f>'Preenchimento Consolidado'!$E$17</f>
        <v>0</v>
      </c>
      <c r="C2562" s="1">
        <f>'Preenchimento Consolidado'!$E$18</f>
        <v>0</v>
      </c>
      <c r="D2562" s="187" t="str">
        <f>'Preenchimento Consolidado'!B2585</f>
        <v>2.1.2.9.1.35.</v>
      </c>
      <c r="E2562" s="86">
        <f>'Preenchimento Consolidado'!D2585</f>
        <v>0</v>
      </c>
      <c r="F2562" s="2">
        <f t="shared" ref="F2562:F2625" ca="1" si="40">NOW()</f>
        <v>43901.734739930558</v>
      </c>
    </row>
    <row r="2563" spans="1:6">
      <c r="A2563" s="83">
        <f>'Preenchimento Consolidado'!$E$12</f>
        <v>0</v>
      </c>
      <c r="B2563" s="1">
        <f>'Preenchimento Consolidado'!$E$17</f>
        <v>0</v>
      </c>
      <c r="C2563" s="1">
        <f>'Preenchimento Consolidado'!$E$18</f>
        <v>0</v>
      </c>
      <c r="D2563" s="187" t="str">
        <f>'Preenchimento Consolidado'!B2586</f>
        <v>2.1.2.9.1.35.1.</v>
      </c>
      <c r="E2563" s="86">
        <f>'Preenchimento Consolidado'!D2586</f>
        <v>0</v>
      </c>
      <c r="F2563" s="2">
        <f t="shared" ca="1" si="40"/>
        <v>43901.734739930558</v>
      </c>
    </row>
    <row r="2564" spans="1:6">
      <c r="A2564" s="83">
        <f>'Preenchimento Consolidado'!$E$12</f>
        <v>0</v>
      </c>
      <c r="B2564" s="1">
        <f>'Preenchimento Consolidado'!$E$17</f>
        <v>0</v>
      </c>
      <c r="C2564" s="1">
        <f>'Preenchimento Consolidado'!$E$18</f>
        <v>0</v>
      </c>
      <c r="D2564" s="187" t="str">
        <f>'Preenchimento Consolidado'!B2587</f>
        <v>2.1.2.9.1.35.2.</v>
      </c>
      <c r="E2564" s="86">
        <f>'Preenchimento Consolidado'!D2587</f>
        <v>0</v>
      </c>
      <c r="F2564" s="2">
        <f t="shared" ca="1" si="40"/>
        <v>43901.734739930558</v>
      </c>
    </row>
    <row r="2565" spans="1:6">
      <c r="A2565" s="83">
        <f>'Preenchimento Consolidado'!$E$12</f>
        <v>0</v>
      </c>
      <c r="B2565" s="1">
        <f>'Preenchimento Consolidado'!$E$17</f>
        <v>0</v>
      </c>
      <c r="C2565" s="1">
        <f>'Preenchimento Consolidado'!$E$18</f>
        <v>0</v>
      </c>
      <c r="D2565" s="187" t="str">
        <f>'Preenchimento Consolidado'!B2588</f>
        <v>2.1.2.9.1.41.</v>
      </c>
      <c r="E2565" s="86">
        <f>'Preenchimento Consolidado'!D2588</f>
        <v>0</v>
      </c>
      <c r="F2565" s="2">
        <f t="shared" ca="1" si="40"/>
        <v>43901.734739930558</v>
      </c>
    </row>
    <row r="2566" spans="1:6">
      <c r="A2566" s="83">
        <f>'Preenchimento Consolidado'!$E$12</f>
        <v>0</v>
      </c>
      <c r="B2566" s="1">
        <f>'Preenchimento Consolidado'!$E$17</f>
        <v>0</v>
      </c>
      <c r="C2566" s="1">
        <f>'Preenchimento Consolidado'!$E$18</f>
        <v>0</v>
      </c>
      <c r="D2566" s="187" t="str">
        <f>'Preenchimento Consolidado'!B2589</f>
        <v>2.1.2.9.1.42.</v>
      </c>
      <c r="E2566" s="86">
        <f>'Preenchimento Consolidado'!D2589</f>
        <v>0</v>
      </c>
      <c r="F2566" s="2">
        <f t="shared" ca="1" si="40"/>
        <v>43901.734739930558</v>
      </c>
    </row>
    <row r="2567" spans="1:6">
      <c r="A2567" s="83">
        <f>'Preenchimento Consolidado'!$E$12</f>
        <v>0</v>
      </c>
      <c r="B2567" s="1">
        <f>'Preenchimento Consolidado'!$E$17</f>
        <v>0</v>
      </c>
      <c r="C2567" s="1">
        <f>'Preenchimento Consolidado'!$E$18</f>
        <v>0</v>
      </c>
      <c r="D2567" s="187" t="str">
        <f>'Preenchimento Consolidado'!B2590</f>
        <v>2.1.2.9.1.43.</v>
      </c>
      <c r="E2567" s="86">
        <f>'Preenchimento Consolidado'!D2590</f>
        <v>0</v>
      </c>
      <c r="F2567" s="2">
        <f t="shared" ca="1" si="40"/>
        <v>43901.734739930558</v>
      </c>
    </row>
    <row r="2568" spans="1:6">
      <c r="A2568" s="83">
        <f>'Preenchimento Consolidado'!$E$12</f>
        <v>0</v>
      </c>
      <c r="B2568" s="1">
        <f>'Preenchimento Consolidado'!$E$17</f>
        <v>0</v>
      </c>
      <c r="C2568" s="1">
        <f>'Preenchimento Consolidado'!$E$18</f>
        <v>0</v>
      </c>
      <c r="D2568" s="187" t="str">
        <f>'Preenchimento Consolidado'!B2591</f>
        <v>2.1.2.9.1.50.</v>
      </c>
      <c r="E2568" s="86">
        <f>'Preenchimento Consolidado'!D2591</f>
        <v>0</v>
      </c>
      <c r="F2568" s="2">
        <f t="shared" ca="1" si="40"/>
        <v>43901.734739930558</v>
      </c>
    </row>
    <row r="2569" spans="1:6">
      <c r="A2569" s="83">
        <f>'Preenchimento Consolidado'!$E$12</f>
        <v>0</v>
      </c>
      <c r="B2569" s="1">
        <f>'Preenchimento Consolidado'!$E$17</f>
        <v>0</v>
      </c>
      <c r="C2569" s="1">
        <f>'Preenchimento Consolidado'!$E$18</f>
        <v>0</v>
      </c>
      <c r="D2569" s="187" t="str">
        <f>'Preenchimento Consolidado'!B2592</f>
        <v>2.1.2.9.1.51.</v>
      </c>
      <c r="E2569" s="86">
        <f>'Preenchimento Consolidado'!D2592</f>
        <v>0</v>
      </c>
      <c r="F2569" s="2">
        <f t="shared" ca="1" si="40"/>
        <v>43901.734739930558</v>
      </c>
    </row>
    <row r="2570" spans="1:6">
      <c r="A2570" s="83">
        <f>'Preenchimento Consolidado'!$E$12</f>
        <v>0</v>
      </c>
      <c r="B2570" s="1">
        <f>'Preenchimento Consolidado'!$E$17</f>
        <v>0</v>
      </c>
      <c r="C2570" s="1">
        <f>'Preenchimento Consolidado'!$E$18</f>
        <v>0</v>
      </c>
      <c r="D2570" s="187" t="str">
        <f>'Preenchimento Consolidado'!B2593</f>
        <v>2.1.2.9.1.52.</v>
      </c>
      <c r="E2570" s="86">
        <f>'Preenchimento Consolidado'!D2593</f>
        <v>0</v>
      </c>
      <c r="F2570" s="2">
        <f t="shared" ca="1" si="40"/>
        <v>43901.734739930558</v>
      </c>
    </row>
    <row r="2571" spans="1:6">
      <c r="A2571" s="83">
        <f>'Preenchimento Consolidado'!$E$12</f>
        <v>0</v>
      </c>
      <c r="B2571" s="1">
        <f>'Preenchimento Consolidado'!$E$17</f>
        <v>0</v>
      </c>
      <c r="C2571" s="1">
        <f>'Preenchimento Consolidado'!$E$18</f>
        <v>0</v>
      </c>
      <c r="D2571" s="187" t="str">
        <f>'Preenchimento Consolidado'!B2594</f>
        <v>2.1.2.9.1.53.</v>
      </c>
      <c r="E2571" s="86">
        <f>'Preenchimento Consolidado'!D2594</f>
        <v>0</v>
      </c>
      <c r="F2571" s="2">
        <f t="shared" ca="1" si="40"/>
        <v>43901.734739930558</v>
      </c>
    </row>
    <row r="2572" spans="1:6">
      <c r="A2572" s="83">
        <f>'Preenchimento Consolidado'!$E$12</f>
        <v>0</v>
      </c>
      <c r="B2572" s="1">
        <f>'Preenchimento Consolidado'!$E$17</f>
        <v>0</v>
      </c>
      <c r="C2572" s="1">
        <f>'Preenchimento Consolidado'!$E$18</f>
        <v>0</v>
      </c>
      <c r="D2572" s="187" t="str">
        <f>'Preenchimento Consolidado'!B2595</f>
        <v>2.1.3.</v>
      </c>
      <c r="E2572" s="86">
        <f>'Preenchimento Consolidado'!D2595</f>
        <v>0</v>
      </c>
      <c r="F2572" s="2">
        <f t="shared" ca="1" si="40"/>
        <v>43901.734739930558</v>
      </c>
    </row>
    <row r="2573" spans="1:6">
      <c r="A2573" s="83">
        <f>'Preenchimento Consolidado'!$E$12</f>
        <v>0</v>
      </c>
      <c r="B2573" s="1">
        <f>'Preenchimento Consolidado'!$E$17</f>
        <v>0</v>
      </c>
      <c r="C2573" s="1">
        <f>'Preenchimento Consolidado'!$E$18</f>
        <v>0</v>
      </c>
      <c r="D2573" s="187" t="str">
        <f>'Preenchimento Consolidado'!B2596</f>
        <v>2.1.3.1.</v>
      </c>
      <c r="E2573" s="86">
        <f>'Preenchimento Consolidado'!D2596</f>
        <v>0</v>
      </c>
      <c r="F2573" s="2">
        <f t="shared" ca="1" si="40"/>
        <v>43901.734739930558</v>
      </c>
    </row>
    <row r="2574" spans="1:6">
      <c r="A2574" s="83">
        <f>'Preenchimento Consolidado'!$E$12</f>
        <v>0</v>
      </c>
      <c r="B2574" s="1">
        <f>'Preenchimento Consolidado'!$E$17</f>
        <v>0</v>
      </c>
      <c r="C2574" s="1">
        <f>'Preenchimento Consolidado'!$E$18</f>
        <v>0</v>
      </c>
      <c r="D2574" s="187" t="str">
        <f>'Preenchimento Consolidado'!B2597</f>
        <v>2.1.3.1.1.</v>
      </c>
      <c r="E2574" s="86">
        <f>'Preenchimento Consolidado'!D2597</f>
        <v>0</v>
      </c>
      <c r="F2574" s="2">
        <f t="shared" ca="1" si="40"/>
        <v>43901.734739930558</v>
      </c>
    </row>
    <row r="2575" spans="1:6">
      <c r="A2575" s="83">
        <f>'Preenchimento Consolidado'!$E$12</f>
        <v>0</v>
      </c>
      <c r="B2575" s="1">
        <f>'Preenchimento Consolidado'!$E$17</f>
        <v>0</v>
      </c>
      <c r="C2575" s="1">
        <f>'Preenchimento Consolidado'!$E$18</f>
        <v>0</v>
      </c>
      <c r="D2575" s="187" t="str">
        <f>'Preenchimento Consolidado'!B2598</f>
        <v>2.1.3.1.1.11.</v>
      </c>
      <c r="E2575" s="86">
        <f>'Preenchimento Consolidado'!D2598</f>
        <v>0</v>
      </c>
      <c r="F2575" s="2">
        <f t="shared" ca="1" si="40"/>
        <v>43901.734739930558</v>
      </c>
    </row>
    <row r="2576" spans="1:6">
      <c r="A2576" s="83">
        <f>'Preenchimento Consolidado'!$E$12</f>
        <v>0</v>
      </c>
      <c r="B2576" s="1">
        <f>'Preenchimento Consolidado'!$E$17</f>
        <v>0</v>
      </c>
      <c r="C2576" s="1">
        <f>'Preenchimento Consolidado'!$E$18</f>
        <v>0</v>
      </c>
      <c r="D2576" s="187" t="str">
        <f>'Preenchimento Consolidado'!B2599</f>
        <v>2.1.3.1.1.12.</v>
      </c>
      <c r="E2576" s="86">
        <f>'Preenchimento Consolidado'!D2599</f>
        <v>0</v>
      </c>
      <c r="F2576" s="2">
        <f t="shared" ca="1" si="40"/>
        <v>43901.734739930558</v>
      </c>
    </row>
    <row r="2577" spans="1:6">
      <c r="A2577" s="83">
        <f>'Preenchimento Consolidado'!$E$12</f>
        <v>0</v>
      </c>
      <c r="B2577" s="1">
        <f>'Preenchimento Consolidado'!$E$17</f>
        <v>0</v>
      </c>
      <c r="C2577" s="1">
        <f>'Preenchimento Consolidado'!$E$18</f>
        <v>0</v>
      </c>
      <c r="D2577" s="187" t="str">
        <f>'Preenchimento Consolidado'!B2600</f>
        <v>2.1.3.1.1.13.</v>
      </c>
      <c r="E2577" s="86">
        <f>'Preenchimento Consolidado'!D2600</f>
        <v>0</v>
      </c>
      <c r="F2577" s="2">
        <f t="shared" ca="1" si="40"/>
        <v>43901.734739930558</v>
      </c>
    </row>
    <row r="2578" spans="1:6">
      <c r="A2578" s="83">
        <f>'Preenchimento Consolidado'!$E$12</f>
        <v>0</v>
      </c>
      <c r="B2578" s="1">
        <f>'Preenchimento Consolidado'!$E$17</f>
        <v>0</v>
      </c>
      <c r="C2578" s="1">
        <f>'Preenchimento Consolidado'!$E$18</f>
        <v>0</v>
      </c>
      <c r="D2578" s="187" t="str">
        <f>'Preenchimento Consolidado'!B2601</f>
        <v>2.1.3.1.1.14.</v>
      </c>
      <c r="E2578" s="86">
        <f>'Preenchimento Consolidado'!D2601</f>
        <v>0</v>
      </c>
      <c r="F2578" s="2">
        <f t="shared" ca="1" si="40"/>
        <v>43901.734739930558</v>
      </c>
    </row>
    <row r="2579" spans="1:6">
      <c r="A2579" s="83">
        <f>'Preenchimento Consolidado'!$E$12</f>
        <v>0</v>
      </c>
      <c r="B2579" s="1">
        <f>'Preenchimento Consolidado'!$E$17</f>
        <v>0</v>
      </c>
      <c r="C2579" s="1">
        <f>'Preenchimento Consolidado'!$E$18</f>
        <v>0</v>
      </c>
      <c r="D2579" s="187" t="str">
        <f>'Preenchimento Consolidado'!B2602</f>
        <v>2.1.3.1.1.15.</v>
      </c>
      <c r="E2579" s="86">
        <f>'Preenchimento Consolidado'!D2602</f>
        <v>0</v>
      </c>
      <c r="F2579" s="2">
        <f t="shared" ca="1" si="40"/>
        <v>43901.734739930558</v>
      </c>
    </row>
    <row r="2580" spans="1:6">
      <c r="A2580" s="83">
        <f>'Preenchimento Consolidado'!$E$12</f>
        <v>0</v>
      </c>
      <c r="B2580" s="1">
        <f>'Preenchimento Consolidado'!$E$17</f>
        <v>0</v>
      </c>
      <c r="C2580" s="1">
        <f>'Preenchimento Consolidado'!$E$18</f>
        <v>0</v>
      </c>
      <c r="D2580" s="187" t="str">
        <f>'Preenchimento Consolidado'!B2603</f>
        <v>2.1.3.1.1.16.</v>
      </c>
      <c r="E2580" s="86">
        <f>'Preenchimento Consolidado'!D2603</f>
        <v>0</v>
      </c>
      <c r="F2580" s="2">
        <f t="shared" ca="1" si="40"/>
        <v>43901.734739930558</v>
      </c>
    </row>
    <row r="2581" spans="1:6">
      <c r="A2581" s="83">
        <f>'Preenchimento Consolidado'!$E$12</f>
        <v>0</v>
      </c>
      <c r="B2581" s="1">
        <f>'Preenchimento Consolidado'!$E$17</f>
        <v>0</v>
      </c>
      <c r="C2581" s="1">
        <f>'Preenchimento Consolidado'!$E$18</f>
        <v>0</v>
      </c>
      <c r="D2581" s="187" t="str">
        <f>'Preenchimento Consolidado'!B2604</f>
        <v>2.1.3.1.1.17.</v>
      </c>
      <c r="E2581" s="86">
        <f>'Preenchimento Consolidado'!D2604</f>
        <v>0</v>
      </c>
      <c r="F2581" s="2">
        <f t="shared" ca="1" si="40"/>
        <v>43901.734739930558</v>
      </c>
    </row>
    <row r="2582" spans="1:6">
      <c r="A2582" s="83">
        <f>'Preenchimento Consolidado'!$E$12</f>
        <v>0</v>
      </c>
      <c r="B2582" s="1">
        <f>'Preenchimento Consolidado'!$E$17</f>
        <v>0</v>
      </c>
      <c r="C2582" s="1">
        <f>'Preenchimento Consolidado'!$E$18</f>
        <v>0</v>
      </c>
      <c r="D2582" s="187" t="str">
        <f>'Preenchimento Consolidado'!B2605</f>
        <v>2.1.3.1.1.21.</v>
      </c>
      <c r="E2582" s="86">
        <f>'Preenchimento Consolidado'!D2605</f>
        <v>0</v>
      </c>
      <c r="F2582" s="2">
        <f t="shared" ca="1" si="40"/>
        <v>43901.734739930558</v>
      </c>
    </row>
    <row r="2583" spans="1:6">
      <c r="A2583" s="83">
        <f>'Preenchimento Consolidado'!$E$12</f>
        <v>0</v>
      </c>
      <c r="B2583" s="1">
        <f>'Preenchimento Consolidado'!$E$17</f>
        <v>0</v>
      </c>
      <c r="C2583" s="1">
        <f>'Preenchimento Consolidado'!$E$18</f>
        <v>0</v>
      </c>
      <c r="D2583" s="187" t="str">
        <f>'Preenchimento Consolidado'!B2606</f>
        <v>2.1.3.1.1.22.</v>
      </c>
      <c r="E2583" s="86">
        <f>'Preenchimento Consolidado'!D2606</f>
        <v>0</v>
      </c>
      <c r="F2583" s="2">
        <f t="shared" ca="1" si="40"/>
        <v>43901.734739930558</v>
      </c>
    </row>
    <row r="2584" spans="1:6">
      <c r="A2584" s="83">
        <f>'Preenchimento Consolidado'!$E$12</f>
        <v>0</v>
      </c>
      <c r="B2584" s="1">
        <f>'Preenchimento Consolidado'!$E$17</f>
        <v>0</v>
      </c>
      <c r="C2584" s="1">
        <f>'Preenchimento Consolidado'!$E$18</f>
        <v>0</v>
      </c>
      <c r="D2584" s="187" t="str">
        <f>'Preenchimento Consolidado'!B2607</f>
        <v>2.1.3.1.1.23.</v>
      </c>
      <c r="E2584" s="86">
        <f>'Preenchimento Consolidado'!D2607</f>
        <v>0</v>
      </c>
      <c r="F2584" s="2">
        <f t="shared" ca="1" si="40"/>
        <v>43901.734739930558</v>
      </c>
    </row>
    <row r="2585" spans="1:6">
      <c r="A2585" s="83">
        <f>'Preenchimento Consolidado'!$E$12</f>
        <v>0</v>
      </c>
      <c r="B2585" s="1">
        <f>'Preenchimento Consolidado'!$E$17</f>
        <v>0</v>
      </c>
      <c r="C2585" s="1">
        <f>'Preenchimento Consolidado'!$E$18</f>
        <v>0</v>
      </c>
      <c r="D2585" s="187" t="str">
        <f>'Preenchimento Consolidado'!B2608</f>
        <v>2.1.3.1.1.24.</v>
      </c>
      <c r="E2585" s="86">
        <f>'Preenchimento Consolidado'!D2608</f>
        <v>0</v>
      </c>
      <c r="F2585" s="2">
        <f t="shared" ca="1" si="40"/>
        <v>43901.734739930558</v>
      </c>
    </row>
    <row r="2586" spans="1:6">
      <c r="A2586" s="83">
        <f>'Preenchimento Consolidado'!$E$12</f>
        <v>0</v>
      </c>
      <c r="B2586" s="1">
        <f>'Preenchimento Consolidado'!$E$17</f>
        <v>0</v>
      </c>
      <c r="C2586" s="1">
        <f>'Preenchimento Consolidado'!$E$18</f>
        <v>0</v>
      </c>
      <c r="D2586" s="187" t="str">
        <f>'Preenchimento Consolidado'!B2609</f>
        <v>2.1.3.1.1.25.</v>
      </c>
      <c r="E2586" s="86">
        <f>'Preenchimento Consolidado'!D2609</f>
        <v>0</v>
      </c>
      <c r="F2586" s="2">
        <f t="shared" ca="1" si="40"/>
        <v>43901.734739930558</v>
      </c>
    </row>
    <row r="2587" spans="1:6">
      <c r="A2587" s="83">
        <f>'Preenchimento Consolidado'!$E$12</f>
        <v>0</v>
      </c>
      <c r="B2587" s="1">
        <f>'Preenchimento Consolidado'!$E$17</f>
        <v>0</v>
      </c>
      <c r="C2587" s="1">
        <f>'Preenchimento Consolidado'!$E$18</f>
        <v>0</v>
      </c>
      <c r="D2587" s="187" t="str">
        <f>'Preenchimento Consolidado'!B2610</f>
        <v>2.1.3.1.1.26.</v>
      </c>
      <c r="E2587" s="86">
        <f>'Preenchimento Consolidado'!D2610</f>
        <v>0</v>
      </c>
      <c r="F2587" s="2">
        <f t="shared" ca="1" si="40"/>
        <v>43901.734739930558</v>
      </c>
    </row>
    <row r="2588" spans="1:6">
      <c r="A2588" s="83">
        <f>'Preenchimento Consolidado'!$E$12</f>
        <v>0</v>
      </c>
      <c r="B2588" s="1">
        <f>'Preenchimento Consolidado'!$E$17</f>
        <v>0</v>
      </c>
      <c r="C2588" s="1">
        <f>'Preenchimento Consolidado'!$E$18</f>
        <v>0</v>
      </c>
      <c r="D2588" s="187" t="str">
        <f>'Preenchimento Consolidado'!B2611</f>
        <v>2.1.3.1.1.27.</v>
      </c>
      <c r="E2588" s="86">
        <f>'Preenchimento Consolidado'!D2611</f>
        <v>0</v>
      </c>
      <c r="F2588" s="2">
        <f t="shared" ca="1" si="40"/>
        <v>43901.734739930558</v>
      </c>
    </row>
    <row r="2589" spans="1:6">
      <c r="A2589" s="83">
        <f>'Preenchimento Consolidado'!$E$12</f>
        <v>0</v>
      </c>
      <c r="B2589" s="1">
        <f>'Preenchimento Consolidado'!$E$17</f>
        <v>0</v>
      </c>
      <c r="C2589" s="1">
        <f>'Preenchimento Consolidado'!$E$18</f>
        <v>0</v>
      </c>
      <c r="D2589" s="187" t="str">
        <f>'Preenchimento Consolidado'!B2612</f>
        <v>2.1.3.1.1.28.</v>
      </c>
      <c r="E2589" s="86">
        <f>'Preenchimento Consolidado'!D2612</f>
        <v>0</v>
      </c>
      <c r="F2589" s="2">
        <f t="shared" ca="1" si="40"/>
        <v>43901.734739930558</v>
      </c>
    </row>
    <row r="2590" spans="1:6">
      <c r="A2590" s="83">
        <f>'Preenchimento Consolidado'!$E$12</f>
        <v>0</v>
      </c>
      <c r="B2590" s="1">
        <f>'Preenchimento Consolidado'!$E$17</f>
        <v>0</v>
      </c>
      <c r="C2590" s="1">
        <f>'Preenchimento Consolidado'!$E$18</f>
        <v>0</v>
      </c>
      <c r="D2590" s="187" t="str">
        <f>'Preenchimento Consolidado'!B2613</f>
        <v>2.1.3.1.1.29.</v>
      </c>
      <c r="E2590" s="86">
        <f>'Preenchimento Consolidado'!D2613</f>
        <v>0</v>
      </c>
      <c r="F2590" s="2">
        <f t="shared" ca="1" si="40"/>
        <v>43901.734739930558</v>
      </c>
    </row>
    <row r="2591" spans="1:6">
      <c r="A2591" s="83">
        <f>'Preenchimento Consolidado'!$E$12</f>
        <v>0</v>
      </c>
      <c r="B2591" s="1">
        <f>'Preenchimento Consolidado'!$E$17</f>
        <v>0</v>
      </c>
      <c r="C2591" s="1">
        <f>'Preenchimento Consolidado'!$E$18</f>
        <v>0</v>
      </c>
      <c r="D2591" s="187" t="str">
        <f>'Preenchimento Consolidado'!B2614</f>
        <v>2.1.3.1.1.31.</v>
      </c>
      <c r="E2591" s="86">
        <f>'Preenchimento Consolidado'!D2614</f>
        <v>0</v>
      </c>
      <c r="F2591" s="2">
        <f t="shared" ca="1" si="40"/>
        <v>43901.734739930558</v>
      </c>
    </row>
    <row r="2592" spans="1:6">
      <c r="A2592" s="83">
        <f>'Preenchimento Consolidado'!$E$12</f>
        <v>0</v>
      </c>
      <c r="B2592" s="1">
        <f>'Preenchimento Consolidado'!$E$17</f>
        <v>0</v>
      </c>
      <c r="C2592" s="1">
        <f>'Preenchimento Consolidado'!$E$18</f>
        <v>0</v>
      </c>
      <c r="D2592" s="187" t="str">
        <f>'Preenchimento Consolidado'!B2615</f>
        <v>2.1.3.1.1.32.</v>
      </c>
      <c r="E2592" s="86">
        <f>'Preenchimento Consolidado'!D2615</f>
        <v>0</v>
      </c>
      <c r="F2592" s="2">
        <f t="shared" ca="1" si="40"/>
        <v>43901.734739930558</v>
      </c>
    </row>
    <row r="2593" spans="1:6">
      <c r="A2593" s="83">
        <f>'Preenchimento Consolidado'!$E$12</f>
        <v>0</v>
      </c>
      <c r="B2593" s="1">
        <f>'Preenchimento Consolidado'!$E$17</f>
        <v>0</v>
      </c>
      <c r="C2593" s="1">
        <f>'Preenchimento Consolidado'!$E$18</f>
        <v>0</v>
      </c>
      <c r="D2593" s="187" t="str">
        <f>'Preenchimento Consolidado'!B2616</f>
        <v>2.1.3.1.1.33.</v>
      </c>
      <c r="E2593" s="86">
        <f>'Preenchimento Consolidado'!D2616</f>
        <v>0</v>
      </c>
      <c r="F2593" s="2">
        <f t="shared" ca="1" si="40"/>
        <v>43901.734739930558</v>
      </c>
    </row>
    <row r="2594" spans="1:6">
      <c r="A2594" s="83">
        <f>'Preenchimento Consolidado'!$E$12</f>
        <v>0</v>
      </c>
      <c r="B2594" s="1">
        <f>'Preenchimento Consolidado'!$E$17</f>
        <v>0</v>
      </c>
      <c r="C2594" s="1">
        <f>'Preenchimento Consolidado'!$E$18</f>
        <v>0</v>
      </c>
      <c r="D2594" s="187" t="str">
        <f>'Preenchimento Consolidado'!B2617</f>
        <v>2.1.3.1.1.35.</v>
      </c>
      <c r="E2594" s="86">
        <f>'Preenchimento Consolidado'!D2617</f>
        <v>0</v>
      </c>
      <c r="F2594" s="2">
        <f t="shared" ca="1" si="40"/>
        <v>43901.734739930558</v>
      </c>
    </row>
    <row r="2595" spans="1:6">
      <c r="A2595" s="83">
        <f>'Preenchimento Consolidado'!$E$12</f>
        <v>0</v>
      </c>
      <c r="B2595" s="1">
        <f>'Preenchimento Consolidado'!$E$17</f>
        <v>0</v>
      </c>
      <c r="C2595" s="1">
        <f>'Preenchimento Consolidado'!$E$18</f>
        <v>0</v>
      </c>
      <c r="D2595" s="187" t="str">
        <f>'Preenchimento Consolidado'!B2618</f>
        <v>2.1.3.1.1.35.1.</v>
      </c>
      <c r="E2595" s="86">
        <f>'Preenchimento Consolidado'!D2618</f>
        <v>0</v>
      </c>
      <c r="F2595" s="2">
        <f t="shared" ca="1" si="40"/>
        <v>43901.734739930558</v>
      </c>
    </row>
    <row r="2596" spans="1:6">
      <c r="A2596" s="83">
        <f>'Preenchimento Consolidado'!$E$12</f>
        <v>0</v>
      </c>
      <c r="B2596" s="1">
        <f>'Preenchimento Consolidado'!$E$17</f>
        <v>0</v>
      </c>
      <c r="C2596" s="1">
        <f>'Preenchimento Consolidado'!$E$18</f>
        <v>0</v>
      </c>
      <c r="D2596" s="187" t="str">
        <f>'Preenchimento Consolidado'!B2619</f>
        <v>2.1.3.1.1.35.2.</v>
      </c>
      <c r="E2596" s="86">
        <f>'Preenchimento Consolidado'!D2619</f>
        <v>0</v>
      </c>
      <c r="F2596" s="2">
        <f t="shared" ca="1" si="40"/>
        <v>43901.734739930558</v>
      </c>
    </row>
    <row r="2597" spans="1:6">
      <c r="A2597" s="83">
        <f>'Preenchimento Consolidado'!$E$12</f>
        <v>0</v>
      </c>
      <c r="B2597" s="1">
        <f>'Preenchimento Consolidado'!$E$17</f>
        <v>0</v>
      </c>
      <c r="C2597" s="1">
        <f>'Preenchimento Consolidado'!$E$18</f>
        <v>0</v>
      </c>
      <c r="D2597" s="187" t="str">
        <f>'Preenchimento Consolidado'!B2620</f>
        <v>2.1.3.1.1.41.</v>
      </c>
      <c r="E2597" s="86">
        <f>'Preenchimento Consolidado'!D2620</f>
        <v>0</v>
      </c>
      <c r="F2597" s="2">
        <f t="shared" ca="1" si="40"/>
        <v>43901.734739930558</v>
      </c>
    </row>
    <row r="2598" spans="1:6">
      <c r="A2598" s="83">
        <f>'Preenchimento Consolidado'!$E$12</f>
        <v>0</v>
      </c>
      <c r="B2598" s="1">
        <f>'Preenchimento Consolidado'!$E$17</f>
        <v>0</v>
      </c>
      <c r="C2598" s="1">
        <f>'Preenchimento Consolidado'!$E$18</f>
        <v>0</v>
      </c>
      <c r="D2598" s="187" t="str">
        <f>'Preenchimento Consolidado'!B2621</f>
        <v>2.1.3.1.1.42.</v>
      </c>
      <c r="E2598" s="86">
        <f>'Preenchimento Consolidado'!D2621</f>
        <v>0</v>
      </c>
      <c r="F2598" s="2">
        <f t="shared" ca="1" si="40"/>
        <v>43901.734739930558</v>
      </c>
    </row>
    <row r="2599" spans="1:6">
      <c r="A2599" s="83">
        <f>'Preenchimento Consolidado'!$E$12</f>
        <v>0</v>
      </c>
      <c r="B2599" s="1">
        <f>'Preenchimento Consolidado'!$E$17</f>
        <v>0</v>
      </c>
      <c r="C2599" s="1">
        <f>'Preenchimento Consolidado'!$E$18</f>
        <v>0</v>
      </c>
      <c r="D2599" s="187" t="str">
        <f>'Preenchimento Consolidado'!B2622</f>
        <v>2.1.3.1.1.43.</v>
      </c>
      <c r="E2599" s="86">
        <f>'Preenchimento Consolidado'!D2622</f>
        <v>0</v>
      </c>
      <c r="F2599" s="2">
        <f t="shared" ca="1" si="40"/>
        <v>43901.734739930558</v>
      </c>
    </row>
    <row r="2600" spans="1:6">
      <c r="A2600" s="83">
        <f>'Preenchimento Consolidado'!$E$12</f>
        <v>0</v>
      </c>
      <c r="B2600" s="1">
        <f>'Preenchimento Consolidado'!$E$17</f>
        <v>0</v>
      </c>
      <c r="C2600" s="1">
        <f>'Preenchimento Consolidado'!$E$18</f>
        <v>0</v>
      </c>
      <c r="D2600" s="187" t="str">
        <f>'Preenchimento Consolidado'!B2623</f>
        <v>2.1.3.1.1.50.</v>
      </c>
      <c r="E2600" s="86">
        <f>'Preenchimento Consolidado'!D2623</f>
        <v>0</v>
      </c>
      <c r="F2600" s="2">
        <f t="shared" ca="1" si="40"/>
        <v>43901.734739930558</v>
      </c>
    </row>
    <row r="2601" spans="1:6">
      <c r="A2601" s="83">
        <f>'Preenchimento Consolidado'!$E$12</f>
        <v>0</v>
      </c>
      <c r="B2601" s="1">
        <f>'Preenchimento Consolidado'!$E$17</f>
        <v>0</v>
      </c>
      <c r="C2601" s="1">
        <f>'Preenchimento Consolidado'!$E$18</f>
        <v>0</v>
      </c>
      <c r="D2601" s="187" t="str">
        <f>'Preenchimento Consolidado'!B2624</f>
        <v>2.1.3.1.1.51.</v>
      </c>
      <c r="E2601" s="86">
        <f>'Preenchimento Consolidado'!D2624</f>
        <v>0</v>
      </c>
      <c r="F2601" s="2">
        <f t="shared" ca="1" si="40"/>
        <v>43901.734739930558</v>
      </c>
    </row>
    <row r="2602" spans="1:6">
      <c r="A2602" s="83">
        <f>'Preenchimento Consolidado'!$E$12</f>
        <v>0</v>
      </c>
      <c r="B2602" s="1">
        <f>'Preenchimento Consolidado'!$E$17</f>
        <v>0</v>
      </c>
      <c r="C2602" s="1">
        <f>'Preenchimento Consolidado'!$E$18</f>
        <v>0</v>
      </c>
      <c r="D2602" s="187" t="str">
        <f>'Preenchimento Consolidado'!B2625</f>
        <v>2.1.3.1.1.52.</v>
      </c>
      <c r="E2602" s="86">
        <f>'Preenchimento Consolidado'!D2625</f>
        <v>0</v>
      </c>
      <c r="F2602" s="2">
        <f t="shared" ca="1" si="40"/>
        <v>43901.734739930558</v>
      </c>
    </row>
    <row r="2603" spans="1:6">
      <c r="A2603" s="83">
        <f>'Preenchimento Consolidado'!$E$12</f>
        <v>0</v>
      </c>
      <c r="B2603" s="1">
        <f>'Preenchimento Consolidado'!$E$17</f>
        <v>0</v>
      </c>
      <c r="C2603" s="1">
        <f>'Preenchimento Consolidado'!$E$18</f>
        <v>0</v>
      </c>
      <c r="D2603" s="187" t="str">
        <f>'Preenchimento Consolidado'!B2626</f>
        <v>2.1.3.1.1.53.</v>
      </c>
      <c r="E2603" s="86">
        <f>'Preenchimento Consolidado'!D2626</f>
        <v>0</v>
      </c>
      <c r="F2603" s="2">
        <f t="shared" ca="1" si="40"/>
        <v>43901.734739930558</v>
      </c>
    </row>
    <row r="2604" spans="1:6">
      <c r="A2604" s="83">
        <f>'Preenchimento Consolidado'!$E$12</f>
        <v>0</v>
      </c>
      <c r="B2604" s="1">
        <f>'Preenchimento Consolidado'!$E$17</f>
        <v>0</v>
      </c>
      <c r="C2604" s="1">
        <f>'Preenchimento Consolidado'!$E$18</f>
        <v>0</v>
      </c>
      <c r="D2604" s="187" t="str">
        <f>'Preenchimento Consolidado'!B2627</f>
        <v>2.1.3.2.</v>
      </c>
      <c r="E2604" s="86">
        <f>'Preenchimento Consolidado'!D2627</f>
        <v>0</v>
      </c>
      <c r="F2604" s="2">
        <f t="shared" ca="1" si="40"/>
        <v>43901.734739930558</v>
      </c>
    </row>
    <row r="2605" spans="1:6">
      <c r="A2605" s="83">
        <f>'Preenchimento Consolidado'!$E$12</f>
        <v>0</v>
      </c>
      <c r="B2605" s="1">
        <f>'Preenchimento Consolidado'!$E$17</f>
        <v>0</v>
      </c>
      <c r="C2605" s="1">
        <f>'Preenchimento Consolidado'!$E$18</f>
        <v>0</v>
      </c>
      <c r="D2605" s="187" t="str">
        <f>'Preenchimento Consolidado'!B2628</f>
        <v>2.1.3.2.1.</v>
      </c>
      <c r="E2605" s="86">
        <f>'Preenchimento Consolidado'!D2628</f>
        <v>0</v>
      </c>
      <c r="F2605" s="2">
        <f t="shared" ca="1" si="40"/>
        <v>43901.734739930558</v>
      </c>
    </row>
    <row r="2606" spans="1:6">
      <c r="A2606" s="83">
        <f>'Preenchimento Consolidado'!$E$12</f>
        <v>0</v>
      </c>
      <c r="B2606" s="1">
        <f>'Preenchimento Consolidado'!$E$17</f>
        <v>0</v>
      </c>
      <c r="C2606" s="1">
        <f>'Preenchimento Consolidado'!$E$18</f>
        <v>0</v>
      </c>
      <c r="D2606" s="187" t="str">
        <f>'Preenchimento Consolidado'!B2629</f>
        <v>2.1.3.2.1.11.</v>
      </c>
      <c r="E2606" s="86">
        <f>'Preenchimento Consolidado'!D2629</f>
        <v>0</v>
      </c>
      <c r="F2606" s="2">
        <f t="shared" ca="1" si="40"/>
        <v>43901.734739930558</v>
      </c>
    </row>
    <row r="2607" spans="1:6">
      <c r="A2607" s="83">
        <f>'Preenchimento Consolidado'!$E$12</f>
        <v>0</v>
      </c>
      <c r="B2607" s="1">
        <f>'Preenchimento Consolidado'!$E$17</f>
        <v>0</v>
      </c>
      <c r="C2607" s="1">
        <f>'Preenchimento Consolidado'!$E$18</f>
        <v>0</v>
      </c>
      <c r="D2607" s="187" t="str">
        <f>'Preenchimento Consolidado'!B2630</f>
        <v>2.1.3.2.1.12.</v>
      </c>
      <c r="E2607" s="86">
        <f>'Preenchimento Consolidado'!D2630</f>
        <v>0</v>
      </c>
      <c r="F2607" s="2">
        <f t="shared" ca="1" si="40"/>
        <v>43901.734739930558</v>
      </c>
    </row>
    <row r="2608" spans="1:6">
      <c r="A2608" s="83">
        <f>'Preenchimento Consolidado'!$E$12</f>
        <v>0</v>
      </c>
      <c r="B2608" s="1">
        <f>'Preenchimento Consolidado'!$E$17</f>
        <v>0</v>
      </c>
      <c r="C2608" s="1">
        <f>'Preenchimento Consolidado'!$E$18</f>
        <v>0</v>
      </c>
      <c r="D2608" s="187" t="str">
        <f>'Preenchimento Consolidado'!B2631</f>
        <v>2.1.3.2.1.13.</v>
      </c>
      <c r="E2608" s="86">
        <f>'Preenchimento Consolidado'!D2631</f>
        <v>0</v>
      </c>
      <c r="F2608" s="2">
        <f t="shared" ca="1" si="40"/>
        <v>43901.734739930558</v>
      </c>
    </row>
    <row r="2609" spans="1:6">
      <c r="A2609" s="83">
        <f>'Preenchimento Consolidado'!$E$12</f>
        <v>0</v>
      </c>
      <c r="B2609" s="1">
        <f>'Preenchimento Consolidado'!$E$17</f>
        <v>0</v>
      </c>
      <c r="C2609" s="1">
        <f>'Preenchimento Consolidado'!$E$18</f>
        <v>0</v>
      </c>
      <c r="D2609" s="187" t="str">
        <f>'Preenchimento Consolidado'!B2632</f>
        <v>2.1.3.2.1.14.</v>
      </c>
      <c r="E2609" s="86">
        <f>'Preenchimento Consolidado'!D2632</f>
        <v>0</v>
      </c>
      <c r="F2609" s="2">
        <f t="shared" ca="1" si="40"/>
        <v>43901.734739930558</v>
      </c>
    </row>
    <row r="2610" spans="1:6">
      <c r="A2610" s="83">
        <f>'Preenchimento Consolidado'!$E$12</f>
        <v>0</v>
      </c>
      <c r="B2610" s="1">
        <f>'Preenchimento Consolidado'!$E$17</f>
        <v>0</v>
      </c>
      <c r="C2610" s="1">
        <f>'Preenchimento Consolidado'!$E$18</f>
        <v>0</v>
      </c>
      <c r="D2610" s="187" t="str">
        <f>'Preenchimento Consolidado'!B2633</f>
        <v>2.1.3.2.1.15.</v>
      </c>
      <c r="E2610" s="86">
        <f>'Preenchimento Consolidado'!D2633</f>
        <v>0</v>
      </c>
      <c r="F2610" s="2">
        <f t="shared" ca="1" si="40"/>
        <v>43901.734739930558</v>
      </c>
    </row>
    <row r="2611" spans="1:6">
      <c r="A2611" s="83">
        <f>'Preenchimento Consolidado'!$E$12</f>
        <v>0</v>
      </c>
      <c r="B2611" s="1">
        <f>'Preenchimento Consolidado'!$E$17</f>
        <v>0</v>
      </c>
      <c r="C2611" s="1">
        <f>'Preenchimento Consolidado'!$E$18</f>
        <v>0</v>
      </c>
      <c r="D2611" s="187" t="str">
        <f>'Preenchimento Consolidado'!B2634</f>
        <v>2.1.3.2.1.16.</v>
      </c>
      <c r="E2611" s="86">
        <f>'Preenchimento Consolidado'!D2634</f>
        <v>0</v>
      </c>
      <c r="F2611" s="2">
        <f t="shared" ca="1" si="40"/>
        <v>43901.734739930558</v>
      </c>
    </row>
    <row r="2612" spans="1:6">
      <c r="A2612" s="83">
        <f>'Preenchimento Consolidado'!$E$12</f>
        <v>0</v>
      </c>
      <c r="B2612" s="1">
        <f>'Preenchimento Consolidado'!$E$17</f>
        <v>0</v>
      </c>
      <c r="C2612" s="1">
        <f>'Preenchimento Consolidado'!$E$18</f>
        <v>0</v>
      </c>
      <c r="D2612" s="187" t="str">
        <f>'Preenchimento Consolidado'!B2635</f>
        <v>2.1.3.2.1.17.</v>
      </c>
      <c r="E2612" s="86">
        <f>'Preenchimento Consolidado'!D2635</f>
        <v>0</v>
      </c>
      <c r="F2612" s="2">
        <f t="shared" ca="1" si="40"/>
        <v>43901.734739930558</v>
      </c>
    </row>
    <row r="2613" spans="1:6">
      <c r="A2613" s="83">
        <f>'Preenchimento Consolidado'!$E$12</f>
        <v>0</v>
      </c>
      <c r="B2613" s="1">
        <f>'Preenchimento Consolidado'!$E$17</f>
        <v>0</v>
      </c>
      <c r="C2613" s="1">
        <f>'Preenchimento Consolidado'!$E$18</f>
        <v>0</v>
      </c>
      <c r="D2613" s="187" t="str">
        <f>'Preenchimento Consolidado'!B2636</f>
        <v>2.1.3.2.1.21.</v>
      </c>
      <c r="E2613" s="86">
        <f>'Preenchimento Consolidado'!D2636</f>
        <v>0</v>
      </c>
      <c r="F2613" s="2">
        <f t="shared" ca="1" si="40"/>
        <v>43901.734739930558</v>
      </c>
    </row>
    <row r="2614" spans="1:6">
      <c r="A2614" s="83">
        <f>'Preenchimento Consolidado'!$E$12</f>
        <v>0</v>
      </c>
      <c r="B2614" s="1">
        <f>'Preenchimento Consolidado'!$E$17</f>
        <v>0</v>
      </c>
      <c r="C2614" s="1">
        <f>'Preenchimento Consolidado'!$E$18</f>
        <v>0</v>
      </c>
      <c r="D2614" s="187" t="str">
        <f>'Preenchimento Consolidado'!B2637</f>
        <v>2.1.3.2.1.22.</v>
      </c>
      <c r="E2614" s="86">
        <f>'Preenchimento Consolidado'!D2637</f>
        <v>0</v>
      </c>
      <c r="F2614" s="2">
        <f t="shared" ca="1" si="40"/>
        <v>43901.734739930558</v>
      </c>
    </row>
    <row r="2615" spans="1:6">
      <c r="A2615" s="83">
        <f>'Preenchimento Consolidado'!$E$12</f>
        <v>0</v>
      </c>
      <c r="B2615" s="1">
        <f>'Preenchimento Consolidado'!$E$17</f>
        <v>0</v>
      </c>
      <c r="C2615" s="1">
        <f>'Preenchimento Consolidado'!$E$18</f>
        <v>0</v>
      </c>
      <c r="D2615" s="187" t="str">
        <f>'Preenchimento Consolidado'!B2638</f>
        <v>2.1.3.2.1.23.</v>
      </c>
      <c r="E2615" s="86">
        <f>'Preenchimento Consolidado'!D2638</f>
        <v>0</v>
      </c>
      <c r="F2615" s="2">
        <f t="shared" ca="1" si="40"/>
        <v>43901.734739930558</v>
      </c>
    </row>
    <row r="2616" spans="1:6">
      <c r="A2616" s="83">
        <f>'Preenchimento Consolidado'!$E$12</f>
        <v>0</v>
      </c>
      <c r="B2616" s="1">
        <f>'Preenchimento Consolidado'!$E$17</f>
        <v>0</v>
      </c>
      <c r="C2616" s="1">
        <f>'Preenchimento Consolidado'!$E$18</f>
        <v>0</v>
      </c>
      <c r="D2616" s="187" t="str">
        <f>'Preenchimento Consolidado'!B2639</f>
        <v>2.1.3.2.1.24.</v>
      </c>
      <c r="E2616" s="86">
        <f>'Preenchimento Consolidado'!D2639</f>
        <v>0</v>
      </c>
      <c r="F2616" s="2">
        <f t="shared" ca="1" si="40"/>
        <v>43901.734739930558</v>
      </c>
    </row>
    <row r="2617" spans="1:6">
      <c r="A2617" s="83">
        <f>'Preenchimento Consolidado'!$E$12</f>
        <v>0</v>
      </c>
      <c r="B2617" s="1">
        <f>'Preenchimento Consolidado'!$E$17</f>
        <v>0</v>
      </c>
      <c r="C2617" s="1">
        <f>'Preenchimento Consolidado'!$E$18</f>
        <v>0</v>
      </c>
      <c r="D2617" s="187" t="str">
        <f>'Preenchimento Consolidado'!B2640</f>
        <v>2.1.3.2.1.25.</v>
      </c>
      <c r="E2617" s="86">
        <f>'Preenchimento Consolidado'!D2640</f>
        <v>0</v>
      </c>
      <c r="F2617" s="2">
        <f t="shared" ca="1" si="40"/>
        <v>43901.734739930558</v>
      </c>
    </row>
    <row r="2618" spans="1:6">
      <c r="A2618" s="83">
        <f>'Preenchimento Consolidado'!$E$12</f>
        <v>0</v>
      </c>
      <c r="B2618" s="1">
        <f>'Preenchimento Consolidado'!$E$17</f>
        <v>0</v>
      </c>
      <c r="C2618" s="1">
        <f>'Preenchimento Consolidado'!$E$18</f>
        <v>0</v>
      </c>
      <c r="D2618" s="187" t="str">
        <f>'Preenchimento Consolidado'!B2641</f>
        <v>2.1.3.2.1.26.</v>
      </c>
      <c r="E2618" s="86">
        <f>'Preenchimento Consolidado'!D2641</f>
        <v>0</v>
      </c>
      <c r="F2618" s="2">
        <f t="shared" ca="1" si="40"/>
        <v>43901.734739930558</v>
      </c>
    </row>
    <row r="2619" spans="1:6">
      <c r="A2619" s="83">
        <f>'Preenchimento Consolidado'!$E$12</f>
        <v>0</v>
      </c>
      <c r="B2619" s="1">
        <f>'Preenchimento Consolidado'!$E$17</f>
        <v>0</v>
      </c>
      <c r="C2619" s="1">
        <f>'Preenchimento Consolidado'!$E$18</f>
        <v>0</v>
      </c>
      <c r="D2619" s="187" t="str">
        <f>'Preenchimento Consolidado'!B2642</f>
        <v>2.1.3.2.1.27.</v>
      </c>
      <c r="E2619" s="86">
        <f>'Preenchimento Consolidado'!D2642</f>
        <v>0</v>
      </c>
      <c r="F2619" s="2">
        <f t="shared" ca="1" si="40"/>
        <v>43901.734739930558</v>
      </c>
    </row>
    <row r="2620" spans="1:6">
      <c r="A2620" s="83">
        <f>'Preenchimento Consolidado'!$E$12</f>
        <v>0</v>
      </c>
      <c r="B2620" s="1">
        <f>'Preenchimento Consolidado'!$E$17</f>
        <v>0</v>
      </c>
      <c r="C2620" s="1">
        <f>'Preenchimento Consolidado'!$E$18</f>
        <v>0</v>
      </c>
      <c r="D2620" s="187" t="str">
        <f>'Preenchimento Consolidado'!B2643</f>
        <v>2.1.3.2.1.28.</v>
      </c>
      <c r="E2620" s="86">
        <f>'Preenchimento Consolidado'!D2643</f>
        <v>0</v>
      </c>
      <c r="F2620" s="2">
        <f t="shared" ca="1" si="40"/>
        <v>43901.734739930558</v>
      </c>
    </row>
    <row r="2621" spans="1:6">
      <c r="A2621" s="83">
        <f>'Preenchimento Consolidado'!$E$12</f>
        <v>0</v>
      </c>
      <c r="B2621" s="1">
        <f>'Preenchimento Consolidado'!$E$17</f>
        <v>0</v>
      </c>
      <c r="C2621" s="1">
        <f>'Preenchimento Consolidado'!$E$18</f>
        <v>0</v>
      </c>
      <c r="D2621" s="187" t="str">
        <f>'Preenchimento Consolidado'!B2644</f>
        <v>2.1.3.2.1.29.</v>
      </c>
      <c r="E2621" s="86">
        <f>'Preenchimento Consolidado'!D2644</f>
        <v>0</v>
      </c>
      <c r="F2621" s="2">
        <f t="shared" ca="1" si="40"/>
        <v>43901.734739930558</v>
      </c>
    </row>
    <row r="2622" spans="1:6">
      <c r="A2622" s="83">
        <f>'Preenchimento Consolidado'!$E$12</f>
        <v>0</v>
      </c>
      <c r="B2622" s="1">
        <f>'Preenchimento Consolidado'!$E$17</f>
        <v>0</v>
      </c>
      <c r="C2622" s="1">
        <f>'Preenchimento Consolidado'!$E$18</f>
        <v>0</v>
      </c>
      <c r="D2622" s="187" t="str">
        <f>'Preenchimento Consolidado'!B2645</f>
        <v>2.1.3.2.1.31.</v>
      </c>
      <c r="E2622" s="86">
        <f>'Preenchimento Consolidado'!D2645</f>
        <v>0</v>
      </c>
      <c r="F2622" s="2">
        <f t="shared" ca="1" si="40"/>
        <v>43901.734739930558</v>
      </c>
    </row>
    <row r="2623" spans="1:6">
      <c r="A2623" s="83">
        <f>'Preenchimento Consolidado'!$E$12</f>
        <v>0</v>
      </c>
      <c r="B2623" s="1">
        <f>'Preenchimento Consolidado'!$E$17</f>
        <v>0</v>
      </c>
      <c r="C2623" s="1">
        <f>'Preenchimento Consolidado'!$E$18</f>
        <v>0</v>
      </c>
      <c r="D2623" s="187" t="str">
        <f>'Preenchimento Consolidado'!B2646</f>
        <v>2.1.3.2.1.32.</v>
      </c>
      <c r="E2623" s="86">
        <f>'Preenchimento Consolidado'!D2646</f>
        <v>0</v>
      </c>
      <c r="F2623" s="2">
        <f t="shared" ca="1" si="40"/>
        <v>43901.734739930558</v>
      </c>
    </row>
    <row r="2624" spans="1:6">
      <c r="A2624" s="83">
        <f>'Preenchimento Consolidado'!$E$12</f>
        <v>0</v>
      </c>
      <c r="B2624" s="1">
        <f>'Preenchimento Consolidado'!$E$17</f>
        <v>0</v>
      </c>
      <c r="C2624" s="1">
        <f>'Preenchimento Consolidado'!$E$18</f>
        <v>0</v>
      </c>
      <c r="D2624" s="187" t="str">
        <f>'Preenchimento Consolidado'!B2647</f>
        <v>2.1.3.2.1.33.</v>
      </c>
      <c r="E2624" s="86">
        <f>'Preenchimento Consolidado'!D2647</f>
        <v>0</v>
      </c>
      <c r="F2624" s="2">
        <f t="shared" ca="1" si="40"/>
        <v>43901.734739930558</v>
      </c>
    </row>
    <row r="2625" spans="1:6">
      <c r="A2625" s="83">
        <f>'Preenchimento Consolidado'!$E$12</f>
        <v>0</v>
      </c>
      <c r="B2625" s="1">
        <f>'Preenchimento Consolidado'!$E$17</f>
        <v>0</v>
      </c>
      <c r="C2625" s="1">
        <f>'Preenchimento Consolidado'!$E$18</f>
        <v>0</v>
      </c>
      <c r="D2625" s="187" t="str">
        <f>'Preenchimento Consolidado'!B2648</f>
        <v>2.1.3.2.1.35.</v>
      </c>
      <c r="E2625" s="86">
        <f>'Preenchimento Consolidado'!D2648</f>
        <v>0</v>
      </c>
      <c r="F2625" s="2">
        <f t="shared" ca="1" si="40"/>
        <v>43901.734739930558</v>
      </c>
    </row>
    <row r="2626" spans="1:6">
      <c r="A2626" s="83">
        <f>'Preenchimento Consolidado'!$E$12</f>
        <v>0</v>
      </c>
      <c r="B2626" s="1">
        <f>'Preenchimento Consolidado'!$E$17</f>
        <v>0</v>
      </c>
      <c r="C2626" s="1">
        <f>'Preenchimento Consolidado'!$E$18</f>
        <v>0</v>
      </c>
      <c r="D2626" s="187" t="str">
        <f>'Preenchimento Consolidado'!B2649</f>
        <v>2.1.3.2.1.35.1.</v>
      </c>
      <c r="E2626" s="86">
        <f>'Preenchimento Consolidado'!D2649</f>
        <v>0</v>
      </c>
      <c r="F2626" s="2">
        <f t="shared" ref="F2626:F2689" ca="1" si="41">NOW()</f>
        <v>43901.734739930558</v>
      </c>
    </row>
    <row r="2627" spans="1:6">
      <c r="A2627" s="83">
        <f>'Preenchimento Consolidado'!$E$12</f>
        <v>0</v>
      </c>
      <c r="B2627" s="1">
        <f>'Preenchimento Consolidado'!$E$17</f>
        <v>0</v>
      </c>
      <c r="C2627" s="1">
        <f>'Preenchimento Consolidado'!$E$18</f>
        <v>0</v>
      </c>
      <c r="D2627" s="187" t="str">
        <f>'Preenchimento Consolidado'!B2650</f>
        <v>2.1.3.2.1.35.2.</v>
      </c>
      <c r="E2627" s="86">
        <f>'Preenchimento Consolidado'!D2650</f>
        <v>0</v>
      </c>
      <c r="F2627" s="2">
        <f t="shared" ca="1" si="41"/>
        <v>43901.734739930558</v>
      </c>
    </row>
    <row r="2628" spans="1:6">
      <c r="A2628" s="83">
        <f>'Preenchimento Consolidado'!$E$12</f>
        <v>0</v>
      </c>
      <c r="B2628" s="1">
        <f>'Preenchimento Consolidado'!$E$17</f>
        <v>0</v>
      </c>
      <c r="C2628" s="1">
        <f>'Preenchimento Consolidado'!$E$18</f>
        <v>0</v>
      </c>
      <c r="D2628" s="187" t="str">
        <f>'Preenchimento Consolidado'!B2651</f>
        <v>2.1.3.2.1.41.</v>
      </c>
      <c r="E2628" s="86">
        <f>'Preenchimento Consolidado'!D2651</f>
        <v>0</v>
      </c>
      <c r="F2628" s="2">
        <f t="shared" ca="1" si="41"/>
        <v>43901.734739930558</v>
      </c>
    </row>
    <row r="2629" spans="1:6">
      <c r="A2629" s="83">
        <f>'Preenchimento Consolidado'!$E$12</f>
        <v>0</v>
      </c>
      <c r="B2629" s="1">
        <f>'Preenchimento Consolidado'!$E$17</f>
        <v>0</v>
      </c>
      <c r="C2629" s="1">
        <f>'Preenchimento Consolidado'!$E$18</f>
        <v>0</v>
      </c>
      <c r="D2629" s="187" t="str">
        <f>'Preenchimento Consolidado'!B2652</f>
        <v>2.1.3.2.1.42.</v>
      </c>
      <c r="E2629" s="86">
        <f>'Preenchimento Consolidado'!D2652</f>
        <v>0</v>
      </c>
      <c r="F2629" s="2">
        <f t="shared" ca="1" si="41"/>
        <v>43901.734739930558</v>
      </c>
    </row>
    <row r="2630" spans="1:6">
      <c r="A2630" s="83">
        <f>'Preenchimento Consolidado'!$E$12</f>
        <v>0</v>
      </c>
      <c r="B2630" s="1">
        <f>'Preenchimento Consolidado'!$E$17</f>
        <v>0</v>
      </c>
      <c r="C2630" s="1">
        <f>'Preenchimento Consolidado'!$E$18</f>
        <v>0</v>
      </c>
      <c r="D2630" s="187" t="str">
        <f>'Preenchimento Consolidado'!B2653</f>
        <v>2.1.3.2.1.43.</v>
      </c>
      <c r="E2630" s="86">
        <f>'Preenchimento Consolidado'!D2653</f>
        <v>0</v>
      </c>
      <c r="F2630" s="2">
        <f t="shared" ca="1" si="41"/>
        <v>43901.734739930558</v>
      </c>
    </row>
    <row r="2631" spans="1:6">
      <c r="A2631" s="83">
        <f>'Preenchimento Consolidado'!$E$12</f>
        <v>0</v>
      </c>
      <c r="B2631" s="1">
        <f>'Preenchimento Consolidado'!$E$17</f>
        <v>0</v>
      </c>
      <c r="C2631" s="1">
        <f>'Preenchimento Consolidado'!$E$18</f>
        <v>0</v>
      </c>
      <c r="D2631" s="187" t="str">
        <f>'Preenchimento Consolidado'!B2654</f>
        <v>2.1.3.2.1.50.</v>
      </c>
      <c r="E2631" s="86">
        <f>'Preenchimento Consolidado'!D2654</f>
        <v>0</v>
      </c>
      <c r="F2631" s="2">
        <f t="shared" ca="1" si="41"/>
        <v>43901.734739930558</v>
      </c>
    </row>
    <row r="2632" spans="1:6">
      <c r="A2632" s="83">
        <f>'Preenchimento Consolidado'!$E$12</f>
        <v>0</v>
      </c>
      <c r="B2632" s="1">
        <f>'Preenchimento Consolidado'!$E$17</f>
        <v>0</v>
      </c>
      <c r="C2632" s="1">
        <f>'Preenchimento Consolidado'!$E$18</f>
        <v>0</v>
      </c>
      <c r="D2632" s="187" t="str">
        <f>'Preenchimento Consolidado'!B2655</f>
        <v>2.1.3.2.1.51.</v>
      </c>
      <c r="E2632" s="86">
        <f>'Preenchimento Consolidado'!D2655</f>
        <v>0</v>
      </c>
      <c r="F2632" s="2">
        <f t="shared" ca="1" si="41"/>
        <v>43901.734739930558</v>
      </c>
    </row>
    <row r="2633" spans="1:6">
      <c r="A2633" s="83">
        <f>'Preenchimento Consolidado'!$E$12</f>
        <v>0</v>
      </c>
      <c r="B2633" s="1">
        <f>'Preenchimento Consolidado'!$E$17</f>
        <v>0</v>
      </c>
      <c r="C2633" s="1">
        <f>'Preenchimento Consolidado'!$E$18</f>
        <v>0</v>
      </c>
      <c r="D2633" s="187" t="str">
        <f>'Preenchimento Consolidado'!B2656</f>
        <v>2.1.3.2.1.52.</v>
      </c>
      <c r="E2633" s="86">
        <f>'Preenchimento Consolidado'!D2656</f>
        <v>0</v>
      </c>
      <c r="F2633" s="2">
        <f t="shared" ca="1" si="41"/>
        <v>43901.734739930558</v>
      </c>
    </row>
    <row r="2634" spans="1:6">
      <c r="A2634" s="83">
        <f>'Preenchimento Consolidado'!$E$12</f>
        <v>0</v>
      </c>
      <c r="B2634" s="1">
        <f>'Preenchimento Consolidado'!$E$17</f>
        <v>0</v>
      </c>
      <c r="C2634" s="1">
        <f>'Preenchimento Consolidado'!$E$18</f>
        <v>0</v>
      </c>
      <c r="D2634" s="187" t="str">
        <f>'Preenchimento Consolidado'!B2657</f>
        <v>2.1.3.2.1.53.</v>
      </c>
      <c r="E2634" s="86">
        <f>'Preenchimento Consolidado'!D2657</f>
        <v>0</v>
      </c>
      <c r="F2634" s="2">
        <f t="shared" ca="1" si="41"/>
        <v>43901.734739930558</v>
      </c>
    </row>
    <row r="2635" spans="1:6">
      <c r="A2635" s="83">
        <f>'Preenchimento Consolidado'!$E$12</f>
        <v>0</v>
      </c>
      <c r="B2635" s="1">
        <f>'Preenchimento Consolidado'!$E$17</f>
        <v>0</v>
      </c>
      <c r="C2635" s="1">
        <f>'Preenchimento Consolidado'!$E$18</f>
        <v>0</v>
      </c>
      <c r="D2635" s="187" t="str">
        <f>'Preenchimento Consolidado'!B2658</f>
        <v>2.1.3.2.2.</v>
      </c>
      <c r="E2635" s="86">
        <f>'Preenchimento Consolidado'!D2658</f>
        <v>0</v>
      </c>
      <c r="F2635" s="2">
        <f t="shared" ca="1" si="41"/>
        <v>43901.734739930558</v>
      </c>
    </row>
    <row r="2636" spans="1:6">
      <c r="A2636" s="83">
        <f>'Preenchimento Consolidado'!$E$12</f>
        <v>0</v>
      </c>
      <c r="B2636" s="1">
        <f>'Preenchimento Consolidado'!$E$17</f>
        <v>0</v>
      </c>
      <c r="C2636" s="1">
        <f>'Preenchimento Consolidado'!$E$18</f>
        <v>0</v>
      </c>
      <c r="D2636" s="187" t="str">
        <f>'Preenchimento Consolidado'!B2659</f>
        <v>2.1.3.2.2.11.</v>
      </c>
      <c r="E2636" s="86">
        <f>'Preenchimento Consolidado'!D2659</f>
        <v>0</v>
      </c>
      <c r="F2636" s="2">
        <f t="shared" ca="1" si="41"/>
        <v>43901.734739930558</v>
      </c>
    </row>
    <row r="2637" spans="1:6">
      <c r="A2637" s="83">
        <f>'Preenchimento Consolidado'!$E$12</f>
        <v>0</v>
      </c>
      <c r="B2637" s="1">
        <f>'Preenchimento Consolidado'!$E$17</f>
        <v>0</v>
      </c>
      <c r="C2637" s="1">
        <f>'Preenchimento Consolidado'!$E$18</f>
        <v>0</v>
      </c>
      <c r="D2637" s="187" t="str">
        <f>'Preenchimento Consolidado'!B2660</f>
        <v>2.1.3.2.2.12.</v>
      </c>
      <c r="E2637" s="86">
        <f>'Preenchimento Consolidado'!D2660</f>
        <v>0</v>
      </c>
      <c r="F2637" s="2">
        <f t="shared" ca="1" si="41"/>
        <v>43901.734739930558</v>
      </c>
    </row>
    <row r="2638" spans="1:6">
      <c r="A2638" s="83">
        <f>'Preenchimento Consolidado'!$E$12</f>
        <v>0</v>
      </c>
      <c r="B2638" s="1">
        <f>'Preenchimento Consolidado'!$E$17</f>
        <v>0</v>
      </c>
      <c r="C2638" s="1">
        <f>'Preenchimento Consolidado'!$E$18</f>
        <v>0</v>
      </c>
      <c r="D2638" s="187" t="str">
        <f>'Preenchimento Consolidado'!B2661</f>
        <v>2.1.3.2.2.13.</v>
      </c>
      <c r="E2638" s="86">
        <f>'Preenchimento Consolidado'!D2661</f>
        <v>0</v>
      </c>
      <c r="F2638" s="2">
        <f t="shared" ca="1" si="41"/>
        <v>43901.734739930558</v>
      </c>
    </row>
    <row r="2639" spans="1:6">
      <c r="A2639" s="83">
        <f>'Preenchimento Consolidado'!$E$12</f>
        <v>0</v>
      </c>
      <c r="B2639" s="1">
        <f>'Preenchimento Consolidado'!$E$17</f>
        <v>0</v>
      </c>
      <c r="C2639" s="1">
        <f>'Preenchimento Consolidado'!$E$18</f>
        <v>0</v>
      </c>
      <c r="D2639" s="187" t="str">
        <f>'Preenchimento Consolidado'!B2662</f>
        <v>2.1.3.2.2.14.</v>
      </c>
      <c r="E2639" s="86">
        <f>'Preenchimento Consolidado'!D2662</f>
        <v>0</v>
      </c>
      <c r="F2639" s="2">
        <f t="shared" ca="1" si="41"/>
        <v>43901.734739930558</v>
      </c>
    </row>
    <row r="2640" spans="1:6">
      <c r="A2640" s="83">
        <f>'Preenchimento Consolidado'!$E$12</f>
        <v>0</v>
      </c>
      <c r="B2640" s="1">
        <f>'Preenchimento Consolidado'!$E$17</f>
        <v>0</v>
      </c>
      <c r="C2640" s="1">
        <f>'Preenchimento Consolidado'!$E$18</f>
        <v>0</v>
      </c>
      <c r="D2640" s="187" t="str">
        <f>'Preenchimento Consolidado'!B2663</f>
        <v>2.1.3.2.2.15.</v>
      </c>
      <c r="E2640" s="86">
        <f>'Preenchimento Consolidado'!D2663</f>
        <v>0</v>
      </c>
      <c r="F2640" s="2">
        <f t="shared" ca="1" si="41"/>
        <v>43901.734739930558</v>
      </c>
    </row>
    <row r="2641" spans="1:6">
      <c r="A2641" s="83">
        <f>'Preenchimento Consolidado'!$E$12</f>
        <v>0</v>
      </c>
      <c r="B2641" s="1">
        <f>'Preenchimento Consolidado'!$E$17</f>
        <v>0</v>
      </c>
      <c r="C2641" s="1">
        <f>'Preenchimento Consolidado'!$E$18</f>
        <v>0</v>
      </c>
      <c r="D2641" s="187" t="str">
        <f>'Preenchimento Consolidado'!B2664</f>
        <v>2.1.3.2.2.16.</v>
      </c>
      <c r="E2641" s="86">
        <f>'Preenchimento Consolidado'!D2664</f>
        <v>0</v>
      </c>
      <c r="F2641" s="2">
        <f t="shared" ca="1" si="41"/>
        <v>43901.734739930558</v>
      </c>
    </row>
    <row r="2642" spans="1:6">
      <c r="A2642" s="83">
        <f>'Preenchimento Consolidado'!$E$12</f>
        <v>0</v>
      </c>
      <c r="B2642" s="1">
        <f>'Preenchimento Consolidado'!$E$17</f>
        <v>0</v>
      </c>
      <c r="C2642" s="1">
        <f>'Preenchimento Consolidado'!$E$18</f>
        <v>0</v>
      </c>
      <c r="D2642" s="187" t="str">
        <f>'Preenchimento Consolidado'!B2665</f>
        <v>2.1.3.2.2.17.</v>
      </c>
      <c r="E2642" s="86">
        <f>'Preenchimento Consolidado'!D2665</f>
        <v>0</v>
      </c>
      <c r="F2642" s="2">
        <f t="shared" ca="1" si="41"/>
        <v>43901.734739930558</v>
      </c>
    </row>
    <row r="2643" spans="1:6">
      <c r="A2643" s="83">
        <f>'Preenchimento Consolidado'!$E$12</f>
        <v>0</v>
      </c>
      <c r="B2643" s="1">
        <f>'Preenchimento Consolidado'!$E$17</f>
        <v>0</v>
      </c>
      <c r="C2643" s="1">
        <f>'Preenchimento Consolidado'!$E$18</f>
        <v>0</v>
      </c>
      <c r="D2643" s="187" t="str">
        <f>'Preenchimento Consolidado'!B2666</f>
        <v>2.1.3.2.2.21.</v>
      </c>
      <c r="E2643" s="86">
        <f>'Preenchimento Consolidado'!D2666</f>
        <v>0</v>
      </c>
      <c r="F2643" s="2">
        <f t="shared" ca="1" si="41"/>
        <v>43901.734739930558</v>
      </c>
    </row>
    <row r="2644" spans="1:6">
      <c r="A2644" s="83">
        <f>'Preenchimento Consolidado'!$E$12</f>
        <v>0</v>
      </c>
      <c r="B2644" s="1">
        <f>'Preenchimento Consolidado'!$E$17</f>
        <v>0</v>
      </c>
      <c r="C2644" s="1">
        <f>'Preenchimento Consolidado'!$E$18</f>
        <v>0</v>
      </c>
      <c r="D2644" s="187" t="str">
        <f>'Preenchimento Consolidado'!B2667</f>
        <v>2.1.3.2.2.22.</v>
      </c>
      <c r="E2644" s="86">
        <f>'Preenchimento Consolidado'!D2667</f>
        <v>0</v>
      </c>
      <c r="F2644" s="2">
        <f t="shared" ca="1" si="41"/>
        <v>43901.734739930558</v>
      </c>
    </row>
    <row r="2645" spans="1:6">
      <c r="A2645" s="83">
        <f>'Preenchimento Consolidado'!$E$12</f>
        <v>0</v>
      </c>
      <c r="B2645" s="1">
        <f>'Preenchimento Consolidado'!$E$17</f>
        <v>0</v>
      </c>
      <c r="C2645" s="1">
        <f>'Preenchimento Consolidado'!$E$18</f>
        <v>0</v>
      </c>
      <c r="D2645" s="187" t="str">
        <f>'Preenchimento Consolidado'!B2668</f>
        <v>2.1.3.2.2.23.</v>
      </c>
      <c r="E2645" s="86">
        <f>'Preenchimento Consolidado'!D2668</f>
        <v>0</v>
      </c>
      <c r="F2645" s="2">
        <f t="shared" ca="1" si="41"/>
        <v>43901.734739930558</v>
      </c>
    </row>
    <row r="2646" spans="1:6">
      <c r="A2646" s="83">
        <f>'Preenchimento Consolidado'!$E$12</f>
        <v>0</v>
      </c>
      <c r="B2646" s="1">
        <f>'Preenchimento Consolidado'!$E$17</f>
        <v>0</v>
      </c>
      <c r="C2646" s="1">
        <f>'Preenchimento Consolidado'!$E$18</f>
        <v>0</v>
      </c>
      <c r="D2646" s="187" t="str">
        <f>'Preenchimento Consolidado'!B2669</f>
        <v>2.1.3.2.2.24.</v>
      </c>
      <c r="E2646" s="86">
        <f>'Preenchimento Consolidado'!D2669</f>
        <v>0</v>
      </c>
      <c r="F2646" s="2">
        <f t="shared" ca="1" si="41"/>
        <v>43901.734739930558</v>
      </c>
    </row>
    <row r="2647" spans="1:6">
      <c r="A2647" s="83">
        <f>'Preenchimento Consolidado'!$E$12</f>
        <v>0</v>
      </c>
      <c r="B2647" s="1">
        <f>'Preenchimento Consolidado'!$E$17</f>
        <v>0</v>
      </c>
      <c r="C2647" s="1">
        <f>'Preenchimento Consolidado'!$E$18</f>
        <v>0</v>
      </c>
      <c r="D2647" s="187" t="str">
        <f>'Preenchimento Consolidado'!B2670</f>
        <v>2.1.3.2.2.25.</v>
      </c>
      <c r="E2647" s="86">
        <f>'Preenchimento Consolidado'!D2670</f>
        <v>0</v>
      </c>
      <c r="F2647" s="2">
        <f t="shared" ca="1" si="41"/>
        <v>43901.734739930558</v>
      </c>
    </row>
    <row r="2648" spans="1:6">
      <c r="A2648" s="83">
        <f>'Preenchimento Consolidado'!$E$12</f>
        <v>0</v>
      </c>
      <c r="B2648" s="1">
        <f>'Preenchimento Consolidado'!$E$17</f>
        <v>0</v>
      </c>
      <c r="C2648" s="1">
        <f>'Preenchimento Consolidado'!$E$18</f>
        <v>0</v>
      </c>
      <c r="D2648" s="187" t="str">
        <f>'Preenchimento Consolidado'!B2671</f>
        <v>2.1.3.2.2.26.</v>
      </c>
      <c r="E2648" s="86">
        <f>'Preenchimento Consolidado'!D2671</f>
        <v>0</v>
      </c>
      <c r="F2648" s="2">
        <f t="shared" ca="1" si="41"/>
        <v>43901.734739930558</v>
      </c>
    </row>
    <row r="2649" spans="1:6">
      <c r="A2649" s="83">
        <f>'Preenchimento Consolidado'!$E$12</f>
        <v>0</v>
      </c>
      <c r="B2649" s="1">
        <f>'Preenchimento Consolidado'!$E$17</f>
        <v>0</v>
      </c>
      <c r="C2649" s="1">
        <f>'Preenchimento Consolidado'!$E$18</f>
        <v>0</v>
      </c>
      <c r="D2649" s="187" t="str">
        <f>'Preenchimento Consolidado'!B2672</f>
        <v>2.1.3.2.2.27.</v>
      </c>
      <c r="E2649" s="86">
        <f>'Preenchimento Consolidado'!D2672</f>
        <v>0</v>
      </c>
      <c r="F2649" s="2">
        <f t="shared" ca="1" si="41"/>
        <v>43901.734739930558</v>
      </c>
    </row>
    <row r="2650" spans="1:6">
      <c r="A2650" s="83">
        <f>'Preenchimento Consolidado'!$E$12</f>
        <v>0</v>
      </c>
      <c r="B2650" s="1">
        <f>'Preenchimento Consolidado'!$E$17</f>
        <v>0</v>
      </c>
      <c r="C2650" s="1">
        <f>'Preenchimento Consolidado'!$E$18</f>
        <v>0</v>
      </c>
      <c r="D2650" s="187" t="str">
        <f>'Preenchimento Consolidado'!B2673</f>
        <v>2.1.3.2.2.28.</v>
      </c>
      <c r="E2650" s="86">
        <f>'Preenchimento Consolidado'!D2673</f>
        <v>0</v>
      </c>
      <c r="F2650" s="2">
        <f t="shared" ca="1" si="41"/>
        <v>43901.734739930558</v>
      </c>
    </row>
    <row r="2651" spans="1:6">
      <c r="A2651" s="83">
        <f>'Preenchimento Consolidado'!$E$12</f>
        <v>0</v>
      </c>
      <c r="B2651" s="1">
        <f>'Preenchimento Consolidado'!$E$17</f>
        <v>0</v>
      </c>
      <c r="C2651" s="1">
        <f>'Preenchimento Consolidado'!$E$18</f>
        <v>0</v>
      </c>
      <c r="D2651" s="187" t="str">
        <f>'Preenchimento Consolidado'!B2674</f>
        <v>2.1.3.2.2.29.</v>
      </c>
      <c r="E2651" s="86">
        <f>'Preenchimento Consolidado'!D2674</f>
        <v>0</v>
      </c>
      <c r="F2651" s="2">
        <f t="shared" ca="1" si="41"/>
        <v>43901.734739930558</v>
      </c>
    </row>
    <row r="2652" spans="1:6">
      <c r="A2652" s="83">
        <f>'Preenchimento Consolidado'!$E$12</f>
        <v>0</v>
      </c>
      <c r="B2652" s="1">
        <f>'Preenchimento Consolidado'!$E$17</f>
        <v>0</v>
      </c>
      <c r="C2652" s="1">
        <f>'Preenchimento Consolidado'!$E$18</f>
        <v>0</v>
      </c>
      <c r="D2652" s="187" t="str">
        <f>'Preenchimento Consolidado'!B2675</f>
        <v>2.1.3.2.2.31.</v>
      </c>
      <c r="E2652" s="86">
        <f>'Preenchimento Consolidado'!D2675</f>
        <v>0</v>
      </c>
      <c r="F2652" s="2">
        <f t="shared" ca="1" si="41"/>
        <v>43901.734739930558</v>
      </c>
    </row>
    <row r="2653" spans="1:6">
      <c r="A2653" s="83">
        <f>'Preenchimento Consolidado'!$E$12</f>
        <v>0</v>
      </c>
      <c r="B2653" s="1">
        <f>'Preenchimento Consolidado'!$E$17</f>
        <v>0</v>
      </c>
      <c r="C2653" s="1">
        <f>'Preenchimento Consolidado'!$E$18</f>
        <v>0</v>
      </c>
      <c r="D2653" s="187" t="str">
        <f>'Preenchimento Consolidado'!B2676</f>
        <v>2.1.3.2.2.32.</v>
      </c>
      <c r="E2653" s="86">
        <f>'Preenchimento Consolidado'!D2676</f>
        <v>0</v>
      </c>
      <c r="F2653" s="2">
        <f t="shared" ca="1" si="41"/>
        <v>43901.734739930558</v>
      </c>
    </row>
    <row r="2654" spans="1:6">
      <c r="A2654" s="83">
        <f>'Preenchimento Consolidado'!$E$12</f>
        <v>0</v>
      </c>
      <c r="B2654" s="1">
        <f>'Preenchimento Consolidado'!$E$17</f>
        <v>0</v>
      </c>
      <c r="C2654" s="1">
        <f>'Preenchimento Consolidado'!$E$18</f>
        <v>0</v>
      </c>
      <c r="D2654" s="187" t="str">
        <f>'Preenchimento Consolidado'!B2677</f>
        <v>2.1.3.2.2.33.</v>
      </c>
      <c r="E2654" s="86">
        <f>'Preenchimento Consolidado'!D2677</f>
        <v>0</v>
      </c>
      <c r="F2654" s="2">
        <f t="shared" ca="1" si="41"/>
        <v>43901.734739930558</v>
      </c>
    </row>
    <row r="2655" spans="1:6">
      <c r="A2655" s="83">
        <f>'Preenchimento Consolidado'!$E$12</f>
        <v>0</v>
      </c>
      <c r="B2655" s="1">
        <f>'Preenchimento Consolidado'!$E$17</f>
        <v>0</v>
      </c>
      <c r="C2655" s="1">
        <f>'Preenchimento Consolidado'!$E$18</f>
        <v>0</v>
      </c>
      <c r="D2655" s="187" t="str">
        <f>'Preenchimento Consolidado'!B2678</f>
        <v>2.1.3.2.2.35.</v>
      </c>
      <c r="E2655" s="86">
        <f>'Preenchimento Consolidado'!D2678</f>
        <v>0</v>
      </c>
      <c r="F2655" s="2">
        <f t="shared" ca="1" si="41"/>
        <v>43901.734739930558</v>
      </c>
    </row>
    <row r="2656" spans="1:6">
      <c r="A2656" s="83">
        <f>'Preenchimento Consolidado'!$E$12</f>
        <v>0</v>
      </c>
      <c r="B2656" s="1">
        <f>'Preenchimento Consolidado'!$E$17</f>
        <v>0</v>
      </c>
      <c r="C2656" s="1">
        <f>'Preenchimento Consolidado'!$E$18</f>
        <v>0</v>
      </c>
      <c r="D2656" s="187" t="str">
        <f>'Preenchimento Consolidado'!B2679</f>
        <v>2.1.3.2.2.35.1.</v>
      </c>
      <c r="E2656" s="86">
        <f>'Preenchimento Consolidado'!D2679</f>
        <v>0</v>
      </c>
      <c r="F2656" s="2">
        <f t="shared" ca="1" si="41"/>
        <v>43901.734739930558</v>
      </c>
    </row>
    <row r="2657" spans="1:6">
      <c r="A2657" s="83">
        <f>'Preenchimento Consolidado'!$E$12</f>
        <v>0</v>
      </c>
      <c r="B2657" s="1">
        <f>'Preenchimento Consolidado'!$E$17</f>
        <v>0</v>
      </c>
      <c r="C2657" s="1">
        <f>'Preenchimento Consolidado'!$E$18</f>
        <v>0</v>
      </c>
      <c r="D2657" s="187" t="str">
        <f>'Preenchimento Consolidado'!B2680</f>
        <v>2.1.3.2.2.35.2.</v>
      </c>
      <c r="E2657" s="86">
        <f>'Preenchimento Consolidado'!D2680</f>
        <v>0</v>
      </c>
      <c r="F2657" s="2">
        <f t="shared" ca="1" si="41"/>
        <v>43901.734739930558</v>
      </c>
    </row>
    <row r="2658" spans="1:6">
      <c r="A2658" s="83">
        <f>'Preenchimento Consolidado'!$E$12</f>
        <v>0</v>
      </c>
      <c r="B2658" s="1">
        <f>'Preenchimento Consolidado'!$E$17</f>
        <v>0</v>
      </c>
      <c r="C2658" s="1">
        <f>'Preenchimento Consolidado'!$E$18</f>
        <v>0</v>
      </c>
      <c r="D2658" s="187" t="str">
        <f>'Preenchimento Consolidado'!B2681</f>
        <v>2.1.3.2.2.41.</v>
      </c>
      <c r="E2658" s="86">
        <f>'Preenchimento Consolidado'!D2681</f>
        <v>0</v>
      </c>
      <c r="F2658" s="2">
        <f t="shared" ca="1" si="41"/>
        <v>43901.734739930558</v>
      </c>
    </row>
    <row r="2659" spans="1:6">
      <c r="A2659" s="83">
        <f>'Preenchimento Consolidado'!$E$12</f>
        <v>0</v>
      </c>
      <c r="B2659" s="1">
        <f>'Preenchimento Consolidado'!$E$17</f>
        <v>0</v>
      </c>
      <c r="C2659" s="1">
        <f>'Preenchimento Consolidado'!$E$18</f>
        <v>0</v>
      </c>
      <c r="D2659" s="187" t="str">
        <f>'Preenchimento Consolidado'!B2682</f>
        <v>2.1.3.2.2.42.</v>
      </c>
      <c r="E2659" s="86">
        <f>'Preenchimento Consolidado'!D2682</f>
        <v>0</v>
      </c>
      <c r="F2659" s="2">
        <f t="shared" ca="1" si="41"/>
        <v>43901.734739930558</v>
      </c>
    </row>
    <row r="2660" spans="1:6">
      <c r="A2660" s="83">
        <f>'Preenchimento Consolidado'!$E$12</f>
        <v>0</v>
      </c>
      <c r="B2660" s="1">
        <f>'Preenchimento Consolidado'!$E$17</f>
        <v>0</v>
      </c>
      <c r="C2660" s="1">
        <f>'Preenchimento Consolidado'!$E$18</f>
        <v>0</v>
      </c>
      <c r="D2660" s="187" t="str">
        <f>'Preenchimento Consolidado'!B2683</f>
        <v>2.1.3.2.2.43.</v>
      </c>
      <c r="E2660" s="86">
        <f>'Preenchimento Consolidado'!D2683</f>
        <v>0</v>
      </c>
      <c r="F2660" s="2">
        <f t="shared" ca="1" si="41"/>
        <v>43901.734739930558</v>
      </c>
    </row>
    <row r="2661" spans="1:6">
      <c r="A2661" s="83">
        <f>'Preenchimento Consolidado'!$E$12</f>
        <v>0</v>
      </c>
      <c r="B2661" s="1">
        <f>'Preenchimento Consolidado'!$E$17</f>
        <v>0</v>
      </c>
      <c r="C2661" s="1">
        <f>'Preenchimento Consolidado'!$E$18</f>
        <v>0</v>
      </c>
      <c r="D2661" s="187" t="str">
        <f>'Preenchimento Consolidado'!B2684</f>
        <v>2.1.3.2.2.50.</v>
      </c>
      <c r="E2661" s="86">
        <f>'Preenchimento Consolidado'!D2684</f>
        <v>0</v>
      </c>
      <c r="F2661" s="2">
        <f t="shared" ca="1" si="41"/>
        <v>43901.734739930558</v>
      </c>
    </row>
    <row r="2662" spans="1:6">
      <c r="A2662" s="83">
        <f>'Preenchimento Consolidado'!$E$12</f>
        <v>0</v>
      </c>
      <c r="B2662" s="1">
        <f>'Preenchimento Consolidado'!$E$17</f>
        <v>0</v>
      </c>
      <c r="C2662" s="1">
        <f>'Preenchimento Consolidado'!$E$18</f>
        <v>0</v>
      </c>
      <c r="D2662" s="187" t="str">
        <f>'Preenchimento Consolidado'!B2685</f>
        <v>2.1.3.2.2.51.</v>
      </c>
      <c r="E2662" s="86">
        <f>'Preenchimento Consolidado'!D2685</f>
        <v>0</v>
      </c>
      <c r="F2662" s="2">
        <f t="shared" ca="1" si="41"/>
        <v>43901.734739930558</v>
      </c>
    </row>
    <row r="2663" spans="1:6">
      <c r="A2663" s="83">
        <f>'Preenchimento Consolidado'!$E$12</f>
        <v>0</v>
      </c>
      <c r="B2663" s="1">
        <f>'Preenchimento Consolidado'!$E$17</f>
        <v>0</v>
      </c>
      <c r="C2663" s="1">
        <f>'Preenchimento Consolidado'!$E$18</f>
        <v>0</v>
      </c>
      <c r="D2663" s="187" t="str">
        <f>'Preenchimento Consolidado'!B2686</f>
        <v>2.1.3.2.2.52.</v>
      </c>
      <c r="E2663" s="86">
        <f>'Preenchimento Consolidado'!D2686</f>
        <v>0</v>
      </c>
      <c r="F2663" s="2">
        <f t="shared" ca="1" si="41"/>
        <v>43901.734739930558</v>
      </c>
    </row>
    <row r="2664" spans="1:6">
      <c r="A2664" s="83">
        <f>'Preenchimento Consolidado'!$E$12</f>
        <v>0</v>
      </c>
      <c r="B2664" s="1">
        <f>'Preenchimento Consolidado'!$E$17</f>
        <v>0</v>
      </c>
      <c r="C2664" s="1">
        <f>'Preenchimento Consolidado'!$E$18</f>
        <v>0</v>
      </c>
      <c r="D2664" s="187" t="str">
        <f>'Preenchimento Consolidado'!B2687</f>
        <v>2.1.3.2.2.53.</v>
      </c>
      <c r="E2664" s="86">
        <f>'Preenchimento Consolidado'!D2687</f>
        <v>0</v>
      </c>
      <c r="F2664" s="2">
        <f t="shared" ca="1" si="41"/>
        <v>43901.734739930558</v>
      </c>
    </row>
    <row r="2665" spans="1:6">
      <c r="A2665" s="83">
        <f>'Preenchimento Consolidado'!$E$12</f>
        <v>0</v>
      </c>
      <c r="B2665" s="1">
        <f>'Preenchimento Consolidado'!$E$17</f>
        <v>0</v>
      </c>
      <c r="C2665" s="1">
        <f>'Preenchimento Consolidado'!$E$18</f>
        <v>0</v>
      </c>
      <c r="D2665" s="187" t="str">
        <f>'Preenchimento Consolidado'!B2688</f>
        <v>2.1.3.3.</v>
      </c>
      <c r="E2665" s="86">
        <f>'Preenchimento Consolidado'!D2688</f>
        <v>0</v>
      </c>
      <c r="F2665" s="2">
        <f t="shared" ca="1" si="41"/>
        <v>43901.734739930558</v>
      </c>
    </row>
    <row r="2666" spans="1:6">
      <c r="A2666" s="83">
        <f>'Preenchimento Consolidado'!$E$12</f>
        <v>0</v>
      </c>
      <c r="B2666" s="1">
        <f>'Preenchimento Consolidado'!$E$17</f>
        <v>0</v>
      </c>
      <c r="C2666" s="1">
        <f>'Preenchimento Consolidado'!$E$18</f>
        <v>0</v>
      </c>
      <c r="D2666" s="187" t="str">
        <f>'Preenchimento Consolidado'!B2689</f>
        <v>2.1.3.3.1.</v>
      </c>
      <c r="E2666" s="86">
        <f>'Preenchimento Consolidado'!D2689</f>
        <v>0</v>
      </c>
      <c r="F2666" s="2">
        <f t="shared" ca="1" si="41"/>
        <v>43901.734739930558</v>
      </c>
    </row>
    <row r="2667" spans="1:6">
      <c r="A2667" s="83">
        <f>'Preenchimento Consolidado'!$E$12</f>
        <v>0</v>
      </c>
      <c r="B2667" s="1">
        <f>'Preenchimento Consolidado'!$E$17</f>
        <v>0</v>
      </c>
      <c r="C2667" s="1">
        <f>'Preenchimento Consolidado'!$E$18</f>
        <v>0</v>
      </c>
      <c r="D2667" s="187" t="str">
        <f>'Preenchimento Consolidado'!B2690</f>
        <v>2.1.3.3.1.11.</v>
      </c>
      <c r="E2667" s="86">
        <f>'Preenchimento Consolidado'!D2690</f>
        <v>0</v>
      </c>
      <c r="F2667" s="2">
        <f t="shared" ca="1" si="41"/>
        <v>43901.734739930558</v>
      </c>
    </row>
    <row r="2668" spans="1:6">
      <c r="A2668" s="83">
        <f>'Preenchimento Consolidado'!$E$12</f>
        <v>0</v>
      </c>
      <c r="B2668" s="1">
        <f>'Preenchimento Consolidado'!$E$17</f>
        <v>0</v>
      </c>
      <c r="C2668" s="1">
        <f>'Preenchimento Consolidado'!$E$18</f>
        <v>0</v>
      </c>
      <c r="D2668" s="187" t="str">
        <f>'Preenchimento Consolidado'!B2691</f>
        <v>2.1.3.3.1.12.</v>
      </c>
      <c r="E2668" s="86">
        <f>'Preenchimento Consolidado'!D2691</f>
        <v>0</v>
      </c>
      <c r="F2668" s="2">
        <f t="shared" ca="1" si="41"/>
        <v>43901.734739930558</v>
      </c>
    </row>
    <row r="2669" spans="1:6">
      <c r="A2669" s="83">
        <f>'Preenchimento Consolidado'!$E$12</f>
        <v>0</v>
      </c>
      <c r="B2669" s="1">
        <f>'Preenchimento Consolidado'!$E$17</f>
        <v>0</v>
      </c>
      <c r="C2669" s="1">
        <f>'Preenchimento Consolidado'!$E$18</f>
        <v>0</v>
      </c>
      <c r="D2669" s="187" t="str">
        <f>'Preenchimento Consolidado'!B2692</f>
        <v>2.1.3.3.1.13.</v>
      </c>
      <c r="E2669" s="86">
        <f>'Preenchimento Consolidado'!D2692</f>
        <v>0</v>
      </c>
      <c r="F2669" s="2">
        <f t="shared" ca="1" si="41"/>
        <v>43901.734739930558</v>
      </c>
    </row>
    <row r="2670" spans="1:6">
      <c r="A2670" s="83">
        <f>'Preenchimento Consolidado'!$E$12</f>
        <v>0</v>
      </c>
      <c r="B2670" s="1">
        <f>'Preenchimento Consolidado'!$E$17</f>
        <v>0</v>
      </c>
      <c r="C2670" s="1">
        <f>'Preenchimento Consolidado'!$E$18</f>
        <v>0</v>
      </c>
      <c r="D2670" s="187" t="str">
        <f>'Preenchimento Consolidado'!B2693</f>
        <v>2.1.3.3.1.14.</v>
      </c>
      <c r="E2670" s="86">
        <f>'Preenchimento Consolidado'!D2693</f>
        <v>0</v>
      </c>
      <c r="F2670" s="2">
        <f t="shared" ca="1" si="41"/>
        <v>43901.734739930558</v>
      </c>
    </row>
    <row r="2671" spans="1:6">
      <c r="A2671" s="83">
        <f>'Preenchimento Consolidado'!$E$12</f>
        <v>0</v>
      </c>
      <c r="B2671" s="1">
        <f>'Preenchimento Consolidado'!$E$17</f>
        <v>0</v>
      </c>
      <c r="C2671" s="1">
        <f>'Preenchimento Consolidado'!$E$18</f>
        <v>0</v>
      </c>
      <c r="D2671" s="187" t="str">
        <f>'Preenchimento Consolidado'!B2694</f>
        <v>2.1.3.3.1.15.</v>
      </c>
      <c r="E2671" s="86">
        <f>'Preenchimento Consolidado'!D2694</f>
        <v>0</v>
      </c>
      <c r="F2671" s="2">
        <f t="shared" ca="1" si="41"/>
        <v>43901.734739930558</v>
      </c>
    </row>
    <row r="2672" spans="1:6">
      <c r="A2672" s="83">
        <f>'Preenchimento Consolidado'!$E$12</f>
        <v>0</v>
      </c>
      <c r="B2672" s="1">
        <f>'Preenchimento Consolidado'!$E$17</f>
        <v>0</v>
      </c>
      <c r="C2672" s="1">
        <f>'Preenchimento Consolidado'!$E$18</f>
        <v>0</v>
      </c>
      <c r="D2672" s="187" t="str">
        <f>'Preenchimento Consolidado'!B2695</f>
        <v>2.1.3.3.1.16.</v>
      </c>
      <c r="E2672" s="86">
        <f>'Preenchimento Consolidado'!D2695</f>
        <v>0</v>
      </c>
      <c r="F2672" s="2">
        <f t="shared" ca="1" si="41"/>
        <v>43901.734739930558</v>
      </c>
    </row>
    <row r="2673" spans="1:6">
      <c r="A2673" s="83">
        <f>'Preenchimento Consolidado'!$E$12</f>
        <v>0</v>
      </c>
      <c r="B2673" s="1">
        <f>'Preenchimento Consolidado'!$E$17</f>
        <v>0</v>
      </c>
      <c r="C2673" s="1">
        <f>'Preenchimento Consolidado'!$E$18</f>
        <v>0</v>
      </c>
      <c r="D2673" s="187" t="str">
        <f>'Preenchimento Consolidado'!B2696</f>
        <v>2.1.3.3.1.17.</v>
      </c>
      <c r="E2673" s="86">
        <f>'Preenchimento Consolidado'!D2696</f>
        <v>0</v>
      </c>
      <c r="F2673" s="2">
        <f t="shared" ca="1" si="41"/>
        <v>43901.734739930558</v>
      </c>
    </row>
    <row r="2674" spans="1:6">
      <c r="A2674" s="83">
        <f>'Preenchimento Consolidado'!$E$12</f>
        <v>0</v>
      </c>
      <c r="B2674" s="1">
        <f>'Preenchimento Consolidado'!$E$17</f>
        <v>0</v>
      </c>
      <c r="C2674" s="1">
        <f>'Preenchimento Consolidado'!$E$18</f>
        <v>0</v>
      </c>
      <c r="D2674" s="187" t="str">
        <f>'Preenchimento Consolidado'!B2697</f>
        <v>2.1.3.3.1.21.</v>
      </c>
      <c r="E2674" s="86">
        <f>'Preenchimento Consolidado'!D2697</f>
        <v>0</v>
      </c>
      <c r="F2674" s="2">
        <f t="shared" ca="1" si="41"/>
        <v>43901.734739930558</v>
      </c>
    </row>
    <row r="2675" spans="1:6">
      <c r="A2675" s="83">
        <f>'Preenchimento Consolidado'!$E$12</f>
        <v>0</v>
      </c>
      <c r="B2675" s="1">
        <f>'Preenchimento Consolidado'!$E$17</f>
        <v>0</v>
      </c>
      <c r="C2675" s="1">
        <f>'Preenchimento Consolidado'!$E$18</f>
        <v>0</v>
      </c>
      <c r="D2675" s="187" t="str">
        <f>'Preenchimento Consolidado'!B2698</f>
        <v>2.1.3.3.1.22.</v>
      </c>
      <c r="E2675" s="86">
        <f>'Preenchimento Consolidado'!D2698</f>
        <v>0</v>
      </c>
      <c r="F2675" s="2">
        <f t="shared" ca="1" si="41"/>
        <v>43901.734739930558</v>
      </c>
    </row>
    <row r="2676" spans="1:6">
      <c r="A2676" s="83">
        <f>'Preenchimento Consolidado'!$E$12</f>
        <v>0</v>
      </c>
      <c r="B2676" s="1">
        <f>'Preenchimento Consolidado'!$E$17</f>
        <v>0</v>
      </c>
      <c r="C2676" s="1">
        <f>'Preenchimento Consolidado'!$E$18</f>
        <v>0</v>
      </c>
      <c r="D2676" s="187" t="str">
        <f>'Preenchimento Consolidado'!B2699</f>
        <v>2.1.3.3.1.23.</v>
      </c>
      <c r="E2676" s="86">
        <f>'Preenchimento Consolidado'!D2699</f>
        <v>0</v>
      </c>
      <c r="F2676" s="2">
        <f t="shared" ca="1" si="41"/>
        <v>43901.734739930558</v>
      </c>
    </row>
    <row r="2677" spans="1:6">
      <c r="A2677" s="83">
        <f>'Preenchimento Consolidado'!$E$12</f>
        <v>0</v>
      </c>
      <c r="B2677" s="1">
        <f>'Preenchimento Consolidado'!$E$17</f>
        <v>0</v>
      </c>
      <c r="C2677" s="1">
        <f>'Preenchimento Consolidado'!$E$18</f>
        <v>0</v>
      </c>
      <c r="D2677" s="187" t="str">
        <f>'Preenchimento Consolidado'!B2700</f>
        <v>2.1.3.3.1.24.</v>
      </c>
      <c r="E2677" s="86">
        <f>'Preenchimento Consolidado'!D2700</f>
        <v>0</v>
      </c>
      <c r="F2677" s="2">
        <f t="shared" ca="1" si="41"/>
        <v>43901.734739930558</v>
      </c>
    </row>
    <row r="2678" spans="1:6">
      <c r="A2678" s="83">
        <f>'Preenchimento Consolidado'!$E$12</f>
        <v>0</v>
      </c>
      <c r="B2678" s="1">
        <f>'Preenchimento Consolidado'!$E$17</f>
        <v>0</v>
      </c>
      <c r="C2678" s="1">
        <f>'Preenchimento Consolidado'!$E$18</f>
        <v>0</v>
      </c>
      <c r="D2678" s="187" t="str">
        <f>'Preenchimento Consolidado'!B2701</f>
        <v>2.1.3.3.1.25.</v>
      </c>
      <c r="E2678" s="86">
        <f>'Preenchimento Consolidado'!D2701</f>
        <v>0</v>
      </c>
      <c r="F2678" s="2">
        <f t="shared" ca="1" si="41"/>
        <v>43901.734739930558</v>
      </c>
    </row>
    <row r="2679" spans="1:6">
      <c r="A2679" s="83">
        <f>'Preenchimento Consolidado'!$E$12</f>
        <v>0</v>
      </c>
      <c r="B2679" s="1">
        <f>'Preenchimento Consolidado'!$E$17</f>
        <v>0</v>
      </c>
      <c r="C2679" s="1">
        <f>'Preenchimento Consolidado'!$E$18</f>
        <v>0</v>
      </c>
      <c r="D2679" s="187" t="str">
        <f>'Preenchimento Consolidado'!B2702</f>
        <v>2.1.3.3.1.26.</v>
      </c>
      <c r="E2679" s="86">
        <f>'Preenchimento Consolidado'!D2702</f>
        <v>0</v>
      </c>
      <c r="F2679" s="2">
        <f t="shared" ca="1" si="41"/>
        <v>43901.734739930558</v>
      </c>
    </row>
    <row r="2680" spans="1:6">
      <c r="A2680" s="83">
        <f>'Preenchimento Consolidado'!$E$12</f>
        <v>0</v>
      </c>
      <c r="B2680" s="1">
        <f>'Preenchimento Consolidado'!$E$17</f>
        <v>0</v>
      </c>
      <c r="C2680" s="1">
        <f>'Preenchimento Consolidado'!$E$18</f>
        <v>0</v>
      </c>
      <c r="D2680" s="187" t="str">
        <f>'Preenchimento Consolidado'!B2703</f>
        <v>2.1.3.3.1.27.</v>
      </c>
      <c r="E2680" s="86">
        <f>'Preenchimento Consolidado'!D2703</f>
        <v>0</v>
      </c>
      <c r="F2680" s="2">
        <f t="shared" ca="1" si="41"/>
        <v>43901.734739930558</v>
      </c>
    </row>
    <row r="2681" spans="1:6">
      <c r="A2681" s="83">
        <f>'Preenchimento Consolidado'!$E$12</f>
        <v>0</v>
      </c>
      <c r="B2681" s="1">
        <f>'Preenchimento Consolidado'!$E$17</f>
        <v>0</v>
      </c>
      <c r="C2681" s="1">
        <f>'Preenchimento Consolidado'!$E$18</f>
        <v>0</v>
      </c>
      <c r="D2681" s="187" t="str">
        <f>'Preenchimento Consolidado'!B2704</f>
        <v>2.1.3.3.1.28.</v>
      </c>
      <c r="E2681" s="86">
        <f>'Preenchimento Consolidado'!D2704</f>
        <v>0</v>
      </c>
      <c r="F2681" s="2">
        <f t="shared" ca="1" si="41"/>
        <v>43901.734739930558</v>
      </c>
    </row>
    <row r="2682" spans="1:6">
      <c r="A2682" s="83">
        <f>'Preenchimento Consolidado'!$E$12</f>
        <v>0</v>
      </c>
      <c r="B2682" s="1">
        <f>'Preenchimento Consolidado'!$E$17</f>
        <v>0</v>
      </c>
      <c r="C2682" s="1">
        <f>'Preenchimento Consolidado'!$E$18</f>
        <v>0</v>
      </c>
      <c r="D2682" s="187" t="str">
        <f>'Preenchimento Consolidado'!B2705</f>
        <v>2.1.3.3.1.29.</v>
      </c>
      <c r="E2682" s="86">
        <f>'Preenchimento Consolidado'!D2705</f>
        <v>0</v>
      </c>
      <c r="F2682" s="2">
        <f t="shared" ca="1" si="41"/>
        <v>43901.734739930558</v>
      </c>
    </row>
    <row r="2683" spans="1:6">
      <c r="A2683" s="83">
        <f>'Preenchimento Consolidado'!$E$12</f>
        <v>0</v>
      </c>
      <c r="B2683" s="1">
        <f>'Preenchimento Consolidado'!$E$17</f>
        <v>0</v>
      </c>
      <c r="C2683" s="1">
        <f>'Preenchimento Consolidado'!$E$18</f>
        <v>0</v>
      </c>
      <c r="D2683" s="187" t="str">
        <f>'Preenchimento Consolidado'!B2706</f>
        <v>2.1.3.3.1.31.</v>
      </c>
      <c r="E2683" s="86">
        <f>'Preenchimento Consolidado'!D2706</f>
        <v>0</v>
      </c>
      <c r="F2683" s="2">
        <f t="shared" ca="1" si="41"/>
        <v>43901.734739930558</v>
      </c>
    </row>
    <row r="2684" spans="1:6">
      <c r="A2684" s="83">
        <f>'Preenchimento Consolidado'!$E$12</f>
        <v>0</v>
      </c>
      <c r="B2684" s="1">
        <f>'Preenchimento Consolidado'!$E$17</f>
        <v>0</v>
      </c>
      <c r="C2684" s="1">
        <f>'Preenchimento Consolidado'!$E$18</f>
        <v>0</v>
      </c>
      <c r="D2684" s="187" t="str">
        <f>'Preenchimento Consolidado'!B2707</f>
        <v>2.1.3.3.1.32.</v>
      </c>
      <c r="E2684" s="86">
        <f>'Preenchimento Consolidado'!D2707</f>
        <v>0</v>
      </c>
      <c r="F2684" s="2">
        <f t="shared" ca="1" si="41"/>
        <v>43901.734739930558</v>
      </c>
    </row>
    <row r="2685" spans="1:6">
      <c r="A2685" s="83">
        <f>'Preenchimento Consolidado'!$E$12</f>
        <v>0</v>
      </c>
      <c r="B2685" s="1">
        <f>'Preenchimento Consolidado'!$E$17</f>
        <v>0</v>
      </c>
      <c r="C2685" s="1">
        <f>'Preenchimento Consolidado'!$E$18</f>
        <v>0</v>
      </c>
      <c r="D2685" s="187" t="str">
        <f>'Preenchimento Consolidado'!B2708</f>
        <v>2.1.3.3.1.33.</v>
      </c>
      <c r="E2685" s="86">
        <f>'Preenchimento Consolidado'!D2708</f>
        <v>0</v>
      </c>
      <c r="F2685" s="2">
        <f t="shared" ca="1" si="41"/>
        <v>43901.734739930558</v>
      </c>
    </row>
    <row r="2686" spans="1:6">
      <c r="A2686" s="83">
        <f>'Preenchimento Consolidado'!$E$12</f>
        <v>0</v>
      </c>
      <c r="B2686" s="1">
        <f>'Preenchimento Consolidado'!$E$17</f>
        <v>0</v>
      </c>
      <c r="C2686" s="1">
        <f>'Preenchimento Consolidado'!$E$18</f>
        <v>0</v>
      </c>
      <c r="D2686" s="187" t="str">
        <f>'Preenchimento Consolidado'!B2709</f>
        <v>2.1.3.3.1.35.</v>
      </c>
      <c r="E2686" s="86">
        <f>'Preenchimento Consolidado'!D2709</f>
        <v>0</v>
      </c>
      <c r="F2686" s="2">
        <f t="shared" ca="1" si="41"/>
        <v>43901.734739930558</v>
      </c>
    </row>
    <row r="2687" spans="1:6">
      <c r="A2687" s="83">
        <f>'Preenchimento Consolidado'!$E$12</f>
        <v>0</v>
      </c>
      <c r="B2687" s="1">
        <f>'Preenchimento Consolidado'!$E$17</f>
        <v>0</v>
      </c>
      <c r="C2687" s="1">
        <f>'Preenchimento Consolidado'!$E$18</f>
        <v>0</v>
      </c>
      <c r="D2687" s="187" t="str">
        <f>'Preenchimento Consolidado'!B2710</f>
        <v>2.1.3.3.1.35.1.</v>
      </c>
      <c r="E2687" s="86">
        <f>'Preenchimento Consolidado'!D2710</f>
        <v>0</v>
      </c>
      <c r="F2687" s="2">
        <f t="shared" ca="1" si="41"/>
        <v>43901.734739930558</v>
      </c>
    </row>
    <row r="2688" spans="1:6">
      <c r="A2688" s="83">
        <f>'Preenchimento Consolidado'!$E$12</f>
        <v>0</v>
      </c>
      <c r="B2688" s="1">
        <f>'Preenchimento Consolidado'!$E$17</f>
        <v>0</v>
      </c>
      <c r="C2688" s="1">
        <f>'Preenchimento Consolidado'!$E$18</f>
        <v>0</v>
      </c>
      <c r="D2688" s="187" t="str">
        <f>'Preenchimento Consolidado'!B2711</f>
        <v>2.1.3.3.1.35.2.</v>
      </c>
      <c r="E2688" s="86">
        <f>'Preenchimento Consolidado'!D2711</f>
        <v>0</v>
      </c>
      <c r="F2688" s="2">
        <f t="shared" ca="1" si="41"/>
        <v>43901.734739930558</v>
      </c>
    </row>
    <row r="2689" spans="1:6">
      <c r="A2689" s="83">
        <f>'Preenchimento Consolidado'!$E$12</f>
        <v>0</v>
      </c>
      <c r="B2689" s="1">
        <f>'Preenchimento Consolidado'!$E$17</f>
        <v>0</v>
      </c>
      <c r="C2689" s="1">
        <f>'Preenchimento Consolidado'!$E$18</f>
        <v>0</v>
      </c>
      <c r="D2689" s="187" t="str">
        <f>'Preenchimento Consolidado'!B2712</f>
        <v>2.1.3.3.1.41.</v>
      </c>
      <c r="E2689" s="86">
        <f>'Preenchimento Consolidado'!D2712</f>
        <v>0</v>
      </c>
      <c r="F2689" s="2">
        <f t="shared" ca="1" si="41"/>
        <v>43901.734739930558</v>
      </c>
    </row>
    <row r="2690" spans="1:6">
      <c r="A2690" s="83">
        <f>'Preenchimento Consolidado'!$E$12</f>
        <v>0</v>
      </c>
      <c r="B2690" s="1">
        <f>'Preenchimento Consolidado'!$E$17</f>
        <v>0</v>
      </c>
      <c r="C2690" s="1">
        <f>'Preenchimento Consolidado'!$E$18</f>
        <v>0</v>
      </c>
      <c r="D2690" s="187" t="str">
        <f>'Preenchimento Consolidado'!B2713</f>
        <v>2.1.3.3.1.42.</v>
      </c>
      <c r="E2690" s="86">
        <f>'Preenchimento Consolidado'!D2713</f>
        <v>0</v>
      </c>
      <c r="F2690" s="2">
        <f t="shared" ref="F2690:F2753" ca="1" si="42">NOW()</f>
        <v>43901.734739930558</v>
      </c>
    </row>
    <row r="2691" spans="1:6">
      <c r="A2691" s="83">
        <f>'Preenchimento Consolidado'!$E$12</f>
        <v>0</v>
      </c>
      <c r="B2691" s="1">
        <f>'Preenchimento Consolidado'!$E$17</f>
        <v>0</v>
      </c>
      <c r="C2691" s="1">
        <f>'Preenchimento Consolidado'!$E$18</f>
        <v>0</v>
      </c>
      <c r="D2691" s="187" t="str">
        <f>'Preenchimento Consolidado'!B2714</f>
        <v>2.1.3.3.1.43.</v>
      </c>
      <c r="E2691" s="86">
        <f>'Preenchimento Consolidado'!D2714</f>
        <v>0</v>
      </c>
      <c r="F2691" s="2">
        <f t="shared" ca="1" si="42"/>
        <v>43901.734739930558</v>
      </c>
    </row>
    <row r="2692" spans="1:6">
      <c r="A2692" s="83">
        <f>'Preenchimento Consolidado'!$E$12</f>
        <v>0</v>
      </c>
      <c r="B2692" s="1">
        <f>'Preenchimento Consolidado'!$E$17</f>
        <v>0</v>
      </c>
      <c r="C2692" s="1">
        <f>'Preenchimento Consolidado'!$E$18</f>
        <v>0</v>
      </c>
      <c r="D2692" s="187" t="str">
        <f>'Preenchimento Consolidado'!B2715</f>
        <v>2.1.3.3.1.50.</v>
      </c>
      <c r="E2692" s="86">
        <f>'Preenchimento Consolidado'!D2715</f>
        <v>0</v>
      </c>
      <c r="F2692" s="2">
        <f t="shared" ca="1" si="42"/>
        <v>43901.734739930558</v>
      </c>
    </row>
    <row r="2693" spans="1:6">
      <c r="A2693" s="83">
        <f>'Preenchimento Consolidado'!$E$12</f>
        <v>0</v>
      </c>
      <c r="B2693" s="1">
        <f>'Preenchimento Consolidado'!$E$17</f>
        <v>0</v>
      </c>
      <c r="C2693" s="1">
        <f>'Preenchimento Consolidado'!$E$18</f>
        <v>0</v>
      </c>
      <c r="D2693" s="187" t="str">
        <f>'Preenchimento Consolidado'!B2716</f>
        <v>2.1.3.3.1.51.</v>
      </c>
      <c r="E2693" s="86">
        <f>'Preenchimento Consolidado'!D2716</f>
        <v>0</v>
      </c>
      <c r="F2693" s="2">
        <f t="shared" ca="1" si="42"/>
        <v>43901.734739930558</v>
      </c>
    </row>
    <row r="2694" spans="1:6">
      <c r="A2694" s="83">
        <f>'Preenchimento Consolidado'!$E$12</f>
        <v>0</v>
      </c>
      <c r="B2694" s="1">
        <f>'Preenchimento Consolidado'!$E$17</f>
        <v>0</v>
      </c>
      <c r="C2694" s="1">
        <f>'Preenchimento Consolidado'!$E$18</f>
        <v>0</v>
      </c>
      <c r="D2694" s="187" t="str">
        <f>'Preenchimento Consolidado'!B2717</f>
        <v>2.1.3.3.1.52.</v>
      </c>
      <c r="E2694" s="86">
        <f>'Preenchimento Consolidado'!D2717</f>
        <v>0</v>
      </c>
      <c r="F2694" s="2">
        <f t="shared" ca="1" si="42"/>
        <v>43901.734739930558</v>
      </c>
    </row>
    <row r="2695" spans="1:6">
      <c r="A2695" s="83">
        <f>'Preenchimento Consolidado'!$E$12</f>
        <v>0</v>
      </c>
      <c r="B2695" s="1">
        <f>'Preenchimento Consolidado'!$E$17</f>
        <v>0</v>
      </c>
      <c r="C2695" s="1">
        <f>'Preenchimento Consolidado'!$E$18</f>
        <v>0</v>
      </c>
      <c r="D2695" s="187" t="str">
        <f>'Preenchimento Consolidado'!B2718</f>
        <v>2.1.3.3.1.53.</v>
      </c>
      <c r="E2695" s="86">
        <f>'Preenchimento Consolidado'!D2718</f>
        <v>0</v>
      </c>
      <c r="F2695" s="2">
        <f t="shared" ca="1" si="42"/>
        <v>43901.734739930558</v>
      </c>
    </row>
    <row r="2696" spans="1:6">
      <c r="A2696" s="83">
        <f>'Preenchimento Consolidado'!$E$12</f>
        <v>0</v>
      </c>
      <c r="B2696" s="1">
        <f>'Preenchimento Consolidado'!$E$17</f>
        <v>0</v>
      </c>
      <c r="C2696" s="1">
        <f>'Preenchimento Consolidado'!$E$18</f>
        <v>0</v>
      </c>
      <c r="D2696" s="187" t="str">
        <f>'Preenchimento Consolidado'!B2719</f>
        <v>2.1.3.3.2.</v>
      </c>
      <c r="E2696" s="86">
        <f>'Preenchimento Consolidado'!D2719</f>
        <v>0</v>
      </c>
      <c r="F2696" s="2">
        <f t="shared" ca="1" si="42"/>
        <v>43901.734739930558</v>
      </c>
    </row>
    <row r="2697" spans="1:6">
      <c r="A2697" s="83">
        <f>'Preenchimento Consolidado'!$E$12</f>
        <v>0</v>
      </c>
      <c r="B2697" s="1">
        <f>'Preenchimento Consolidado'!$E$17</f>
        <v>0</v>
      </c>
      <c r="C2697" s="1">
        <f>'Preenchimento Consolidado'!$E$18</f>
        <v>0</v>
      </c>
      <c r="D2697" s="187" t="str">
        <f>'Preenchimento Consolidado'!B2720</f>
        <v>2.1.3.3.2.11.</v>
      </c>
      <c r="E2697" s="86">
        <f>'Preenchimento Consolidado'!D2720</f>
        <v>0</v>
      </c>
      <c r="F2697" s="2">
        <f t="shared" ca="1" si="42"/>
        <v>43901.734739930558</v>
      </c>
    </row>
    <row r="2698" spans="1:6">
      <c r="A2698" s="83">
        <f>'Preenchimento Consolidado'!$E$12</f>
        <v>0</v>
      </c>
      <c r="B2698" s="1">
        <f>'Preenchimento Consolidado'!$E$17</f>
        <v>0</v>
      </c>
      <c r="C2698" s="1">
        <f>'Preenchimento Consolidado'!$E$18</f>
        <v>0</v>
      </c>
      <c r="D2698" s="187" t="str">
        <f>'Preenchimento Consolidado'!B2721</f>
        <v>2.1.3.3.2.12.</v>
      </c>
      <c r="E2698" s="86">
        <f>'Preenchimento Consolidado'!D2721</f>
        <v>0</v>
      </c>
      <c r="F2698" s="2">
        <f t="shared" ca="1" si="42"/>
        <v>43901.734739930558</v>
      </c>
    </row>
    <row r="2699" spans="1:6">
      <c r="A2699" s="83">
        <f>'Preenchimento Consolidado'!$E$12</f>
        <v>0</v>
      </c>
      <c r="B2699" s="1">
        <f>'Preenchimento Consolidado'!$E$17</f>
        <v>0</v>
      </c>
      <c r="C2699" s="1">
        <f>'Preenchimento Consolidado'!$E$18</f>
        <v>0</v>
      </c>
      <c r="D2699" s="187" t="str">
        <f>'Preenchimento Consolidado'!B2722</f>
        <v>2.1.3.3.2.13.</v>
      </c>
      <c r="E2699" s="86">
        <f>'Preenchimento Consolidado'!D2722</f>
        <v>0</v>
      </c>
      <c r="F2699" s="2">
        <f t="shared" ca="1" si="42"/>
        <v>43901.734739930558</v>
      </c>
    </row>
    <row r="2700" spans="1:6">
      <c r="A2700" s="83">
        <f>'Preenchimento Consolidado'!$E$12</f>
        <v>0</v>
      </c>
      <c r="B2700" s="1">
        <f>'Preenchimento Consolidado'!$E$17</f>
        <v>0</v>
      </c>
      <c r="C2700" s="1">
        <f>'Preenchimento Consolidado'!$E$18</f>
        <v>0</v>
      </c>
      <c r="D2700" s="187" t="str">
        <f>'Preenchimento Consolidado'!B2723</f>
        <v>2.1.3.3.2.14.</v>
      </c>
      <c r="E2700" s="86">
        <f>'Preenchimento Consolidado'!D2723</f>
        <v>0</v>
      </c>
      <c r="F2700" s="2">
        <f t="shared" ca="1" si="42"/>
        <v>43901.734739930558</v>
      </c>
    </row>
    <row r="2701" spans="1:6">
      <c r="A2701" s="83">
        <f>'Preenchimento Consolidado'!$E$12</f>
        <v>0</v>
      </c>
      <c r="B2701" s="1">
        <f>'Preenchimento Consolidado'!$E$17</f>
        <v>0</v>
      </c>
      <c r="C2701" s="1">
        <f>'Preenchimento Consolidado'!$E$18</f>
        <v>0</v>
      </c>
      <c r="D2701" s="187" t="str">
        <f>'Preenchimento Consolidado'!B2724</f>
        <v>2.1.3.3.2.15.</v>
      </c>
      <c r="E2701" s="86">
        <f>'Preenchimento Consolidado'!D2724</f>
        <v>0</v>
      </c>
      <c r="F2701" s="2">
        <f t="shared" ca="1" si="42"/>
        <v>43901.734739930558</v>
      </c>
    </row>
    <row r="2702" spans="1:6">
      <c r="A2702" s="83">
        <f>'Preenchimento Consolidado'!$E$12</f>
        <v>0</v>
      </c>
      <c r="B2702" s="1">
        <f>'Preenchimento Consolidado'!$E$17</f>
        <v>0</v>
      </c>
      <c r="C2702" s="1">
        <f>'Preenchimento Consolidado'!$E$18</f>
        <v>0</v>
      </c>
      <c r="D2702" s="187" t="str">
        <f>'Preenchimento Consolidado'!B2725</f>
        <v>2.1.3.3.2.16.</v>
      </c>
      <c r="E2702" s="86">
        <f>'Preenchimento Consolidado'!D2725</f>
        <v>0</v>
      </c>
      <c r="F2702" s="2">
        <f t="shared" ca="1" si="42"/>
        <v>43901.734739930558</v>
      </c>
    </row>
    <row r="2703" spans="1:6">
      <c r="A2703" s="83">
        <f>'Preenchimento Consolidado'!$E$12</f>
        <v>0</v>
      </c>
      <c r="B2703" s="1">
        <f>'Preenchimento Consolidado'!$E$17</f>
        <v>0</v>
      </c>
      <c r="C2703" s="1">
        <f>'Preenchimento Consolidado'!$E$18</f>
        <v>0</v>
      </c>
      <c r="D2703" s="187" t="str">
        <f>'Preenchimento Consolidado'!B2726</f>
        <v>2.1.3.3.2.17.</v>
      </c>
      <c r="E2703" s="86">
        <f>'Preenchimento Consolidado'!D2726</f>
        <v>0</v>
      </c>
      <c r="F2703" s="2">
        <f t="shared" ca="1" si="42"/>
        <v>43901.734739930558</v>
      </c>
    </row>
    <row r="2704" spans="1:6">
      <c r="A2704" s="83">
        <f>'Preenchimento Consolidado'!$E$12</f>
        <v>0</v>
      </c>
      <c r="B2704" s="1">
        <f>'Preenchimento Consolidado'!$E$17</f>
        <v>0</v>
      </c>
      <c r="C2704" s="1">
        <f>'Preenchimento Consolidado'!$E$18</f>
        <v>0</v>
      </c>
      <c r="D2704" s="187" t="str">
        <f>'Preenchimento Consolidado'!B2727</f>
        <v>2.1.3.3.2.21.</v>
      </c>
      <c r="E2704" s="86">
        <f>'Preenchimento Consolidado'!D2727</f>
        <v>0</v>
      </c>
      <c r="F2704" s="2">
        <f t="shared" ca="1" si="42"/>
        <v>43901.734739930558</v>
      </c>
    </row>
    <row r="2705" spans="1:6">
      <c r="A2705" s="83">
        <f>'Preenchimento Consolidado'!$E$12</f>
        <v>0</v>
      </c>
      <c r="B2705" s="1">
        <f>'Preenchimento Consolidado'!$E$17</f>
        <v>0</v>
      </c>
      <c r="C2705" s="1">
        <f>'Preenchimento Consolidado'!$E$18</f>
        <v>0</v>
      </c>
      <c r="D2705" s="187" t="str">
        <f>'Preenchimento Consolidado'!B2728</f>
        <v>2.1.3.3.2.22.</v>
      </c>
      <c r="E2705" s="86">
        <f>'Preenchimento Consolidado'!D2728</f>
        <v>0</v>
      </c>
      <c r="F2705" s="2">
        <f t="shared" ca="1" si="42"/>
        <v>43901.734739930558</v>
      </c>
    </row>
    <row r="2706" spans="1:6">
      <c r="A2706" s="83">
        <f>'Preenchimento Consolidado'!$E$12</f>
        <v>0</v>
      </c>
      <c r="B2706" s="1">
        <f>'Preenchimento Consolidado'!$E$17</f>
        <v>0</v>
      </c>
      <c r="C2706" s="1">
        <f>'Preenchimento Consolidado'!$E$18</f>
        <v>0</v>
      </c>
      <c r="D2706" s="187" t="str">
        <f>'Preenchimento Consolidado'!B2729</f>
        <v>2.1.3.3.2.23.</v>
      </c>
      <c r="E2706" s="86">
        <f>'Preenchimento Consolidado'!D2729</f>
        <v>0</v>
      </c>
      <c r="F2706" s="2">
        <f t="shared" ca="1" si="42"/>
        <v>43901.734739930558</v>
      </c>
    </row>
    <row r="2707" spans="1:6">
      <c r="A2707" s="83">
        <f>'Preenchimento Consolidado'!$E$12</f>
        <v>0</v>
      </c>
      <c r="B2707" s="1">
        <f>'Preenchimento Consolidado'!$E$17</f>
        <v>0</v>
      </c>
      <c r="C2707" s="1">
        <f>'Preenchimento Consolidado'!$E$18</f>
        <v>0</v>
      </c>
      <c r="D2707" s="187" t="str">
        <f>'Preenchimento Consolidado'!B2730</f>
        <v>2.1.3.3.2.24.</v>
      </c>
      <c r="E2707" s="86">
        <f>'Preenchimento Consolidado'!D2730</f>
        <v>0</v>
      </c>
      <c r="F2707" s="2">
        <f t="shared" ca="1" si="42"/>
        <v>43901.734739930558</v>
      </c>
    </row>
    <row r="2708" spans="1:6">
      <c r="A2708" s="83">
        <f>'Preenchimento Consolidado'!$E$12</f>
        <v>0</v>
      </c>
      <c r="B2708" s="1">
        <f>'Preenchimento Consolidado'!$E$17</f>
        <v>0</v>
      </c>
      <c r="C2708" s="1">
        <f>'Preenchimento Consolidado'!$E$18</f>
        <v>0</v>
      </c>
      <c r="D2708" s="187" t="str">
        <f>'Preenchimento Consolidado'!B2731</f>
        <v>2.1.3.3.2.25.</v>
      </c>
      <c r="E2708" s="86">
        <f>'Preenchimento Consolidado'!D2731</f>
        <v>0</v>
      </c>
      <c r="F2708" s="2">
        <f t="shared" ca="1" si="42"/>
        <v>43901.734739930558</v>
      </c>
    </row>
    <row r="2709" spans="1:6">
      <c r="A2709" s="83">
        <f>'Preenchimento Consolidado'!$E$12</f>
        <v>0</v>
      </c>
      <c r="B2709" s="1">
        <f>'Preenchimento Consolidado'!$E$17</f>
        <v>0</v>
      </c>
      <c r="C2709" s="1">
        <f>'Preenchimento Consolidado'!$E$18</f>
        <v>0</v>
      </c>
      <c r="D2709" s="187" t="str">
        <f>'Preenchimento Consolidado'!B2732</f>
        <v>2.1.3.3.2.26.</v>
      </c>
      <c r="E2709" s="86">
        <f>'Preenchimento Consolidado'!D2732</f>
        <v>0</v>
      </c>
      <c r="F2709" s="2">
        <f t="shared" ca="1" si="42"/>
        <v>43901.734739930558</v>
      </c>
    </row>
    <row r="2710" spans="1:6">
      <c r="A2710" s="83">
        <f>'Preenchimento Consolidado'!$E$12</f>
        <v>0</v>
      </c>
      <c r="B2710" s="1">
        <f>'Preenchimento Consolidado'!$E$17</f>
        <v>0</v>
      </c>
      <c r="C2710" s="1">
        <f>'Preenchimento Consolidado'!$E$18</f>
        <v>0</v>
      </c>
      <c r="D2710" s="187" t="str">
        <f>'Preenchimento Consolidado'!B2733</f>
        <v>2.1.3.3.2.27.</v>
      </c>
      <c r="E2710" s="86">
        <f>'Preenchimento Consolidado'!D2733</f>
        <v>0</v>
      </c>
      <c r="F2710" s="2">
        <f t="shared" ca="1" si="42"/>
        <v>43901.734739930558</v>
      </c>
    </row>
    <row r="2711" spans="1:6">
      <c r="A2711" s="83">
        <f>'Preenchimento Consolidado'!$E$12</f>
        <v>0</v>
      </c>
      <c r="B2711" s="1">
        <f>'Preenchimento Consolidado'!$E$17</f>
        <v>0</v>
      </c>
      <c r="C2711" s="1">
        <f>'Preenchimento Consolidado'!$E$18</f>
        <v>0</v>
      </c>
      <c r="D2711" s="187" t="str">
        <f>'Preenchimento Consolidado'!B2734</f>
        <v>2.1.3.3.2.28.</v>
      </c>
      <c r="E2711" s="86">
        <f>'Preenchimento Consolidado'!D2734</f>
        <v>0</v>
      </c>
      <c r="F2711" s="2">
        <f t="shared" ca="1" si="42"/>
        <v>43901.734739930558</v>
      </c>
    </row>
    <row r="2712" spans="1:6">
      <c r="A2712" s="83">
        <f>'Preenchimento Consolidado'!$E$12</f>
        <v>0</v>
      </c>
      <c r="B2712" s="1">
        <f>'Preenchimento Consolidado'!$E$17</f>
        <v>0</v>
      </c>
      <c r="C2712" s="1">
        <f>'Preenchimento Consolidado'!$E$18</f>
        <v>0</v>
      </c>
      <c r="D2712" s="187" t="str">
        <f>'Preenchimento Consolidado'!B2735</f>
        <v>2.1.3.3.2.29.</v>
      </c>
      <c r="E2712" s="86">
        <f>'Preenchimento Consolidado'!D2735</f>
        <v>0</v>
      </c>
      <c r="F2712" s="2">
        <f t="shared" ca="1" si="42"/>
        <v>43901.734739930558</v>
      </c>
    </row>
    <row r="2713" spans="1:6">
      <c r="A2713" s="83">
        <f>'Preenchimento Consolidado'!$E$12</f>
        <v>0</v>
      </c>
      <c r="B2713" s="1">
        <f>'Preenchimento Consolidado'!$E$17</f>
        <v>0</v>
      </c>
      <c r="C2713" s="1">
        <f>'Preenchimento Consolidado'!$E$18</f>
        <v>0</v>
      </c>
      <c r="D2713" s="187" t="str">
        <f>'Preenchimento Consolidado'!B2736</f>
        <v>2.1.3.3.2.31.</v>
      </c>
      <c r="E2713" s="86">
        <f>'Preenchimento Consolidado'!D2736</f>
        <v>0</v>
      </c>
      <c r="F2713" s="2">
        <f t="shared" ca="1" si="42"/>
        <v>43901.734739930558</v>
      </c>
    </row>
    <row r="2714" spans="1:6">
      <c r="A2714" s="83">
        <f>'Preenchimento Consolidado'!$E$12</f>
        <v>0</v>
      </c>
      <c r="B2714" s="1">
        <f>'Preenchimento Consolidado'!$E$17</f>
        <v>0</v>
      </c>
      <c r="C2714" s="1">
        <f>'Preenchimento Consolidado'!$E$18</f>
        <v>0</v>
      </c>
      <c r="D2714" s="187" t="str">
        <f>'Preenchimento Consolidado'!B2737</f>
        <v>2.1.3.3.2.32.</v>
      </c>
      <c r="E2714" s="86">
        <f>'Preenchimento Consolidado'!D2737</f>
        <v>0</v>
      </c>
      <c r="F2714" s="2">
        <f t="shared" ca="1" si="42"/>
        <v>43901.734739930558</v>
      </c>
    </row>
    <row r="2715" spans="1:6">
      <c r="A2715" s="83">
        <f>'Preenchimento Consolidado'!$E$12</f>
        <v>0</v>
      </c>
      <c r="B2715" s="1">
        <f>'Preenchimento Consolidado'!$E$17</f>
        <v>0</v>
      </c>
      <c r="C2715" s="1">
        <f>'Preenchimento Consolidado'!$E$18</f>
        <v>0</v>
      </c>
      <c r="D2715" s="187" t="str">
        <f>'Preenchimento Consolidado'!B2738</f>
        <v>2.1.3.3.2.33.</v>
      </c>
      <c r="E2715" s="86">
        <f>'Preenchimento Consolidado'!D2738</f>
        <v>0</v>
      </c>
      <c r="F2715" s="2">
        <f t="shared" ca="1" si="42"/>
        <v>43901.734739930558</v>
      </c>
    </row>
    <row r="2716" spans="1:6">
      <c r="A2716" s="83">
        <f>'Preenchimento Consolidado'!$E$12</f>
        <v>0</v>
      </c>
      <c r="B2716" s="1">
        <f>'Preenchimento Consolidado'!$E$17</f>
        <v>0</v>
      </c>
      <c r="C2716" s="1">
        <f>'Preenchimento Consolidado'!$E$18</f>
        <v>0</v>
      </c>
      <c r="D2716" s="187" t="str">
        <f>'Preenchimento Consolidado'!B2739</f>
        <v>2.1.3.3.2.35.</v>
      </c>
      <c r="E2716" s="86">
        <f>'Preenchimento Consolidado'!D2739</f>
        <v>0</v>
      </c>
      <c r="F2716" s="2">
        <f t="shared" ca="1" si="42"/>
        <v>43901.734739930558</v>
      </c>
    </row>
    <row r="2717" spans="1:6">
      <c r="A2717" s="83">
        <f>'Preenchimento Consolidado'!$E$12</f>
        <v>0</v>
      </c>
      <c r="B2717" s="1">
        <f>'Preenchimento Consolidado'!$E$17</f>
        <v>0</v>
      </c>
      <c r="C2717" s="1">
        <f>'Preenchimento Consolidado'!$E$18</f>
        <v>0</v>
      </c>
      <c r="D2717" s="187" t="str">
        <f>'Preenchimento Consolidado'!B2740</f>
        <v>2.1.3.3.2.35.1.</v>
      </c>
      <c r="E2717" s="86">
        <f>'Preenchimento Consolidado'!D2740</f>
        <v>0</v>
      </c>
      <c r="F2717" s="2">
        <f t="shared" ca="1" si="42"/>
        <v>43901.734739930558</v>
      </c>
    </row>
    <row r="2718" spans="1:6">
      <c r="A2718" s="83">
        <f>'Preenchimento Consolidado'!$E$12</f>
        <v>0</v>
      </c>
      <c r="B2718" s="1">
        <f>'Preenchimento Consolidado'!$E$17</f>
        <v>0</v>
      </c>
      <c r="C2718" s="1">
        <f>'Preenchimento Consolidado'!$E$18</f>
        <v>0</v>
      </c>
      <c r="D2718" s="187" t="str">
        <f>'Preenchimento Consolidado'!B2741</f>
        <v>2.1.3.3.2.35.2.</v>
      </c>
      <c r="E2718" s="86">
        <f>'Preenchimento Consolidado'!D2741</f>
        <v>0</v>
      </c>
      <c r="F2718" s="2">
        <f t="shared" ca="1" si="42"/>
        <v>43901.734739930558</v>
      </c>
    </row>
    <row r="2719" spans="1:6">
      <c r="A2719" s="83">
        <f>'Preenchimento Consolidado'!$E$12</f>
        <v>0</v>
      </c>
      <c r="B2719" s="1">
        <f>'Preenchimento Consolidado'!$E$17</f>
        <v>0</v>
      </c>
      <c r="C2719" s="1">
        <f>'Preenchimento Consolidado'!$E$18</f>
        <v>0</v>
      </c>
      <c r="D2719" s="187" t="str">
        <f>'Preenchimento Consolidado'!B2742</f>
        <v>2.1.3.3.2.41.</v>
      </c>
      <c r="E2719" s="86">
        <f>'Preenchimento Consolidado'!D2742</f>
        <v>0</v>
      </c>
      <c r="F2719" s="2">
        <f t="shared" ca="1" si="42"/>
        <v>43901.734739930558</v>
      </c>
    </row>
    <row r="2720" spans="1:6">
      <c r="A2720" s="83">
        <f>'Preenchimento Consolidado'!$E$12</f>
        <v>0</v>
      </c>
      <c r="B2720" s="1">
        <f>'Preenchimento Consolidado'!$E$17</f>
        <v>0</v>
      </c>
      <c r="C2720" s="1">
        <f>'Preenchimento Consolidado'!$E$18</f>
        <v>0</v>
      </c>
      <c r="D2720" s="187" t="str">
        <f>'Preenchimento Consolidado'!B2743</f>
        <v>2.1.3.3.2.42.</v>
      </c>
      <c r="E2720" s="86">
        <f>'Preenchimento Consolidado'!D2743</f>
        <v>0</v>
      </c>
      <c r="F2720" s="2">
        <f t="shared" ca="1" si="42"/>
        <v>43901.734739930558</v>
      </c>
    </row>
    <row r="2721" spans="1:6">
      <c r="A2721" s="83">
        <f>'Preenchimento Consolidado'!$E$12</f>
        <v>0</v>
      </c>
      <c r="B2721" s="1">
        <f>'Preenchimento Consolidado'!$E$17</f>
        <v>0</v>
      </c>
      <c r="C2721" s="1">
        <f>'Preenchimento Consolidado'!$E$18</f>
        <v>0</v>
      </c>
      <c r="D2721" s="187" t="str">
        <f>'Preenchimento Consolidado'!B2744</f>
        <v>2.1.3.3.2.43.</v>
      </c>
      <c r="E2721" s="86">
        <f>'Preenchimento Consolidado'!D2744</f>
        <v>0</v>
      </c>
      <c r="F2721" s="2">
        <f t="shared" ca="1" si="42"/>
        <v>43901.734739930558</v>
      </c>
    </row>
    <row r="2722" spans="1:6">
      <c r="A2722" s="83">
        <f>'Preenchimento Consolidado'!$E$12</f>
        <v>0</v>
      </c>
      <c r="B2722" s="1">
        <f>'Preenchimento Consolidado'!$E$17</f>
        <v>0</v>
      </c>
      <c r="C2722" s="1">
        <f>'Preenchimento Consolidado'!$E$18</f>
        <v>0</v>
      </c>
      <c r="D2722" s="187" t="str">
        <f>'Preenchimento Consolidado'!B2745</f>
        <v>2.1.3.3.2.50.</v>
      </c>
      <c r="E2722" s="86">
        <f>'Preenchimento Consolidado'!D2745</f>
        <v>0</v>
      </c>
      <c r="F2722" s="2">
        <f t="shared" ca="1" si="42"/>
        <v>43901.734739930558</v>
      </c>
    </row>
    <row r="2723" spans="1:6">
      <c r="A2723" s="83">
        <f>'Preenchimento Consolidado'!$E$12</f>
        <v>0</v>
      </c>
      <c r="B2723" s="1">
        <f>'Preenchimento Consolidado'!$E$17</f>
        <v>0</v>
      </c>
      <c r="C2723" s="1">
        <f>'Preenchimento Consolidado'!$E$18</f>
        <v>0</v>
      </c>
      <c r="D2723" s="187" t="str">
        <f>'Preenchimento Consolidado'!B2746</f>
        <v>2.1.3.3.2.51.</v>
      </c>
      <c r="E2723" s="86">
        <f>'Preenchimento Consolidado'!D2746</f>
        <v>0</v>
      </c>
      <c r="F2723" s="2">
        <f t="shared" ca="1" si="42"/>
        <v>43901.734739930558</v>
      </c>
    </row>
    <row r="2724" spans="1:6">
      <c r="A2724" s="83">
        <f>'Preenchimento Consolidado'!$E$12</f>
        <v>0</v>
      </c>
      <c r="B2724" s="1">
        <f>'Preenchimento Consolidado'!$E$17</f>
        <v>0</v>
      </c>
      <c r="C2724" s="1">
        <f>'Preenchimento Consolidado'!$E$18</f>
        <v>0</v>
      </c>
      <c r="D2724" s="187" t="str">
        <f>'Preenchimento Consolidado'!B2747</f>
        <v>2.1.3.3.2.52.</v>
      </c>
      <c r="E2724" s="86">
        <f>'Preenchimento Consolidado'!D2747</f>
        <v>0</v>
      </c>
      <c r="F2724" s="2">
        <f t="shared" ca="1" si="42"/>
        <v>43901.734739930558</v>
      </c>
    </row>
    <row r="2725" spans="1:6">
      <c r="A2725" s="83">
        <f>'Preenchimento Consolidado'!$E$12</f>
        <v>0</v>
      </c>
      <c r="B2725" s="1">
        <f>'Preenchimento Consolidado'!$E$17</f>
        <v>0</v>
      </c>
      <c r="C2725" s="1">
        <f>'Preenchimento Consolidado'!$E$18</f>
        <v>0</v>
      </c>
      <c r="D2725" s="187" t="str">
        <f>'Preenchimento Consolidado'!B2748</f>
        <v>2.1.3.3.2.53.</v>
      </c>
      <c r="E2725" s="86">
        <f>'Preenchimento Consolidado'!D2748</f>
        <v>0</v>
      </c>
      <c r="F2725" s="2">
        <f t="shared" ca="1" si="42"/>
        <v>43901.734739930558</v>
      </c>
    </row>
    <row r="2726" spans="1:6">
      <c r="A2726" s="83">
        <f>'Preenchimento Consolidado'!$E$12</f>
        <v>0</v>
      </c>
      <c r="B2726" s="1">
        <f>'Preenchimento Consolidado'!$E$17</f>
        <v>0</v>
      </c>
      <c r="C2726" s="1">
        <f>'Preenchimento Consolidado'!$E$18</f>
        <v>0</v>
      </c>
      <c r="D2726" s="187" t="str">
        <f>'Preenchimento Consolidado'!B2749</f>
        <v>2.1.3.3.3.</v>
      </c>
      <c r="E2726" s="86">
        <f>'Preenchimento Consolidado'!D2749</f>
        <v>0</v>
      </c>
      <c r="F2726" s="2">
        <f t="shared" ca="1" si="42"/>
        <v>43901.734739930558</v>
      </c>
    </row>
    <row r="2727" spans="1:6">
      <c r="A2727" s="83">
        <f>'Preenchimento Consolidado'!$E$12</f>
        <v>0</v>
      </c>
      <c r="B2727" s="1">
        <f>'Preenchimento Consolidado'!$E$17</f>
        <v>0</v>
      </c>
      <c r="C2727" s="1">
        <f>'Preenchimento Consolidado'!$E$18</f>
        <v>0</v>
      </c>
      <c r="D2727" s="187" t="str">
        <f>'Preenchimento Consolidado'!B2750</f>
        <v>2.1.3.3.3.11.</v>
      </c>
      <c r="E2727" s="86">
        <f>'Preenchimento Consolidado'!D2750</f>
        <v>0</v>
      </c>
      <c r="F2727" s="2">
        <f t="shared" ca="1" si="42"/>
        <v>43901.734739930558</v>
      </c>
    </row>
    <row r="2728" spans="1:6">
      <c r="A2728" s="83">
        <f>'Preenchimento Consolidado'!$E$12</f>
        <v>0</v>
      </c>
      <c r="B2728" s="1">
        <f>'Preenchimento Consolidado'!$E$17</f>
        <v>0</v>
      </c>
      <c r="C2728" s="1">
        <f>'Preenchimento Consolidado'!$E$18</f>
        <v>0</v>
      </c>
      <c r="D2728" s="187" t="str">
        <f>'Preenchimento Consolidado'!B2751</f>
        <v>2.1.3.3.3.12.</v>
      </c>
      <c r="E2728" s="86">
        <f>'Preenchimento Consolidado'!D2751</f>
        <v>0</v>
      </c>
      <c r="F2728" s="2">
        <f t="shared" ca="1" si="42"/>
        <v>43901.734739930558</v>
      </c>
    </row>
    <row r="2729" spans="1:6">
      <c r="A2729" s="83">
        <f>'Preenchimento Consolidado'!$E$12</f>
        <v>0</v>
      </c>
      <c r="B2729" s="1">
        <f>'Preenchimento Consolidado'!$E$17</f>
        <v>0</v>
      </c>
      <c r="C2729" s="1">
        <f>'Preenchimento Consolidado'!$E$18</f>
        <v>0</v>
      </c>
      <c r="D2729" s="187" t="str">
        <f>'Preenchimento Consolidado'!B2752</f>
        <v>2.1.3.3.3.13.</v>
      </c>
      <c r="E2729" s="86">
        <f>'Preenchimento Consolidado'!D2752</f>
        <v>0</v>
      </c>
      <c r="F2729" s="2">
        <f t="shared" ca="1" si="42"/>
        <v>43901.734739930558</v>
      </c>
    </row>
    <row r="2730" spans="1:6">
      <c r="A2730" s="83">
        <f>'Preenchimento Consolidado'!$E$12</f>
        <v>0</v>
      </c>
      <c r="B2730" s="1">
        <f>'Preenchimento Consolidado'!$E$17</f>
        <v>0</v>
      </c>
      <c r="C2730" s="1">
        <f>'Preenchimento Consolidado'!$E$18</f>
        <v>0</v>
      </c>
      <c r="D2730" s="187" t="str">
        <f>'Preenchimento Consolidado'!B2753</f>
        <v>2.1.3.3.3.14.</v>
      </c>
      <c r="E2730" s="86">
        <f>'Preenchimento Consolidado'!D2753</f>
        <v>0</v>
      </c>
      <c r="F2730" s="2">
        <f t="shared" ca="1" si="42"/>
        <v>43901.734739930558</v>
      </c>
    </row>
    <row r="2731" spans="1:6">
      <c r="A2731" s="83">
        <f>'Preenchimento Consolidado'!$E$12</f>
        <v>0</v>
      </c>
      <c r="B2731" s="1">
        <f>'Preenchimento Consolidado'!$E$17</f>
        <v>0</v>
      </c>
      <c r="C2731" s="1">
        <f>'Preenchimento Consolidado'!$E$18</f>
        <v>0</v>
      </c>
      <c r="D2731" s="187" t="str">
        <f>'Preenchimento Consolidado'!B2754</f>
        <v>2.1.3.3.3.15.</v>
      </c>
      <c r="E2731" s="86">
        <f>'Preenchimento Consolidado'!D2754</f>
        <v>0</v>
      </c>
      <c r="F2731" s="2">
        <f t="shared" ca="1" si="42"/>
        <v>43901.734739930558</v>
      </c>
    </row>
    <row r="2732" spans="1:6">
      <c r="A2732" s="83">
        <f>'Preenchimento Consolidado'!$E$12</f>
        <v>0</v>
      </c>
      <c r="B2732" s="1">
        <f>'Preenchimento Consolidado'!$E$17</f>
        <v>0</v>
      </c>
      <c r="C2732" s="1">
        <f>'Preenchimento Consolidado'!$E$18</f>
        <v>0</v>
      </c>
      <c r="D2732" s="187" t="str">
        <f>'Preenchimento Consolidado'!B2755</f>
        <v>2.1.3.3.3.16.</v>
      </c>
      <c r="E2732" s="86">
        <f>'Preenchimento Consolidado'!D2755</f>
        <v>0</v>
      </c>
      <c r="F2732" s="2">
        <f t="shared" ca="1" si="42"/>
        <v>43901.734739930558</v>
      </c>
    </row>
    <row r="2733" spans="1:6">
      <c r="A2733" s="83">
        <f>'Preenchimento Consolidado'!$E$12</f>
        <v>0</v>
      </c>
      <c r="B2733" s="1">
        <f>'Preenchimento Consolidado'!$E$17</f>
        <v>0</v>
      </c>
      <c r="C2733" s="1">
        <f>'Preenchimento Consolidado'!$E$18</f>
        <v>0</v>
      </c>
      <c r="D2733" s="187" t="str">
        <f>'Preenchimento Consolidado'!B2756</f>
        <v>2.1.3.3.3.17.</v>
      </c>
      <c r="E2733" s="86">
        <f>'Preenchimento Consolidado'!D2756</f>
        <v>0</v>
      </c>
      <c r="F2733" s="2">
        <f t="shared" ca="1" si="42"/>
        <v>43901.734739930558</v>
      </c>
    </row>
    <row r="2734" spans="1:6">
      <c r="A2734" s="83">
        <f>'Preenchimento Consolidado'!$E$12</f>
        <v>0</v>
      </c>
      <c r="B2734" s="1">
        <f>'Preenchimento Consolidado'!$E$17</f>
        <v>0</v>
      </c>
      <c r="C2734" s="1">
        <f>'Preenchimento Consolidado'!$E$18</f>
        <v>0</v>
      </c>
      <c r="D2734" s="187" t="str">
        <f>'Preenchimento Consolidado'!B2757</f>
        <v>2.1.3.3.3.21.</v>
      </c>
      <c r="E2734" s="86">
        <f>'Preenchimento Consolidado'!D2757</f>
        <v>0</v>
      </c>
      <c r="F2734" s="2">
        <f t="shared" ca="1" si="42"/>
        <v>43901.734739930558</v>
      </c>
    </row>
    <row r="2735" spans="1:6">
      <c r="A2735" s="83">
        <f>'Preenchimento Consolidado'!$E$12</f>
        <v>0</v>
      </c>
      <c r="B2735" s="1">
        <f>'Preenchimento Consolidado'!$E$17</f>
        <v>0</v>
      </c>
      <c r="C2735" s="1">
        <f>'Preenchimento Consolidado'!$E$18</f>
        <v>0</v>
      </c>
      <c r="D2735" s="187" t="str">
        <f>'Preenchimento Consolidado'!B2758</f>
        <v>2.1.3.3.3.22.</v>
      </c>
      <c r="E2735" s="86">
        <f>'Preenchimento Consolidado'!D2758</f>
        <v>0</v>
      </c>
      <c r="F2735" s="2">
        <f t="shared" ca="1" si="42"/>
        <v>43901.734739930558</v>
      </c>
    </row>
    <row r="2736" spans="1:6">
      <c r="A2736" s="83">
        <f>'Preenchimento Consolidado'!$E$12</f>
        <v>0</v>
      </c>
      <c r="B2736" s="1">
        <f>'Preenchimento Consolidado'!$E$17</f>
        <v>0</v>
      </c>
      <c r="C2736" s="1">
        <f>'Preenchimento Consolidado'!$E$18</f>
        <v>0</v>
      </c>
      <c r="D2736" s="187" t="str">
        <f>'Preenchimento Consolidado'!B2759</f>
        <v>2.1.3.3.3.23.</v>
      </c>
      <c r="E2736" s="86">
        <f>'Preenchimento Consolidado'!D2759</f>
        <v>0</v>
      </c>
      <c r="F2736" s="2">
        <f t="shared" ca="1" si="42"/>
        <v>43901.734739930558</v>
      </c>
    </row>
    <row r="2737" spans="1:6">
      <c r="A2737" s="83">
        <f>'Preenchimento Consolidado'!$E$12</f>
        <v>0</v>
      </c>
      <c r="B2737" s="1">
        <f>'Preenchimento Consolidado'!$E$17</f>
        <v>0</v>
      </c>
      <c r="C2737" s="1">
        <f>'Preenchimento Consolidado'!$E$18</f>
        <v>0</v>
      </c>
      <c r="D2737" s="187" t="str">
        <f>'Preenchimento Consolidado'!B2760</f>
        <v>2.1.3.3.3.24.</v>
      </c>
      <c r="E2737" s="86">
        <f>'Preenchimento Consolidado'!D2760</f>
        <v>0</v>
      </c>
      <c r="F2737" s="2">
        <f t="shared" ca="1" si="42"/>
        <v>43901.734739930558</v>
      </c>
    </row>
    <row r="2738" spans="1:6">
      <c r="A2738" s="83">
        <f>'Preenchimento Consolidado'!$E$12</f>
        <v>0</v>
      </c>
      <c r="B2738" s="1">
        <f>'Preenchimento Consolidado'!$E$17</f>
        <v>0</v>
      </c>
      <c r="C2738" s="1">
        <f>'Preenchimento Consolidado'!$E$18</f>
        <v>0</v>
      </c>
      <c r="D2738" s="187" t="str">
        <f>'Preenchimento Consolidado'!B2761</f>
        <v>2.1.3.3.3.25.</v>
      </c>
      <c r="E2738" s="86">
        <f>'Preenchimento Consolidado'!D2761</f>
        <v>0</v>
      </c>
      <c r="F2738" s="2">
        <f t="shared" ca="1" si="42"/>
        <v>43901.734739930558</v>
      </c>
    </row>
    <row r="2739" spans="1:6">
      <c r="A2739" s="83">
        <f>'Preenchimento Consolidado'!$E$12</f>
        <v>0</v>
      </c>
      <c r="B2739" s="1">
        <f>'Preenchimento Consolidado'!$E$17</f>
        <v>0</v>
      </c>
      <c r="C2739" s="1">
        <f>'Preenchimento Consolidado'!$E$18</f>
        <v>0</v>
      </c>
      <c r="D2739" s="187" t="str">
        <f>'Preenchimento Consolidado'!B2762</f>
        <v>2.1.3.3.3.26.</v>
      </c>
      <c r="E2739" s="86">
        <f>'Preenchimento Consolidado'!D2762</f>
        <v>0</v>
      </c>
      <c r="F2739" s="2">
        <f t="shared" ca="1" si="42"/>
        <v>43901.734739930558</v>
      </c>
    </row>
    <row r="2740" spans="1:6">
      <c r="A2740" s="83">
        <f>'Preenchimento Consolidado'!$E$12</f>
        <v>0</v>
      </c>
      <c r="B2740" s="1">
        <f>'Preenchimento Consolidado'!$E$17</f>
        <v>0</v>
      </c>
      <c r="C2740" s="1">
        <f>'Preenchimento Consolidado'!$E$18</f>
        <v>0</v>
      </c>
      <c r="D2740" s="187" t="str">
        <f>'Preenchimento Consolidado'!B2763</f>
        <v>2.1.3.3.3.27.</v>
      </c>
      <c r="E2740" s="86">
        <f>'Preenchimento Consolidado'!D2763</f>
        <v>0</v>
      </c>
      <c r="F2740" s="2">
        <f t="shared" ca="1" si="42"/>
        <v>43901.734739930558</v>
      </c>
    </row>
    <row r="2741" spans="1:6">
      <c r="A2741" s="83">
        <f>'Preenchimento Consolidado'!$E$12</f>
        <v>0</v>
      </c>
      <c r="B2741" s="1">
        <f>'Preenchimento Consolidado'!$E$17</f>
        <v>0</v>
      </c>
      <c r="C2741" s="1">
        <f>'Preenchimento Consolidado'!$E$18</f>
        <v>0</v>
      </c>
      <c r="D2741" s="187" t="str">
        <f>'Preenchimento Consolidado'!B2764</f>
        <v>2.1.3.3.3.28.</v>
      </c>
      <c r="E2741" s="86">
        <f>'Preenchimento Consolidado'!D2764</f>
        <v>0</v>
      </c>
      <c r="F2741" s="2">
        <f t="shared" ca="1" si="42"/>
        <v>43901.734739930558</v>
      </c>
    </row>
    <row r="2742" spans="1:6">
      <c r="A2742" s="83">
        <f>'Preenchimento Consolidado'!$E$12</f>
        <v>0</v>
      </c>
      <c r="B2742" s="1">
        <f>'Preenchimento Consolidado'!$E$17</f>
        <v>0</v>
      </c>
      <c r="C2742" s="1">
        <f>'Preenchimento Consolidado'!$E$18</f>
        <v>0</v>
      </c>
      <c r="D2742" s="187" t="str">
        <f>'Preenchimento Consolidado'!B2765</f>
        <v>2.1.3.3.3.29.</v>
      </c>
      <c r="E2742" s="86">
        <f>'Preenchimento Consolidado'!D2765</f>
        <v>0</v>
      </c>
      <c r="F2742" s="2">
        <f t="shared" ca="1" si="42"/>
        <v>43901.734739930558</v>
      </c>
    </row>
    <row r="2743" spans="1:6">
      <c r="A2743" s="83">
        <f>'Preenchimento Consolidado'!$E$12</f>
        <v>0</v>
      </c>
      <c r="B2743" s="1">
        <f>'Preenchimento Consolidado'!$E$17</f>
        <v>0</v>
      </c>
      <c r="C2743" s="1">
        <f>'Preenchimento Consolidado'!$E$18</f>
        <v>0</v>
      </c>
      <c r="D2743" s="187" t="str">
        <f>'Preenchimento Consolidado'!B2766</f>
        <v>2.1.3.3.3.31.</v>
      </c>
      <c r="E2743" s="86">
        <f>'Preenchimento Consolidado'!D2766</f>
        <v>0</v>
      </c>
      <c r="F2743" s="2">
        <f t="shared" ca="1" si="42"/>
        <v>43901.734739930558</v>
      </c>
    </row>
    <row r="2744" spans="1:6">
      <c r="A2744" s="83">
        <f>'Preenchimento Consolidado'!$E$12</f>
        <v>0</v>
      </c>
      <c r="B2744" s="1">
        <f>'Preenchimento Consolidado'!$E$17</f>
        <v>0</v>
      </c>
      <c r="C2744" s="1">
        <f>'Preenchimento Consolidado'!$E$18</f>
        <v>0</v>
      </c>
      <c r="D2744" s="187" t="str">
        <f>'Preenchimento Consolidado'!B2767</f>
        <v>2.1.3.3.3.32.</v>
      </c>
      <c r="E2744" s="86">
        <f>'Preenchimento Consolidado'!D2767</f>
        <v>0</v>
      </c>
      <c r="F2744" s="2">
        <f t="shared" ca="1" si="42"/>
        <v>43901.734739930558</v>
      </c>
    </row>
    <row r="2745" spans="1:6">
      <c r="A2745" s="83">
        <f>'Preenchimento Consolidado'!$E$12</f>
        <v>0</v>
      </c>
      <c r="B2745" s="1">
        <f>'Preenchimento Consolidado'!$E$17</f>
        <v>0</v>
      </c>
      <c r="C2745" s="1">
        <f>'Preenchimento Consolidado'!$E$18</f>
        <v>0</v>
      </c>
      <c r="D2745" s="187" t="str">
        <f>'Preenchimento Consolidado'!B2768</f>
        <v>2.1.3.3.3.33.</v>
      </c>
      <c r="E2745" s="86">
        <f>'Preenchimento Consolidado'!D2768</f>
        <v>0</v>
      </c>
      <c r="F2745" s="2">
        <f t="shared" ca="1" si="42"/>
        <v>43901.734739930558</v>
      </c>
    </row>
    <row r="2746" spans="1:6">
      <c r="A2746" s="83">
        <f>'Preenchimento Consolidado'!$E$12</f>
        <v>0</v>
      </c>
      <c r="B2746" s="1">
        <f>'Preenchimento Consolidado'!$E$17</f>
        <v>0</v>
      </c>
      <c r="C2746" s="1">
        <f>'Preenchimento Consolidado'!$E$18</f>
        <v>0</v>
      </c>
      <c r="D2746" s="187" t="str">
        <f>'Preenchimento Consolidado'!B2769</f>
        <v>2.1.3.3.3.35.</v>
      </c>
      <c r="E2746" s="86">
        <f>'Preenchimento Consolidado'!D2769</f>
        <v>0</v>
      </c>
      <c r="F2746" s="2">
        <f t="shared" ca="1" si="42"/>
        <v>43901.734739930558</v>
      </c>
    </row>
    <row r="2747" spans="1:6">
      <c r="A2747" s="83">
        <f>'Preenchimento Consolidado'!$E$12</f>
        <v>0</v>
      </c>
      <c r="B2747" s="1">
        <f>'Preenchimento Consolidado'!$E$17</f>
        <v>0</v>
      </c>
      <c r="C2747" s="1">
        <f>'Preenchimento Consolidado'!$E$18</f>
        <v>0</v>
      </c>
      <c r="D2747" s="187" t="str">
        <f>'Preenchimento Consolidado'!B2770</f>
        <v>2.1.3.3.3.35.1.</v>
      </c>
      <c r="E2747" s="86">
        <f>'Preenchimento Consolidado'!D2770</f>
        <v>0</v>
      </c>
      <c r="F2747" s="2">
        <f t="shared" ca="1" si="42"/>
        <v>43901.734739930558</v>
      </c>
    </row>
    <row r="2748" spans="1:6">
      <c r="A2748" s="83">
        <f>'Preenchimento Consolidado'!$E$12</f>
        <v>0</v>
      </c>
      <c r="B2748" s="1">
        <f>'Preenchimento Consolidado'!$E$17</f>
        <v>0</v>
      </c>
      <c r="C2748" s="1">
        <f>'Preenchimento Consolidado'!$E$18</f>
        <v>0</v>
      </c>
      <c r="D2748" s="187" t="str">
        <f>'Preenchimento Consolidado'!B2771</f>
        <v>2.1.3.3.3.35.2.</v>
      </c>
      <c r="E2748" s="86">
        <f>'Preenchimento Consolidado'!D2771</f>
        <v>0</v>
      </c>
      <c r="F2748" s="2">
        <f t="shared" ca="1" si="42"/>
        <v>43901.734739930558</v>
      </c>
    </row>
    <row r="2749" spans="1:6">
      <c r="A2749" s="83">
        <f>'Preenchimento Consolidado'!$E$12</f>
        <v>0</v>
      </c>
      <c r="B2749" s="1">
        <f>'Preenchimento Consolidado'!$E$17</f>
        <v>0</v>
      </c>
      <c r="C2749" s="1">
        <f>'Preenchimento Consolidado'!$E$18</f>
        <v>0</v>
      </c>
      <c r="D2749" s="187" t="str">
        <f>'Preenchimento Consolidado'!B2772</f>
        <v>2.1.3.3.3.41.</v>
      </c>
      <c r="E2749" s="86">
        <f>'Preenchimento Consolidado'!D2772</f>
        <v>0</v>
      </c>
      <c r="F2749" s="2">
        <f t="shared" ca="1" si="42"/>
        <v>43901.734739930558</v>
      </c>
    </row>
    <row r="2750" spans="1:6">
      <c r="A2750" s="83">
        <f>'Preenchimento Consolidado'!$E$12</f>
        <v>0</v>
      </c>
      <c r="B2750" s="1">
        <f>'Preenchimento Consolidado'!$E$17</f>
        <v>0</v>
      </c>
      <c r="C2750" s="1">
        <f>'Preenchimento Consolidado'!$E$18</f>
        <v>0</v>
      </c>
      <c r="D2750" s="187" t="str">
        <f>'Preenchimento Consolidado'!B2773</f>
        <v>2.1.3.3.3.42.</v>
      </c>
      <c r="E2750" s="86">
        <f>'Preenchimento Consolidado'!D2773</f>
        <v>0</v>
      </c>
      <c r="F2750" s="2">
        <f t="shared" ca="1" si="42"/>
        <v>43901.734739930558</v>
      </c>
    </row>
    <row r="2751" spans="1:6">
      <c r="A2751" s="83">
        <f>'Preenchimento Consolidado'!$E$12</f>
        <v>0</v>
      </c>
      <c r="B2751" s="1">
        <f>'Preenchimento Consolidado'!$E$17</f>
        <v>0</v>
      </c>
      <c r="C2751" s="1">
        <f>'Preenchimento Consolidado'!$E$18</f>
        <v>0</v>
      </c>
      <c r="D2751" s="187" t="str">
        <f>'Preenchimento Consolidado'!B2774</f>
        <v>2.1.3.3.3.43.</v>
      </c>
      <c r="E2751" s="86">
        <f>'Preenchimento Consolidado'!D2774</f>
        <v>0</v>
      </c>
      <c r="F2751" s="2">
        <f t="shared" ca="1" si="42"/>
        <v>43901.734739930558</v>
      </c>
    </row>
    <row r="2752" spans="1:6">
      <c r="A2752" s="83">
        <f>'Preenchimento Consolidado'!$E$12</f>
        <v>0</v>
      </c>
      <c r="B2752" s="1">
        <f>'Preenchimento Consolidado'!$E$17</f>
        <v>0</v>
      </c>
      <c r="C2752" s="1">
        <f>'Preenchimento Consolidado'!$E$18</f>
        <v>0</v>
      </c>
      <c r="D2752" s="187" t="str">
        <f>'Preenchimento Consolidado'!B2775</f>
        <v>2.1.3.3.3.50.</v>
      </c>
      <c r="E2752" s="86">
        <f>'Preenchimento Consolidado'!D2775</f>
        <v>0</v>
      </c>
      <c r="F2752" s="2">
        <f t="shared" ca="1" si="42"/>
        <v>43901.734739930558</v>
      </c>
    </row>
    <row r="2753" spans="1:6">
      <c r="A2753" s="83">
        <f>'Preenchimento Consolidado'!$E$12</f>
        <v>0</v>
      </c>
      <c r="B2753" s="1">
        <f>'Preenchimento Consolidado'!$E$17</f>
        <v>0</v>
      </c>
      <c r="C2753" s="1">
        <f>'Preenchimento Consolidado'!$E$18</f>
        <v>0</v>
      </c>
      <c r="D2753" s="187" t="str">
        <f>'Preenchimento Consolidado'!B2776</f>
        <v>2.1.3.3.3.51.</v>
      </c>
      <c r="E2753" s="86">
        <f>'Preenchimento Consolidado'!D2776</f>
        <v>0</v>
      </c>
      <c r="F2753" s="2">
        <f t="shared" ca="1" si="42"/>
        <v>43901.734739930558</v>
      </c>
    </row>
    <row r="2754" spans="1:6">
      <c r="A2754" s="83">
        <f>'Preenchimento Consolidado'!$E$12</f>
        <v>0</v>
      </c>
      <c r="B2754" s="1">
        <f>'Preenchimento Consolidado'!$E$17</f>
        <v>0</v>
      </c>
      <c r="C2754" s="1">
        <f>'Preenchimento Consolidado'!$E$18</f>
        <v>0</v>
      </c>
      <c r="D2754" s="187" t="str">
        <f>'Preenchimento Consolidado'!B2777</f>
        <v>2.1.3.3.3.52.</v>
      </c>
      <c r="E2754" s="86">
        <f>'Preenchimento Consolidado'!D2777</f>
        <v>0</v>
      </c>
      <c r="F2754" s="2">
        <f t="shared" ref="F2754:F2817" ca="1" si="43">NOW()</f>
        <v>43901.734739930558</v>
      </c>
    </row>
    <row r="2755" spans="1:6">
      <c r="A2755" s="83">
        <f>'Preenchimento Consolidado'!$E$12</f>
        <v>0</v>
      </c>
      <c r="B2755" s="1">
        <f>'Preenchimento Consolidado'!$E$17</f>
        <v>0</v>
      </c>
      <c r="C2755" s="1">
        <f>'Preenchimento Consolidado'!$E$18</f>
        <v>0</v>
      </c>
      <c r="D2755" s="187" t="str">
        <f>'Preenchimento Consolidado'!B2778</f>
        <v>2.1.3.3.3.53.</v>
      </c>
      <c r="E2755" s="86">
        <f>'Preenchimento Consolidado'!D2778</f>
        <v>0</v>
      </c>
      <c r="F2755" s="2">
        <f t="shared" ca="1" si="43"/>
        <v>43901.734739930558</v>
      </c>
    </row>
    <row r="2756" spans="1:6">
      <c r="A2756" s="83">
        <f>'Preenchimento Consolidado'!$E$12</f>
        <v>0</v>
      </c>
      <c r="B2756" s="1">
        <f>'Preenchimento Consolidado'!$E$17</f>
        <v>0</v>
      </c>
      <c r="C2756" s="1">
        <f>'Preenchimento Consolidado'!$E$18</f>
        <v>0</v>
      </c>
      <c r="D2756" s="187" t="str">
        <f>'Preenchimento Consolidado'!B2779</f>
        <v>2.1.3.4.1.</v>
      </c>
      <c r="E2756" s="86">
        <f>'Preenchimento Consolidado'!D2779</f>
        <v>0</v>
      </c>
      <c r="F2756" s="2">
        <f t="shared" ca="1" si="43"/>
        <v>43901.734739930558</v>
      </c>
    </row>
    <row r="2757" spans="1:6">
      <c r="A2757" s="83">
        <f>'Preenchimento Consolidado'!$E$12</f>
        <v>0</v>
      </c>
      <c r="B2757" s="1">
        <f>'Preenchimento Consolidado'!$E$17</f>
        <v>0</v>
      </c>
      <c r="C2757" s="1">
        <f>'Preenchimento Consolidado'!$E$18</f>
        <v>0</v>
      </c>
      <c r="D2757" s="187" t="str">
        <f>'Preenchimento Consolidado'!B2780</f>
        <v>2.1.3.4.1.1.</v>
      </c>
      <c r="E2757" s="86">
        <f>'Preenchimento Consolidado'!D2780</f>
        <v>0</v>
      </c>
      <c r="F2757" s="2">
        <f t="shared" ca="1" si="43"/>
        <v>43901.734739930558</v>
      </c>
    </row>
    <row r="2758" spans="1:6">
      <c r="A2758" s="83">
        <f>'Preenchimento Consolidado'!$E$12</f>
        <v>0</v>
      </c>
      <c r="B2758" s="1">
        <f>'Preenchimento Consolidado'!$E$17</f>
        <v>0</v>
      </c>
      <c r="C2758" s="1">
        <f>'Preenchimento Consolidado'!$E$18</f>
        <v>0</v>
      </c>
      <c r="D2758" s="187" t="str">
        <f>'Preenchimento Consolidado'!B2781</f>
        <v>2.1.3.4.1.1.11.</v>
      </c>
      <c r="E2758" s="86">
        <f>'Preenchimento Consolidado'!D2781</f>
        <v>0</v>
      </c>
      <c r="F2758" s="2">
        <f t="shared" ca="1" si="43"/>
        <v>43901.734739930558</v>
      </c>
    </row>
    <row r="2759" spans="1:6">
      <c r="A2759" s="83">
        <f>'Preenchimento Consolidado'!$E$12</f>
        <v>0</v>
      </c>
      <c r="B2759" s="1">
        <f>'Preenchimento Consolidado'!$E$17</f>
        <v>0</v>
      </c>
      <c r="C2759" s="1">
        <f>'Preenchimento Consolidado'!$E$18</f>
        <v>0</v>
      </c>
      <c r="D2759" s="187" t="str">
        <f>'Preenchimento Consolidado'!B2782</f>
        <v>2.1.3.4.1.1.12.</v>
      </c>
      <c r="E2759" s="86">
        <f>'Preenchimento Consolidado'!D2782</f>
        <v>0</v>
      </c>
      <c r="F2759" s="2">
        <f t="shared" ca="1" si="43"/>
        <v>43901.734739930558</v>
      </c>
    </row>
    <row r="2760" spans="1:6">
      <c r="A2760" s="83">
        <f>'Preenchimento Consolidado'!$E$12</f>
        <v>0</v>
      </c>
      <c r="B2760" s="1">
        <f>'Preenchimento Consolidado'!$E$17</f>
        <v>0</v>
      </c>
      <c r="C2760" s="1">
        <f>'Preenchimento Consolidado'!$E$18</f>
        <v>0</v>
      </c>
      <c r="D2760" s="187" t="str">
        <f>'Preenchimento Consolidado'!B2783</f>
        <v>2.1.3.4.1.1.13.</v>
      </c>
      <c r="E2760" s="86">
        <f>'Preenchimento Consolidado'!D2783</f>
        <v>0</v>
      </c>
      <c r="F2760" s="2">
        <f t="shared" ca="1" si="43"/>
        <v>43901.734739930558</v>
      </c>
    </row>
    <row r="2761" spans="1:6">
      <c r="A2761" s="83">
        <f>'Preenchimento Consolidado'!$E$12</f>
        <v>0</v>
      </c>
      <c r="B2761" s="1">
        <f>'Preenchimento Consolidado'!$E$17</f>
        <v>0</v>
      </c>
      <c r="C2761" s="1">
        <f>'Preenchimento Consolidado'!$E$18</f>
        <v>0</v>
      </c>
      <c r="D2761" s="187" t="str">
        <f>'Preenchimento Consolidado'!B2784</f>
        <v>2.1.3.4.1.1.14.</v>
      </c>
      <c r="E2761" s="86">
        <f>'Preenchimento Consolidado'!D2784</f>
        <v>0</v>
      </c>
      <c r="F2761" s="2">
        <f t="shared" ca="1" si="43"/>
        <v>43901.734739930558</v>
      </c>
    </row>
    <row r="2762" spans="1:6">
      <c r="A2762" s="83">
        <f>'Preenchimento Consolidado'!$E$12</f>
        <v>0</v>
      </c>
      <c r="B2762" s="1">
        <f>'Preenchimento Consolidado'!$E$17</f>
        <v>0</v>
      </c>
      <c r="C2762" s="1">
        <f>'Preenchimento Consolidado'!$E$18</f>
        <v>0</v>
      </c>
      <c r="D2762" s="187" t="str">
        <f>'Preenchimento Consolidado'!B2785</f>
        <v>2.1.3.4.1.1.15.</v>
      </c>
      <c r="E2762" s="86">
        <f>'Preenchimento Consolidado'!D2785</f>
        <v>0</v>
      </c>
      <c r="F2762" s="2">
        <f t="shared" ca="1" si="43"/>
        <v>43901.734739930558</v>
      </c>
    </row>
    <row r="2763" spans="1:6">
      <c r="A2763" s="83">
        <f>'Preenchimento Consolidado'!$E$12</f>
        <v>0</v>
      </c>
      <c r="B2763" s="1">
        <f>'Preenchimento Consolidado'!$E$17</f>
        <v>0</v>
      </c>
      <c r="C2763" s="1">
        <f>'Preenchimento Consolidado'!$E$18</f>
        <v>0</v>
      </c>
      <c r="D2763" s="187" t="str">
        <f>'Preenchimento Consolidado'!B2786</f>
        <v>2.1.3.4.1.1.16.</v>
      </c>
      <c r="E2763" s="86">
        <f>'Preenchimento Consolidado'!D2786</f>
        <v>0</v>
      </c>
      <c r="F2763" s="2">
        <f t="shared" ca="1" si="43"/>
        <v>43901.734739930558</v>
      </c>
    </row>
    <row r="2764" spans="1:6">
      <c r="A2764" s="83">
        <f>'Preenchimento Consolidado'!$E$12</f>
        <v>0</v>
      </c>
      <c r="B2764" s="1">
        <f>'Preenchimento Consolidado'!$E$17</f>
        <v>0</v>
      </c>
      <c r="C2764" s="1">
        <f>'Preenchimento Consolidado'!$E$18</f>
        <v>0</v>
      </c>
      <c r="D2764" s="187" t="str">
        <f>'Preenchimento Consolidado'!B2787</f>
        <v>2.1.3.4.1.1.17.</v>
      </c>
      <c r="E2764" s="86">
        <f>'Preenchimento Consolidado'!D2787</f>
        <v>0</v>
      </c>
      <c r="F2764" s="2">
        <f t="shared" ca="1" si="43"/>
        <v>43901.734739930558</v>
      </c>
    </row>
    <row r="2765" spans="1:6">
      <c r="A2765" s="83">
        <f>'Preenchimento Consolidado'!$E$12</f>
        <v>0</v>
      </c>
      <c r="B2765" s="1">
        <f>'Preenchimento Consolidado'!$E$17</f>
        <v>0</v>
      </c>
      <c r="C2765" s="1">
        <f>'Preenchimento Consolidado'!$E$18</f>
        <v>0</v>
      </c>
      <c r="D2765" s="187" t="str">
        <f>'Preenchimento Consolidado'!B2788</f>
        <v>2.1.3.4.1.1.21.</v>
      </c>
      <c r="E2765" s="86">
        <f>'Preenchimento Consolidado'!D2788</f>
        <v>0</v>
      </c>
      <c r="F2765" s="2">
        <f t="shared" ca="1" si="43"/>
        <v>43901.734739930558</v>
      </c>
    </row>
    <row r="2766" spans="1:6">
      <c r="A2766" s="83">
        <f>'Preenchimento Consolidado'!$E$12</f>
        <v>0</v>
      </c>
      <c r="B2766" s="1">
        <f>'Preenchimento Consolidado'!$E$17</f>
        <v>0</v>
      </c>
      <c r="C2766" s="1">
        <f>'Preenchimento Consolidado'!$E$18</f>
        <v>0</v>
      </c>
      <c r="D2766" s="187" t="str">
        <f>'Preenchimento Consolidado'!B2789</f>
        <v>2.1.3.4.1.1.22.</v>
      </c>
      <c r="E2766" s="86">
        <f>'Preenchimento Consolidado'!D2789</f>
        <v>0</v>
      </c>
      <c r="F2766" s="2">
        <f t="shared" ca="1" si="43"/>
        <v>43901.734739930558</v>
      </c>
    </row>
    <row r="2767" spans="1:6">
      <c r="A2767" s="83">
        <f>'Preenchimento Consolidado'!$E$12</f>
        <v>0</v>
      </c>
      <c r="B2767" s="1">
        <f>'Preenchimento Consolidado'!$E$17</f>
        <v>0</v>
      </c>
      <c r="C2767" s="1">
        <f>'Preenchimento Consolidado'!$E$18</f>
        <v>0</v>
      </c>
      <c r="D2767" s="187" t="str">
        <f>'Preenchimento Consolidado'!B2790</f>
        <v>2.1.3.4.1.1.23.</v>
      </c>
      <c r="E2767" s="86">
        <f>'Preenchimento Consolidado'!D2790</f>
        <v>0</v>
      </c>
      <c r="F2767" s="2">
        <f t="shared" ca="1" si="43"/>
        <v>43901.734739930558</v>
      </c>
    </row>
    <row r="2768" spans="1:6">
      <c r="A2768" s="83">
        <f>'Preenchimento Consolidado'!$E$12</f>
        <v>0</v>
      </c>
      <c r="B2768" s="1">
        <f>'Preenchimento Consolidado'!$E$17</f>
        <v>0</v>
      </c>
      <c r="C2768" s="1">
        <f>'Preenchimento Consolidado'!$E$18</f>
        <v>0</v>
      </c>
      <c r="D2768" s="187" t="str">
        <f>'Preenchimento Consolidado'!B2791</f>
        <v>2.1.3.4.1.1.24.</v>
      </c>
      <c r="E2768" s="86">
        <f>'Preenchimento Consolidado'!D2791</f>
        <v>0</v>
      </c>
      <c r="F2768" s="2">
        <f t="shared" ca="1" si="43"/>
        <v>43901.734739930558</v>
      </c>
    </row>
    <row r="2769" spans="1:6">
      <c r="A2769" s="83">
        <f>'Preenchimento Consolidado'!$E$12</f>
        <v>0</v>
      </c>
      <c r="B2769" s="1">
        <f>'Preenchimento Consolidado'!$E$17</f>
        <v>0</v>
      </c>
      <c r="C2769" s="1">
        <f>'Preenchimento Consolidado'!$E$18</f>
        <v>0</v>
      </c>
      <c r="D2769" s="187" t="str">
        <f>'Preenchimento Consolidado'!B2792</f>
        <v>2.1.3.4.1.1.25.</v>
      </c>
      <c r="E2769" s="86">
        <f>'Preenchimento Consolidado'!D2792</f>
        <v>0</v>
      </c>
      <c r="F2769" s="2">
        <f t="shared" ca="1" si="43"/>
        <v>43901.734739930558</v>
      </c>
    </row>
    <row r="2770" spans="1:6">
      <c r="A2770" s="83">
        <f>'Preenchimento Consolidado'!$E$12</f>
        <v>0</v>
      </c>
      <c r="B2770" s="1">
        <f>'Preenchimento Consolidado'!$E$17</f>
        <v>0</v>
      </c>
      <c r="C2770" s="1">
        <f>'Preenchimento Consolidado'!$E$18</f>
        <v>0</v>
      </c>
      <c r="D2770" s="187" t="str">
        <f>'Preenchimento Consolidado'!B2793</f>
        <v>2.1.3.4.1.1.26.</v>
      </c>
      <c r="E2770" s="86">
        <f>'Preenchimento Consolidado'!D2793</f>
        <v>0</v>
      </c>
      <c r="F2770" s="2">
        <f t="shared" ca="1" si="43"/>
        <v>43901.734739930558</v>
      </c>
    </row>
    <row r="2771" spans="1:6">
      <c r="A2771" s="83">
        <f>'Preenchimento Consolidado'!$E$12</f>
        <v>0</v>
      </c>
      <c r="B2771" s="1">
        <f>'Preenchimento Consolidado'!$E$17</f>
        <v>0</v>
      </c>
      <c r="C2771" s="1">
        <f>'Preenchimento Consolidado'!$E$18</f>
        <v>0</v>
      </c>
      <c r="D2771" s="187" t="str">
        <f>'Preenchimento Consolidado'!B2794</f>
        <v>2.1.3.4.1.1.27.</v>
      </c>
      <c r="E2771" s="86">
        <f>'Preenchimento Consolidado'!D2794</f>
        <v>0</v>
      </c>
      <c r="F2771" s="2">
        <f t="shared" ca="1" si="43"/>
        <v>43901.734739930558</v>
      </c>
    </row>
    <row r="2772" spans="1:6">
      <c r="A2772" s="83">
        <f>'Preenchimento Consolidado'!$E$12</f>
        <v>0</v>
      </c>
      <c r="B2772" s="1">
        <f>'Preenchimento Consolidado'!$E$17</f>
        <v>0</v>
      </c>
      <c r="C2772" s="1">
        <f>'Preenchimento Consolidado'!$E$18</f>
        <v>0</v>
      </c>
      <c r="D2772" s="187" t="str">
        <f>'Preenchimento Consolidado'!B2795</f>
        <v>2.1.3.4.1.1.28.</v>
      </c>
      <c r="E2772" s="86">
        <f>'Preenchimento Consolidado'!D2795</f>
        <v>0</v>
      </c>
      <c r="F2772" s="2">
        <f t="shared" ca="1" si="43"/>
        <v>43901.734739930558</v>
      </c>
    </row>
    <row r="2773" spans="1:6">
      <c r="A2773" s="83">
        <f>'Preenchimento Consolidado'!$E$12</f>
        <v>0</v>
      </c>
      <c r="B2773" s="1">
        <f>'Preenchimento Consolidado'!$E$17</f>
        <v>0</v>
      </c>
      <c r="C2773" s="1">
        <f>'Preenchimento Consolidado'!$E$18</f>
        <v>0</v>
      </c>
      <c r="D2773" s="187" t="str">
        <f>'Preenchimento Consolidado'!B2796</f>
        <v>2.1.3.4.1.1.29.</v>
      </c>
      <c r="E2773" s="86">
        <f>'Preenchimento Consolidado'!D2796</f>
        <v>0</v>
      </c>
      <c r="F2773" s="2">
        <f t="shared" ca="1" si="43"/>
        <v>43901.734739930558</v>
      </c>
    </row>
    <row r="2774" spans="1:6">
      <c r="A2774" s="83">
        <f>'Preenchimento Consolidado'!$E$12</f>
        <v>0</v>
      </c>
      <c r="B2774" s="1">
        <f>'Preenchimento Consolidado'!$E$17</f>
        <v>0</v>
      </c>
      <c r="C2774" s="1">
        <f>'Preenchimento Consolidado'!$E$18</f>
        <v>0</v>
      </c>
      <c r="D2774" s="187" t="str">
        <f>'Preenchimento Consolidado'!B2797</f>
        <v>2.1.3.4.1.1.31.</v>
      </c>
      <c r="E2774" s="86">
        <f>'Preenchimento Consolidado'!D2797</f>
        <v>0</v>
      </c>
      <c r="F2774" s="2">
        <f t="shared" ca="1" si="43"/>
        <v>43901.734739930558</v>
      </c>
    </row>
    <row r="2775" spans="1:6">
      <c r="A2775" s="83">
        <f>'Preenchimento Consolidado'!$E$12</f>
        <v>0</v>
      </c>
      <c r="B2775" s="1">
        <f>'Preenchimento Consolidado'!$E$17</f>
        <v>0</v>
      </c>
      <c r="C2775" s="1">
        <f>'Preenchimento Consolidado'!$E$18</f>
        <v>0</v>
      </c>
      <c r="D2775" s="187" t="str">
        <f>'Preenchimento Consolidado'!B2798</f>
        <v>2.1.3.4.1.1.32.</v>
      </c>
      <c r="E2775" s="86">
        <f>'Preenchimento Consolidado'!D2798</f>
        <v>0</v>
      </c>
      <c r="F2775" s="2">
        <f t="shared" ca="1" si="43"/>
        <v>43901.734739930558</v>
      </c>
    </row>
    <row r="2776" spans="1:6">
      <c r="A2776" s="83">
        <f>'Preenchimento Consolidado'!$E$12</f>
        <v>0</v>
      </c>
      <c r="B2776" s="1">
        <f>'Preenchimento Consolidado'!$E$17</f>
        <v>0</v>
      </c>
      <c r="C2776" s="1">
        <f>'Preenchimento Consolidado'!$E$18</f>
        <v>0</v>
      </c>
      <c r="D2776" s="187" t="str">
        <f>'Preenchimento Consolidado'!B2799</f>
        <v>2.1.3.4.1.1.33.</v>
      </c>
      <c r="E2776" s="86">
        <f>'Preenchimento Consolidado'!D2799</f>
        <v>0</v>
      </c>
      <c r="F2776" s="2">
        <f t="shared" ca="1" si="43"/>
        <v>43901.734739930558</v>
      </c>
    </row>
    <row r="2777" spans="1:6">
      <c r="A2777" s="83">
        <f>'Preenchimento Consolidado'!$E$12</f>
        <v>0</v>
      </c>
      <c r="B2777" s="1">
        <f>'Preenchimento Consolidado'!$E$17</f>
        <v>0</v>
      </c>
      <c r="C2777" s="1">
        <f>'Preenchimento Consolidado'!$E$18</f>
        <v>0</v>
      </c>
      <c r="D2777" s="187" t="str">
        <f>'Preenchimento Consolidado'!B2800</f>
        <v>2.1.3.4.1.1.35.</v>
      </c>
      <c r="E2777" s="86">
        <f>'Preenchimento Consolidado'!D2800</f>
        <v>0</v>
      </c>
      <c r="F2777" s="2">
        <f t="shared" ca="1" si="43"/>
        <v>43901.734739930558</v>
      </c>
    </row>
    <row r="2778" spans="1:6">
      <c r="A2778" s="83">
        <f>'Preenchimento Consolidado'!$E$12</f>
        <v>0</v>
      </c>
      <c r="B2778" s="1">
        <f>'Preenchimento Consolidado'!$E$17</f>
        <v>0</v>
      </c>
      <c r="C2778" s="1">
        <f>'Preenchimento Consolidado'!$E$18</f>
        <v>0</v>
      </c>
      <c r="D2778" s="187" t="str">
        <f>'Preenchimento Consolidado'!B2801</f>
        <v>2.1.3.4.1.1.35.1.</v>
      </c>
      <c r="E2778" s="86">
        <f>'Preenchimento Consolidado'!D2801</f>
        <v>0</v>
      </c>
      <c r="F2778" s="2">
        <f t="shared" ca="1" si="43"/>
        <v>43901.734739930558</v>
      </c>
    </row>
    <row r="2779" spans="1:6">
      <c r="A2779" s="83">
        <f>'Preenchimento Consolidado'!$E$12</f>
        <v>0</v>
      </c>
      <c r="B2779" s="1">
        <f>'Preenchimento Consolidado'!$E$17</f>
        <v>0</v>
      </c>
      <c r="C2779" s="1">
        <f>'Preenchimento Consolidado'!$E$18</f>
        <v>0</v>
      </c>
      <c r="D2779" s="187" t="str">
        <f>'Preenchimento Consolidado'!B2802</f>
        <v>2.1.3.4.1.1.35.2.</v>
      </c>
      <c r="E2779" s="86">
        <f>'Preenchimento Consolidado'!D2802</f>
        <v>0</v>
      </c>
      <c r="F2779" s="2">
        <f t="shared" ca="1" si="43"/>
        <v>43901.734739930558</v>
      </c>
    </row>
    <row r="2780" spans="1:6">
      <c r="A2780" s="83">
        <f>'Preenchimento Consolidado'!$E$12</f>
        <v>0</v>
      </c>
      <c r="B2780" s="1">
        <f>'Preenchimento Consolidado'!$E$17</f>
        <v>0</v>
      </c>
      <c r="C2780" s="1">
        <f>'Preenchimento Consolidado'!$E$18</f>
        <v>0</v>
      </c>
      <c r="D2780" s="187" t="str">
        <f>'Preenchimento Consolidado'!B2803</f>
        <v>2.1.3.4.1.1.41.</v>
      </c>
      <c r="E2780" s="86">
        <f>'Preenchimento Consolidado'!D2803</f>
        <v>0</v>
      </c>
      <c r="F2780" s="2">
        <f t="shared" ca="1" si="43"/>
        <v>43901.734739930558</v>
      </c>
    </row>
    <row r="2781" spans="1:6">
      <c r="A2781" s="83">
        <f>'Preenchimento Consolidado'!$E$12</f>
        <v>0</v>
      </c>
      <c r="B2781" s="1">
        <f>'Preenchimento Consolidado'!$E$17</f>
        <v>0</v>
      </c>
      <c r="C2781" s="1">
        <f>'Preenchimento Consolidado'!$E$18</f>
        <v>0</v>
      </c>
      <c r="D2781" s="187" t="str">
        <f>'Preenchimento Consolidado'!B2804</f>
        <v>2.1.3.4.1.1.42.</v>
      </c>
      <c r="E2781" s="86">
        <f>'Preenchimento Consolidado'!D2804</f>
        <v>0</v>
      </c>
      <c r="F2781" s="2">
        <f t="shared" ca="1" si="43"/>
        <v>43901.734739930558</v>
      </c>
    </row>
    <row r="2782" spans="1:6">
      <c r="A2782" s="83">
        <f>'Preenchimento Consolidado'!$E$12</f>
        <v>0</v>
      </c>
      <c r="B2782" s="1">
        <f>'Preenchimento Consolidado'!$E$17</f>
        <v>0</v>
      </c>
      <c r="C2782" s="1">
        <f>'Preenchimento Consolidado'!$E$18</f>
        <v>0</v>
      </c>
      <c r="D2782" s="187" t="str">
        <f>'Preenchimento Consolidado'!B2805</f>
        <v>2.1.3.4.1.1.43.</v>
      </c>
      <c r="E2782" s="86">
        <f>'Preenchimento Consolidado'!D2805</f>
        <v>0</v>
      </c>
      <c r="F2782" s="2">
        <f t="shared" ca="1" si="43"/>
        <v>43901.734739930558</v>
      </c>
    </row>
    <row r="2783" spans="1:6">
      <c r="A2783" s="83">
        <f>'Preenchimento Consolidado'!$E$12</f>
        <v>0</v>
      </c>
      <c r="B2783" s="1">
        <f>'Preenchimento Consolidado'!$E$17</f>
        <v>0</v>
      </c>
      <c r="C2783" s="1">
        <f>'Preenchimento Consolidado'!$E$18</f>
        <v>0</v>
      </c>
      <c r="D2783" s="187" t="str">
        <f>'Preenchimento Consolidado'!B2806</f>
        <v>2.1.3.4.1.1.50.</v>
      </c>
      <c r="E2783" s="86">
        <f>'Preenchimento Consolidado'!D2806</f>
        <v>0</v>
      </c>
      <c r="F2783" s="2">
        <f t="shared" ca="1" si="43"/>
        <v>43901.734739930558</v>
      </c>
    </row>
    <row r="2784" spans="1:6">
      <c r="A2784" s="83">
        <f>'Preenchimento Consolidado'!$E$12</f>
        <v>0</v>
      </c>
      <c r="B2784" s="1">
        <f>'Preenchimento Consolidado'!$E$17</f>
        <v>0</v>
      </c>
      <c r="C2784" s="1">
        <f>'Preenchimento Consolidado'!$E$18</f>
        <v>0</v>
      </c>
      <c r="D2784" s="187" t="str">
        <f>'Preenchimento Consolidado'!B2807</f>
        <v>2.1.3.4.1.1.51.</v>
      </c>
      <c r="E2784" s="86">
        <f>'Preenchimento Consolidado'!D2807</f>
        <v>0</v>
      </c>
      <c r="F2784" s="2">
        <f t="shared" ca="1" si="43"/>
        <v>43901.734739930558</v>
      </c>
    </row>
    <row r="2785" spans="1:6">
      <c r="A2785" s="83">
        <f>'Preenchimento Consolidado'!$E$12</f>
        <v>0</v>
      </c>
      <c r="B2785" s="1">
        <f>'Preenchimento Consolidado'!$E$17</f>
        <v>0</v>
      </c>
      <c r="C2785" s="1">
        <f>'Preenchimento Consolidado'!$E$18</f>
        <v>0</v>
      </c>
      <c r="D2785" s="187" t="str">
        <f>'Preenchimento Consolidado'!B2808</f>
        <v>2.1.3.4.1.1.52.</v>
      </c>
      <c r="E2785" s="86">
        <f>'Preenchimento Consolidado'!D2808</f>
        <v>0</v>
      </c>
      <c r="F2785" s="2">
        <f t="shared" ca="1" si="43"/>
        <v>43901.734739930558</v>
      </c>
    </row>
    <row r="2786" spans="1:6">
      <c r="A2786" s="83">
        <f>'Preenchimento Consolidado'!$E$12</f>
        <v>0</v>
      </c>
      <c r="B2786" s="1">
        <f>'Preenchimento Consolidado'!$E$17</f>
        <v>0</v>
      </c>
      <c r="C2786" s="1">
        <f>'Preenchimento Consolidado'!$E$18</f>
        <v>0</v>
      </c>
      <c r="D2786" s="187" t="str">
        <f>'Preenchimento Consolidado'!B2809</f>
        <v>2.1.3.4.1.1.53.</v>
      </c>
      <c r="E2786" s="86">
        <f>'Preenchimento Consolidado'!D2809</f>
        <v>0</v>
      </c>
      <c r="F2786" s="2">
        <f t="shared" ca="1" si="43"/>
        <v>43901.734739930558</v>
      </c>
    </row>
    <row r="2787" spans="1:6">
      <c r="A2787" s="83">
        <f>'Preenchimento Consolidado'!$E$12</f>
        <v>0</v>
      </c>
      <c r="B2787" s="1">
        <f>'Preenchimento Consolidado'!$E$17</f>
        <v>0</v>
      </c>
      <c r="C2787" s="1">
        <f>'Preenchimento Consolidado'!$E$18</f>
        <v>0</v>
      </c>
      <c r="D2787" s="187" t="str">
        <f>'Preenchimento Consolidado'!B2810</f>
        <v>2.1.3.4.1.2.</v>
      </c>
      <c r="E2787" s="86">
        <f>'Preenchimento Consolidado'!D2810</f>
        <v>0</v>
      </c>
      <c r="F2787" s="2">
        <f t="shared" ca="1" si="43"/>
        <v>43901.734739930558</v>
      </c>
    </row>
    <row r="2788" spans="1:6">
      <c r="A2788" s="83">
        <f>'Preenchimento Consolidado'!$E$12</f>
        <v>0</v>
      </c>
      <c r="B2788" s="1">
        <f>'Preenchimento Consolidado'!$E$17</f>
        <v>0</v>
      </c>
      <c r="C2788" s="1">
        <f>'Preenchimento Consolidado'!$E$18</f>
        <v>0</v>
      </c>
      <c r="D2788" s="187" t="str">
        <f>'Preenchimento Consolidado'!B2811</f>
        <v>2.1.3.4.1.2.11.</v>
      </c>
      <c r="E2788" s="86">
        <f>'Preenchimento Consolidado'!D2811</f>
        <v>0</v>
      </c>
      <c r="F2788" s="2">
        <f t="shared" ca="1" si="43"/>
        <v>43901.734739930558</v>
      </c>
    </row>
    <row r="2789" spans="1:6">
      <c r="A2789" s="83">
        <f>'Preenchimento Consolidado'!$E$12</f>
        <v>0</v>
      </c>
      <c r="B2789" s="1">
        <f>'Preenchimento Consolidado'!$E$17</f>
        <v>0</v>
      </c>
      <c r="C2789" s="1">
        <f>'Preenchimento Consolidado'!$E$18</f>
        <v>0</v>
      </c>
      <c r="D2789" s="187" t="str">
        <f>'Preenchimento Consolidado'!B2812</f>
        <v>2.1.3.4.1.2.12.</v>
      </c>
      <c r="E2789" s="86">
        <f>'Preenchimento Consolidado'!D2812</f>
        <v>0</v>
      </c>
      <c r="F2789" s="2">
        <f t="shared" ca="1" si="43"/>
        <v>43901.734739930558</v>
      </c>
    </row>
    <row r="2790" spans="1:6">
      <c r="A2790" s="83">
        <f>'Preenchimento Consolidado'!$E$12</f>
        <v>0</v>
      </c>
      <c r="B2790" s="1">
        <f>'Preenchimento Consolidado'!$E$17</f>
        <v>0</v>
      </c>
      <c r="C2790" s="1">
        <f>'Preenchimento Consolidado'!$E$18</f>
        <v>0</v>
      </c>
      <c r="D2790" s="187" t="str">
        <f>'Preenchimento Consolidado'!B2813</f>
        <v>2.1.3.4.1.2.13.</v>
      </c>
      <c r="E2790" s="86">
        <f>'Preenchimento Consolidado'!D2813</f>
        <v>0</v>
      </c>
      <c r="F2790" s="2">
        <f t="shared" ca="1" si="43"/>
        <v>43901.734739930558</v>
      </c>
    </row>
    <row r="2791" spans="1:6">
      <c r="A2791" s="83">
        <f>'Preenchimento Consolidado'!$E$12</f>
        <v>0</v>
      </c>
      <c r="B2791" s="1">
        <f>'Preenchimento Consolidado'!$E$17</f>
        <v>0</v>
      </c>
      <c r="C2791" s="1">
        <f>'Preenchimento Consolidado'!$E$18</f>
        <v>0</v>
      </c>
      <c r="D2791" s="187" t="str">
        <f>'Preenchimento Consolidado'!B2814</f>
        <v>2.1.3.4.1.2.14.</v>
      </c>
      <c r="E2791" s="86">
        <f>'Preenchimento Consolidado'!D2814</f>
        <v>0</v>
      </c>
      <c r="F2791" s="2">
        <f t="shared" ca="1" si="43"/>
        <v>43901.734739930558</v>
      </c>
    </row>
    <row r="2792" spans="1:6">
      <c r="A2792" s="83">
        <f>'Preenchimento Consolidado'!$E$12</f>
        <v>0</v>
      </c>
      <c r="B2792" s="1">
        <f>'Preenchimento Consolidado'!$E$17</f>
        <v>0</v>
      </c>
      <c r="C2792" s="1">
        <f>'Preenchimento Consolidado'!$E$18</f>
        <v>0</v>
      </c>
      <c r="D2792" s="187" t="str">
        <f>'Preenchimento Consolidado'!B2815</f>
        <v>2.1.3.4.1.2.15.</v>
      </c>
      <c r="E2792" s="86">
        <f>'Preenchimento Consolidado'!D2815</f>
        <v>0</v>
      </c>
      <c r="F2792" s="2">
        <f t="shared" ca="1" si="43"/>
        <v>43901.734739930558</v>
      </c>
    </row>
    <row r="2793" spans="1:6">
      <c r="A2793" s="83">
        <f>'Preenchimento Consolidado'!$E$12</f>
        <v>0</v>
      </c>
      <c r="B2793" s="1">
        <f>'Preenchimento Consolidado'!$E$17</f>
        <v>0</v>
      </c>
      <c r="C2793" s="1">
        <f>'Preenchimento Consolidado'!$E$18</f>
        <v>0</v>
      </c>
      <c r="D2793" s="187" t="str">
        <f>'Preenchimento Consolidado'!B2816</f>
        <v>2.1.3.4.1.2.16.</v>
      </c>
      <c r="E2793" s="86">
        <f>'Preenchimento Consolidado'!D2816</f>
        <v>0</v>
      </c>
      <c r="F2793" s="2">
        <f t="shared" ca="1" si="43"/>
        <v>43901.734739930558</v>
      </c>
    </row>
    <row r="2794" spans="1:6">
      <c r="A2794" s="83">
        <f>'Preenchimento Consolidado'!$E$12</f>
        <v>0</v>
      </c>
      <c r="B2794" s="1">
        <f>'Preenchimento Consolidado'!$E$17</f>
        <v>0</v>
      </c>
      <c r="C2794" s="1">
        <f>'Preenchimento Consolidado'!$E$18</f>
        <v>0</v>
      </c>
      <c r="D2794" s="187" t="str">
        <f>'Preenchimento Consolidado'!B2817</f>
        <v>2.1.3.4.1.2.17.</v>
      </c>
      <c r="E2794" s="86">
        <f>'Preenchimento Consolidado'!D2817</f>
        <v>0</v>
      </c>
      <c r="F2794" s="2">
        <f t="shared" ca="1" si="43"/>
        <v>43901.734739930558</v>
      </c>
    </row>
    <row r="2795" spans="1:6">
      <c r="A2795" s="83">
        <f>'Preenchimento Consolidado'!$E$12</f>
        <v>0</v>
      </c>
      <c r="B2795" s="1">
        <f>'Preenchimento Consolidado'!$E$17</f>
        <v>0</v>
      </c>
      <c r="C2795" s="1">
        <f>'Preenchimento Consolidado'!$E$18</f>
        <v>0</v>
      </c>
      <c r="D2795" s="187" t="str">
        <f>'Preenchimento Consolidado'!B2818</f>
        <v>2.1.3.4.1.2.21.</v>
      </c>
      <c r="E2795" s="86">
        <f>'Preenchimento Consolidado'!D2818</f>
        <v>0</v>
      </c>
      <c r="F2795" s="2">
        <f t="shared" ca="1" si="43"/>
        <v>43901.734739930558</v>
      </c>
    </row>
    <row r="2796" spans="1:6">
      <c r="A2796" s="83">
        <f>'Preenchimento Consolidado'!$E$12</f>
        <v>0</v>
      </c>
      <c r="B2796" s="1">
        <f>'Preenchimento Consolidado'!$E$17</f>
        <v>0</v>
      </c>
      <c r="C2796" s="1">
        <f>'Preenchimento Consolidado'!$E$18</f>
        <v>0</v>
      </c>
      <c r="D2796" s="187" t="str">
        <f>'Preenchimento Consolidado'!B2819</f>
        <v>2.1.3.4.1.2.22.</v>
      </c>
      <c r="E2796" s="86">
        <f>'Preenchimento Consolidado'!D2819</f>
        <v>0</v>
      </c>
      <c r="F2796" s="2">
        <f t="shared" ca="1" si="43"/>
        <v>43901.734739930558</v>
      </c>
    </row>
    <row r="2797" spans="1:6">
      <c r="A2797" s="83">
        <f>'Preenchimento Consolidado'!$E$12</f>
        <v>0</v>
      </c>
      <c r="B2797" s="1">
        <f>'Preenchimento Consolidado'!$E$17</f>
        <v>0</v>
      </c>
      <c r="C2797" s="1">
        <f>'Preenchimento Consolidado'!$E$18</f>
        <v>0</v>
      </c>
      <c r="D2797" s="187" t="str">
        <f>'Preenchimento Consolidado'!B2820</f>
        <v>2.1.3.4.1.2.23.</v>
      </c>
      <c r="E2797" s="86">
        <f>'Preenchimento Consolidado'!D2820</f>
        <v>0</v>
      </c>
      <c r="F2797" s="2">
        <f t="shared" ca="1" si="43"/>
        <v>43901.734739930558</v>
      </c>
    </row>
    <row r="2798" spans="1:6">
      <c r="A2798" s="83">
        <f>'Preenchimento Consolidado'!$E$12</f>
        <v>0</v>
      </c>
      <c r="B2798" s="1">
        <f>'Preenchimento Consolidado'!$E$17</f>
        <v>0</v>
      </c>
      <c r="C2798" s="1">
        <f>'Preenchimento Consolidado'!$E$18</f>
        <v>0</v>
      </c>
      <c r="D2798" s="187" t="str">
        <f>'Preenchimento Consolidado'!B2821</f>
        <v>2.1.3.4.1.2.24.</v>
      </c>
      <c r="E2798" s="86">
        <f>'Preenchimento Consolidado'!D2821</f>
        <v>0</v>
      </c>
      <c r="F2798" s="2">
        <f t="shared" ca="1" si="43"/>
        <v>43901.734739930558</v>
      </c>
    </row>
    <row r="2799" spans="1:6">
      <c r="A2799" s="83">
        <f>'Preenchimento Consolidado'!$E$12</f>
        <v>0</v>
      </c>
      <c r="B2799" s="1">
        <f>'Preenchimento Consolidado'!$E$17</f>
        <v>0</v>
      </c>
      <c r="C2799" s="1">
        <f>'Preenchimento Consolidado'!$E$18</f>
        <v>0</v>
      </c>
      <c r="D2799" s="187" t="str">
        <f>'Preenchimento Consolidado'!B2822</f>
        <v>2.1.3.4.1.2.25.</v>
      </c>
      <c r="E2799" s="86">
        <f>'Preenchimento Consolidado'!D2822</f>
        <v>0</v>
      </c>
      <c r="F2799" s="2">
        <f t="shared" ca="1" si="43"/>
        <v>43901.734739930558</v>
      </c>
    </row>
    <row r="2800" spans="1:6">
      <c r="A2800" s="83">
        <f>'Preenchimento Consolidado'!$E$12</f>
        <v>0</v>
      </c>
      <c r="B2800" s="1">
        <f>'Preenchimento Consolidado'!$E$17</f>
        <v>0</v>
      </c>
      <c r="C2800" s="1">
        <f>'Preenchimento Consolidado'!$E$18</f>
        <v>0</v>
      </c>
      <c r="D2800" s="187" t="str">
        <f>'Preenchimento Consolidado'!B2823</f>
        <v>2.1.3.4.1.2.26.</v>
      </c>
      <c r="E2800" s="86">
        <f>'Preenchimento Consolidado'!D2823</f>
        <v>0</v>
      </c>
      <c r="F2800" s="2">
        <f t="shared" ca="1" si="43"/>
        <v>43901.734739930558</v>
      </c>
    </row>
    <row r="2801" spans="1:6">
      <c r="A2801" s="83">
        <f>'Preenchimento Consolidado'!$E$12</f>
        <v>0</v>
      </c>
      <c r="B2801" s="1">
        <f>'Preenchimento Consolidado'!$E$17</f>
        <v>0</v>
      </c>
      <c r="C2801" s="1">
        <f>'Preenchimento Consolidado'!$E$18</f>
        <v>0</v>
      </c>
      <c r="D2801" s="187" t="str">
        <f>'Preenchimento Consolidado'!B2824</f>
        <v>2.1.3.4.1.2.27.</v>
      </c>
      <c r="E2801" s="86">
        <f>'Preenchimento Consolidado'!D2824</f>
        <v>0</v>
      </c>
      <c r="F2801" s="2">
        <f t="shared" ca="1" si="43"/>
        <v>43901.734739930558</v>
      </c>
    </row>
    <row r="2802" spans="1:6">
      <c r="A2802" s="83">
        <f>'Preenchimento Consolidado'!$E$12</f>
        <v>0</v>
      </c>
      <c r="B2802" s="1">
        <f>'Preenchimento Consolidado'!$E$17</f>
        <v>0</v>
      </c>
      <c r="C2802" s="1">
        <f>'Preenchimento Consolidado'!$E$18</f>
        <v>0</v>
      </c>
      <c r="D2802" s="187" t="str">
        <f>'Preenchimento Consolidado'!B2825</f>
        <v>2.1.3.4.1.2.28.</v>
      </c>
      <c r="E2802" s="86">
        <f>'Preenchimento Consolidado'!D2825</f>
        <v>0</v>
      </c>
      <c r="F2802" s="2">
        <f t="shared" ca="1" si="43"/>
        <v>43901.734739930558</v>
      </c>
    </row>
    <row r="2803" spans="1:6">
      <c r="A2803" s="83">
        <f>'Preenchimento Consolidado'!$E$12</f>
        <v>0</v>
      </c>
      <c r="B2803" s="1">
        <f>'Preenchimento Consolidado'!$E$17</f>
        <v>0</v>
      </c>
      <c r="C2803" s="1">
        <f>'Preenchimento Consolidado'!$E$18</f>
        <v>0</v>
      </c>
      <c r="D2803" s="187" t="str">
        <f>'Preenchimento Consolidado'!B2826</f>
        <v>2.1.3.4.1.2.29.</v>
      </c>
      <c r="E2803" s="86">
        <f>'Preenchimento Consolidado'!D2826</f>
        <v>0</v>
      </c>
      <c r="F2803" s="2">
        <f t="shared" ca="1" si="43"/>
        <v>43901.734739930558</v>
      </c>
    </row>
    <row r="2804" spans="1:6">
      <c r="A2804" s="83">
        <f>'Preenchimento Consolidado'!$E$12</f>
        <v>0</v>
      </c>
      <c r="B2804" s="1">
        <f>'Preenchimento Consolidado'!$E$17</f>
        <v>0</v>
      </c>
      <c r="C2804" s="1">
        <f>'Preenchimento Consolidado'!$E$18</f>
        <v>0</v>
      </c>
      <c r="D2804" s="187" t="str">
        <f>'Preenchimento Consolidado'!B2827</f>
        <v>2.1.3.4.1.2.31.</v>
      </c>
      <c r="E2804" s="86">
        <f>'Preenchimento Consolidado'!D2827</f>
        <v>0</v>
      </c>
      <c r="F2804" s="2">
        <f t="shared" ca="1" si="43"/>
        <v>43901.734739930558</v>
      </c>
    </row>
    <row r="2805" spans="1:6">
      <c r="A2805" s="83">
        <f>'Preenchimento Consolidado'!$E$12</f>
        <v>0</v>
      </c>
      <c r="B2805" s="1">
        <f>'Preenchimento Consolidado'!$E$17</f>
        <v>0</v>
      </c>
      <c r="C2805" s="1">
        <f>'Preenchimento Consolidado'!$E$18</f>
        <v>0</v>
      </c>
      <c r="D2805" s="187" t="str">
        <f>'Preenchimento Consolidado'!B2828</f>
        <v>2.1.3.4.1.2.32.</v>
      </c>
      <c r="E2805" s="86">
        <f>'Preenchimento Consolidado'!D2828</f>
        <v>0</v>
      </c>
      <c r="F2805" s="2">
        <f t="shared" ca="1" si="43"/>
        <v>43901.734739930558</v>
      </c>
    </row>
    <row r="2806" spans="1:6">
      <c r="A2806" s="83">
        <f>'Preenchimento Consolidado'!$E$12</f>
        <v>0</v>
      </c>
      <c r="B2806" s="1">
        <f>'Preenchimento Consolidado'!$E$17</f>
        <v>0</v>
      </c>
      <c r="C2806" s="1">
        <f>'Preenchimento Consolidado'!$E$18</f>
        <v>0</v>
      </c>
      <c r="D2806" s="187" t="str">
        <f>'Preenchimento Consolidado'!B2829</f>
        <v>2.1.3.4.1.2.33.</v>
      </c>
      <c r="E2806" s="86">
        <f>'Preenchimento Consolidado'!D2829</f>
        <v>0</v>
      </c>
      <c r="F2806" s="2">
        <f t="shared" ca="1" si="43"/>
        <v>43901.734739930558</v>
      </c>
    </row>
    <row r="2807" spans="1:6">
      <c r="A2807" s="83">
        <f>'Preenchimento Consolidado'!$E$12</f>
        <v>0</v>
      </c>
      <c r="B2807" s="1">
        <f>'Preenchimento Consolidado'!$E$17</f>
        <v>0</v>
      </c>
      <c r="C2807" s="1">
        <f>'Preenchimento Consolidado'!$E$18</f>
        <v>0</v>
      </c>
      <c r="D2807" s="187" t="str">
        <f>'Preenchimento Consolidado'!B2830</f>
        <v>2.1.3.4.1.2.35.</v>
      </c>
      <c r="E2807" s="86">
        <f>'Preenchimento Consolidado'!D2830</f>
        <v>0</v>
      </c>
      <c r="F2807" s="2">
        <f t="shared" ca="1" si="43"/>
        <v>43901.734739930558</v>
      </c>
    </row>
    <row r="2808" spans="1:6">
      <c r="A2808" s="83">
        <f>'Preenchimento Consolidado'!$E$12</f>
        <v>0</v>
      </c>
      <c r="B2808" s="1">
        <f>'Preenchimento Consolidado'!$E$17</f>
        <v>0</v>
      </c>
      <c r="C2808" s="1">
        <f>'Preenchimento Consolidado'!$E$18</f>
        <v>0</v>
      </c>
      <c r="D2808" s="187" t="str">
        <f>'Preenchimento Consolidado'!B2831</f>
        <v>2.1.3.4.1.2.35.1.</v>
      </c>
      <c r="E2808" s="86">
        <f>'Preenchimento Consolidado'!D2831</f>
        <v>0</v>
      </c>
      <c r="F2808" s="2">
        <f t="shared" ca="1" si="43"/>
        <v>43901.734739930558</v>
      </c>
    </row>
    <row r="2809" spans="1:6">
      <c r="A2809" s="83">
        <f>'Preenchimento Consolidado'!$E$12</f>
        <v>0</v>
      </c>
      <c r="B2809" s="1">
        <f>'Preenchimento Consolidado'!$E$17</f>
        <v>0</v>
      </c>
      <c r="C2809" s="1">
        <f>'Preenchimento Consolidado'!$E$18</f>
        <v>0</v>
      </c>
      <c r="D2809" s="187" t="str">
        <f>'Preenchimento Consolidado'!B2832</f>
        <v>2.1.3.4.1.2.35.2.</v>
      </c>
      <c r="E2809" s="86">
        <f>'Preenchimento Consolidado'!D2832</f>
        <v>0</v>
      </c>
      <c r="F2809" s="2">
        <f t="shared" ca="1" si="43"/>
        <v>43901.734739930558</v>
      </c>
    </row>
    <row r="2810" spans="1:6">
      <c r="A2810" s="83">
        <f>'Preenchimento Consolidado'!$E$12</f>
        <v>0</v>
      </c>
      <c r="B2810" s="1">
        <f>'Preenchimento Consolidado'!$E$17</f>
        <v>0</v>
      </c>
      <c r="C2810" s="1">
        <f>'Preenchimento Consolidado'!$E$18</f>
        <v>0</v>
      </c>
      <c r="D2810" s="187" t="str">
        <f>'Preenchimento Consolidado'!B2833</f>
        <v>2.1.3.4.1.2.41.</v>
      </c>
      <c r="E2810" s="86">
        <f>'Preenchimento Consolidado'!D2833</f>
        <v>0</v>
      </c>
      <c r="F2810" s="2">
        <f t="shared" ca="1" si="43"/>
        <v>43901.734739930558</v>
      </c>
    </row>
    <row r="2811" spans="1:6">
      <c r="A2811" s="83">
        <f>'Preenchimento Consolidado'!$E$12</f>
        <v>0</v>
      </c>
      <c r="B2811" s="1">
        <f>'Preenchimento Consolidado'!$E$17</f>
        <v>0</v>
      </c>
      <c r="C2811" s="1">
        <f>'Preenchimento Consolidado'!$E$18</f>
        <v>0</v>
      </c>
      <c r="D2811" s="187" t="str">
        <f>'Preenchimento Consolidado'!B2834</f>
        <v>2.1.3.4.1.2.42.</v>
      </c>
      <c r="E2811" s="86">
        <f>'Preenchimento Consolidado'!D2834</f>
        <v>0</v>
      </c>
      <c r="F2811" s="2">
        <f t="shared" ca="1" si="43"/>
        <v>43901.734739930558</v>
      </c>
    </row>
    <row r="2812" spans="1:6">
      <c r="A2812" s="83">
        <f>'Preenchimento Consolidado'!$E$12</f>
        <v>0</v>
      </c>
      <c r="B2812" s="1">
        <f>'Preenchimento Consolidado'!$E$17</f>
        <v>0</v>
      </c>
      <c r="C2812" s="1">
        <f>'Preenchimento Consolidado'!$E$18</f>
        <v>0</v>
      </c>
      <c r="D2812" s="187" t="str">
        <f>'Preenchimento Consolidado'!B2835</f>
        <v>2.1.3.4.1.2.43.</v>
      </c>
      <c r="E2812" s="86">
        <f>'Preenchimento Consolidado'!D2835</f>
        <v>0</v>
      </c>
      <c r="F2812" s="2">
        <f t="shared" ca="1" si="43"/>
        <v>43901.734739930558</v>
      </c>
    </row>
    <row r="2813" spans="1:6">
      <c r="A2813" s="83">
        <f>'Preenchimento Consolidado'!$E$12</f>
        <v>0</v>
      </c>
      <c r="B2813" s="1">
        <f>'Preenchimento Consolidado'!$E$17</f>
        <v>0</v>
      </c>
      <c r="C2813" s="1">
        <f>'Preenchimento Consolidado'!$E$18</f>
        <v>0</v>
      </c>
      <c r="D2813" s="187" t="str">
        <f>'Preenchimento Consolidado'!B2836</f>
        <v>2.1.3.4.1.2.50.</v>
      </c>
      <c r="E2813" s="86">
        <f>'Preenchimento Consolidado'!D2836</f>
        <v>0</v>
      </c>
      <c r="F2813" s="2">
        <f t="shared" ca="1" si="43"/>
        <v>43901.734739930558</v>
      </c>
    </row>
    <row r="2814" spans="1:6">
      <c r="A2814" s="83">
        <f>'Preenchimento Consolidado'!$E$12</f>
        <v>0</v>
      </c>
      <c r="B2814" s="1">
        <f>'Preenchimento Consolidado'!$E$17</f>
        <v>0</v>
      </c>
      <c r="C2814" s="1">
        <f>'Preenchimento Consolidado'!$E$18</f>
        <v>0</v>
      </c>
      <c r="D2814" s="187" t="str">
        <f>'Preenchimento Consolidado'!B2837</f>
        <v>2.1.3.4.1.2.51.</v>
      </c>
      <c r="E2814" s="86">
        <f>'Preenchimento Consolidado'!D2837</f>
        <v>0</v>
      </c>
      <c r="F2814" s="2">
        <f t="shared" ca="1" si="43"/>
        <v>43901.734739930558</v>
      </c>
    </row>
    <row r="2815" spans="1:6">
      <c r="A2815" s="83">
        <f>'Preenchimento Consolidado'!$E$12</f>
        <v>0</v>
      </c>
      <c r="B2815" s="1">
        <f>'Preenchimento Consolidado'!$E$17</f>
        <v>0</v>
      </c>
      <c r="C2815" s="1">
        <f>'Preenchimento Consolidado'!$E$18</f>
        <v>0</v>
      </c>
      <c r="D2815" s="187" t="str">
        <f>'Preenchimento Consolidado'!B2838</f>
        <v>2.1.3.4.1.2.52.</v>
      </c>
      <c r="E2815" s="86">
        <f>'Preenchimento Consolidado'!D2838</f>
        <v>0</v>
      </c>
      <c r="F2815" s="2">
        <f t="shared" ca="1" si="43"/>
        <v>43901.734739930558</v>
      </c>
    </row>
    <row r="2816" spans="1:6">
      <c r="A2816" s="83">
        <f>'Preenchimento Consolidado'!$E$12</f>
        <v>0</v>
      </c>
      <c r="B2816" s="1">
        <f>'Preenchimento Consolidado'!$E$17</f>
        <v>0</v>
      </c>
      <c r="C2816" s="1">
        <f>'Preenchimento Consolidado'!$E$18</f>
        <v>0</v>
      </c>
      <c r="D2816" s="187" t="str">
        <f>'Preenchimento Consolidado'!B2839</f>
        <v>2.1.3.4.1.2.53.</v>
      </c>
      <c r="E2816" s="86">
        <f>'Preenchimento Consolidado'!D2839</f>
        <v>0</v>
      </c>
      <c r="F2816" s="2">
        <f t="shared" ca="1" si="43"/>
        <v>43901.734739930558</v>
      </c>
    </row>
    <row r="2817" spans="1:6">
      <c r="A2817" s="83">
        <f>'Preenchimento Consolidado'!$E$12</f>
        <v>0</v>
      </c>
      <c r="B2817" s="1">
        <f>'Preenchimento Consolidado'!$E$17</f>
        <v>0</v>
      </c>
      <c r="C2817" s="1">
        <f>'Preenchimento Consolidado'!$E$18</f>
        <v>0</v>
      </c>
      <c r="D2817" s="187" t="str">
        <f>'Preenchimento Consolidado'!B2840</f>
        <v>2.1.3.4.1.3.</v>
      </c>
      <c r="E2817" s="86">
        <f>'Preenchimento Consolidado'!D2840</f>
        <v>0</v>
      </c>
      <c r="F2817" s="2">
        <f t="shared" ca="1" si="43"/>
        <v>43901.734739930558</v>
      </c>
    </row>
    <row r="2818" spans="1:6">
      <c r="A2818" s="83">
        <f>'Preenchimento Consolidado'!$E$12</f>
        <v>0</v>
      </c>
      <c r="B2818" s="1">
        <f>'Preenchimento Consolidado'!$E$17</f>
        <v>0</v>
      </c>
      <c r="C2818" s="1">
        <f>'Preenchimento Consolidado'!$E$18</f>
        <v>0</v>
      </c>
      <c r="D2818" s="187" t="str">
        <f>'Preenchimento Consolidado'!B2841</f>
        <v>2.1.3.4.1.3.11.</v>
      </c>
      <c r="E2818" s="86">
        <f>'Preenchimento Consolidado'!D2841</f>
        <v>0</v>
      </c>
      <c r="F2818" s="2">
        <f t="shared" ref="F2818:F2881" ca="1" si="44">NOW()</f>
        <v>43901.734739930558</v>
      </c>
    </row>
    <row r="2819" spans="1:6">
      <c r="A2819" s="83">
        <f>'Preenchimento Consolidado'!$E$12</f>
        <v>0</v>
      </c>
      <c r="B2819" s="1">
        <f>'Preenchimento Consolidado'!$E$17</f>
        <v>0</v>
      </c>
      <c r="C2819" s="1">
        <f>'Preenchimento Consolidado'!$E$18</f>
        <v>0</v>
      </c>
      <c r="D2819" s="187" t="str">
        <f>'Preenchimento Consolidado'!B2842</f>
        <v>2.1.3.4.1.3.12.</v>
      </c>
      <c r="E2819" s="86">
        <f>'Preenchimento Consolidado'!D2842</f>
        <v>0</v>
      </c>
      <c r="F2819" s="2">
        <f t="shared" ca="1" si="44"/>
        <v>43901.734739930558</v>
      </c>
    </row>
    <row r="2820" spans="1:6">
      <c r="A2820" s="83">
        <f>'Preenchimento Consolidado'!$E$12</f>
        <v>0</v>
      </c>
      <c r="B2820" s="1">
        <f>'Preenchimento Consolidado'!$E$17</f>
        <v>0</v>
      </c>
      <c r="C2820" s="1">
        <f>'Preenchimento Consolidado'!$E$18</f>
        <v>0</v>
      </c>
      <c r="D2820" s="187" t="str">
        <f>'Preenchimento Consolidado'!B2843</f>
        <v>2.1.3.4.1.3.13.</v>
      </c>
      <c r="E2820" s="86">
        <f>'Preenchimento Consolidado'!D2843</f>
        <v>0</v>
      </c>
      <c r="F2820" s="2">
        <f t="shared" ca="1" si="44"/>
        <v>43901.734739930558</v>
      </c>
    </row>
    <row r="2821" spans="1:6">
      <c r="A2821" s="83">
        <f>'Preenchimento Consolidado'!$E$12</f>
        <v>0</v>
      </c>
      <c r="B2821" s="1">
        <f>'Preenchimento Consolidado'!$E$17</f>
        <v>0</v>
      </c>
      <c r="C2821" s="1">
        <f>'Preenchimento Consolidado'!$E$18</f>
        <v>0</v>
      </c>
      <c r="D2821" s="187" t="str">
        <f>'Preenchimento Consolidado'!B2844</f>
        <v>2.1.3.4.1.3.14.</v>
      </c>
      <c r="E2821" s="86">
        <f>'Preenchimento Consolidado'!D2844</f>
        <v>0</v>
      </c>
      <c r="F2821" s="2">
        <f t="shared" ca="1" si="44"/>
        <v>43901.734739930558</v>
      </c>
    </row>
    <row r="2822" spans="1:6">
      <c r="A2822" s="83">
        <f>'Preenchimento Consolidado'!$E$12</f>
        <v>0</v>
      </c>
      <c r="B2822" s="1">
        <f>'Preenchimento Consolidado'!$E$17</f>
        <v>0</v>
      </c>
      <c r="C2822" s="1">
        <f>'Preenchimento Consolidado'!$E$18</f>
        <v>0</v>
      </c>
      <c r="D2822" s="187" t="str">
        <f>'Preenchimento Consolidado'!B2845</f>
        <v>2.1.3.4.1.3.15.</v>
      </c>
      <c r="E2822" s="86">
        <f>'Preenchimento Consolidado'!D2845</f>
        <v>0</v>
      </c>
      <c r="F2822" s="2">
        <f t="shared" ca="1" si="44"/>
        <v>43901.734739930558</v>
      </c>
    </row>
    <row r="2823" spans="1:6">
      <c r="A2823" s="83">
        <f>'Preenchimento Consolidado'!$E$12</f>
        <v>0</v>
      </c>
      <c r="B2823" s="1">
        <f>'Preenchimento Consolidado'!$E$17</f>
        <v>0</v>
      </c>
      <c r="C2823" s="1">
        <f>'Preenchimento Consolidado'!$E$18</f>
        <v>0</v>
      </c>
      <c r="D2823" s="187" t="str">
        <f>'Preenchimento Consolidado'!B2846</f>
        <v>2.1.3.4.1.3.16.</v>
      </c>
      <c r="E2823" s="86">
        <f>'Preenchimento Consolidado'!D2846</f>
        <v>0</v>
      </c>
      <c r="F2823" s="2">
        <f t="shared" ca="1" si="44"/>
        <v>43901.734739930558</v>
      </c>
    </row>
    <row r="2824" spans="1:6">
      <c r="A2824" s="83">
        <f>'Preenchimento Consolidado'!$E$12</f>
        <v>0</v>
      </c>
      <c r="B2824" s="1">
        <f>'Preenchimento Consolidado'!$E$17</f>
        <v>0</v>
      </c>
      <c r="C2824" s="1">
        <f>'Preenchimento Consolidado'!$E$18</f>
        <v>0</v>
      </c>
      <c r="D2824" s="187" t="str">
        <f>'Preenchimento Consolidado'!B2847</f>
        <v>2.1.3.4.1.3.17.</v>
      </c>
      <c r="E2824" s="86">
        <f>'Preenchimento Consolidado'!D2847</f>
        <v>0</v>
      </c>
      <c r="F2824" s="2">
        <f t="shared" ca="1" si="44"/>
        <v>43901.734739930558</v>
      </c>
    </row>
    <row r="2825" spans="1:6">
      <c r="A2825" s="83">
        <f>'Preenchimento Consolidado'!$E$12</f>
        <v>0</v>
      </c>
      <c r="B2825" s="1">
        <f>'Preenchimento Consolidado'!$E$17</f>
        <v>0</v>
      </c>
      <c r="C2825" s="1">
        <f>'Preenchimento Consolidado'!$E$18</f>
        <v>0</v>
      </c>
      <c r="D2825" s="187" t="str">
        <f>'Preenchimento Consolidado'!B2848</f>
        <v>2.1.3.4.1.3.21.</v>
      </c>
      <c r="E2825" s="86">
        <f>'Preenchimento Consolidado'!D2848</f>
        <v>0</v>
      </c>
      <c r="F2825" s="2">
        <f t="shared" ca="1" si="44"/>
        <v>43901.734739930558</v>
      </c>
    </row>
    <row r="2826" spans="1:6">
      <c r="A2826" s="83">
        <f>'Preenchimento Consolidado'!$E$12</f>
        <v>0</v>
      </c>
      <c r="B2826" s="1">
        <f>'Preenchimento Consolidado'!$E$17</f>
        <v>0</v>
      </c>
      <c r="C2826" s="1">
        <f>'Preenchimento Consolidado'!$E$18</f>
        <v>0</v>
      </c>
      <c r="D2826" s="187" t="str">
        <f>'Preenchimento Consolidado'!B2849</f>
        <v>2.1.3.4.1.3.22.</v>
      </c>
      <c r="E2826" s="86">
        <f>'Preenchimento Consolidado'!D2849</f>
        <v>0</v>
      </c>
      <c r="F2826" s="2">
        <f t="shared" ca="1" si="44"/>
        <v>43901.734739930558</v>
      </c>
    </row>
    <row r="2827" spans="1:6">
      <c r="A2827" s="83">
        <f>'Preenchimento Consolidado'!$E$12</f>
        <v>0</v>
      </c>
      <c r="B2827" s="1">
        <f>'Preenchimento Consolidado'!$E$17</f>
        <v>0</v>
      </c>
      <c r="C2827" s="1">
        <f>'Preenchimento Consolidado'!$E$18</f>
        <v>0</v>
      </c>
      <c r="D2827" s="187" t="str">
        <f>'Preenchimento Consolidado'!B2850</f>
        <v>2.1.3.4.1.3.23.</v>
      </c>
      <c r="E2827" s="86">
        <f>'Preenchimento Consolidado'!D2850</f>
        <v>0</v>
      </c>
      <c r="F2827" s="2">
        <f t="shared" ca="1" si="44"/>
        <v>43901.734739930558</v>
      </c>
    </row>
    <row r="2828" spans="1:6">
      <c r="A2828" s="83">
        <f>'Preenchimento Consolidado'!$E$12</f>
        <v>0</v>
      </c>
      <c r="B2828" s="1">
        <f>'Preenchimento Consolidado'!$E$17</f>
        <v>0</v>
      </c>
      <c r="C2828" s="1">
        <f>'Preenchimento Consolidado'!$E$18</f>
        <v>0</v>
      </c>
      <c r="D2828" s="187" t="str">
        <f>'Preenchimento Consolidado'!B2851</f>
        <v>2.1.3.4.1.3.24.</v>
      </c>
      <c r="E2828" s="86">
        <f>'Preenchimento Consolidado'!D2851</f>
        <v>0</v>
      </c>
      <c r="F2828" s="2">
        <f t="shared" ca="1" si="44"/>
        <v>43901.734739930558</v>
      </c>
    </row>
    <row r="2829" spans="1:6">
      <c r="A2829" s="83">
        <f>'Preenchimento Consolidado'!$E$12</f>
        <v>0</v>
      </c>
      <c r="B2829" s="1">
        <f>'Preenchimento Consolidado'!$E$17</f>
        <v>0</v>
      </c>
      <c r="C2829" s="1">
        <f>'Preenchimento Consolidado'!$E$18</f>
        <v>0</v>
      </c>
      <c r="D2829" s="187" t="str">
        <f>'Preenchimento Consolidado'!B2852</f>
        <v>2.1.3.4.1.3.25.</v>
      </c>
      <c r="E2829" s="86">
        <f>'Preenchimento Consolidado'!D2852</f>
        <v>0</v>
      </c>
      <c r="F2829" s="2">
        <f t="shared" ca="1" si="44"/>
        <v>43901.734739930558</v>
      </c>
    </row>
    <row r="2830" spans="1:6">
      <c r="A2830" s="83">
        <f>'Preenchimento Consolidado'!$E$12</f>
        <v>0</v>
      </c>
      <c r="B2830" s="1">
        <f>'Preenchimento Consolidado'!$E$17</f>
        <v>0</v>
      </c>
      <c r="C2830" s="1">
        <f>'Preenchimento Consolidado'!$E$18</f>
        <v>0</v>
      </c>
      <c r="D2830" s="187" t="str">
        <f>'Preenchimento Consolidado'!B2853</f>
        <v>2.1.3.4.1.3.26.</v>
      </c>
      <c r="E2830" s="86">
        <f>'Preenchimento Consolidado'!D2853</f>
        <v>0</v>
      </c>
      <c r="F2830" s="2">
        <f t="shared" ca="1" si="44"/>
        <v>43901.734739930558</v>
      </c>
    </row>
    <row r="2831" spans="1:6">
      <c r="A2831" s="83">
        <f>'Preenchimento Consolidado'!$E$12</f>
        <v>0</v>
      </c>
      <c r="B2831" s="1">
        <f>'Preenchimento Consolidado'!$E$17</f>
        <v>0</v>
      </c>
      <c r="C2831" s="1">
        <f>'Preenchimento Consolidado'!$E$18</f>
        <v>0</v>
      </c>
      <c r="D2831" s="187" t="str">
        <f>'Preenchimento Consolidado'!B2854</f>
        <v>2.1.3.4.1.3.27.</v>
      </c>
      <c r="E2831" s="86">
        <f>'Preenchimento Consolidado'!D2854</f>
        <v>0</v>
      </c>
      <c r="F2831" s="2">
        <f t="shared" ca="1" si="44"/>
        <v>43901.734739930558</v>
      </c>
    </row>
    <row r="2832" spans="1:6">
      <c r="A2832" s="83">
        <f>'Preenchimento Consolidado'!$E$12</f>
        <v>0</v>
      </c>
      <c r="B2832" s="1">
        <f>'Preenchimento Consolidado'!$E$17</f>
        <v>0</v>
      </c>
      <c r="C2832" s="1">
        <f>'Preenchimento Consolidado'!$E$18</f>
        <v>0</v>
      </c>
      <c r="D2832" s="187" t="str">
        <f>'Preenchimento Consolidado'!B2855</f>
        <v>2.1.3.4.1.3.28.</v>
      </c>
      <c r="E2832" s="86">
        <f>'Preenchimento Consolidado'!D2855</f>
        <v>0</v>
      </c>
      <c r="F2832" s="2">
        <f t="shared" ca="1" si="44"/>
        <v>43901.734739930558</v>
      </c>
    </row>
    <row r="2833" spans="1:6">
      <c r="A2833" s="83">
        <f>'Preenchimento Consolidado'!$E$12</f>
        <v>0</v>
      </c>
      <c r="B2833" s="1">
        <f>'Preenchimento Consolidado'!$E$17</f>
        <v>0</v>
      </c>
      <c r="C2833" s="1">
        <f>'Preenchimento Consolidado'!$E$18</f>
        <v>0</v>
      </c>
      <c r="D2833" s="187" t="str">
        <f>'Preenchimento Consolidado'!B2856</f>
        <v>2.1.3.4.1.3.29.</v>
      </c>
      <c r="E2833" s="86">
        <f>'Preenchimento Consolidado'!D2856</f>
        <v>0</v>
      </c>
      <c r="F2833" s="2">
        <f t="shared" ca="1" si="44"/>
        <v>43901.734739930558</v>
      </c>
    </row>
    <row r="2834" spans="1:6">
      <c r="A2834" s="83">
        <f>'Preenchimento Consolidado'!$E$12</f>
        <v>0</v>
      </c>
      <c r="B2834" s="1">
        <f>'Preenchimento Consolidado'!$E$17</f>
        <v>0</v>
      </c>
      <c r="C2834" s="1">
        <f>'Preenchimento Consolidado'!$E$18</f>
        <v>0</v>
      </c>
      <c r="D2834" s="187" t="str">
        <f>'Preenchimento Consolidado'!B2857</f>
        <v>2.1.3.4.1.3.31.</v>
      </c>
      <c r="E2834" s="86">
        <f>'Preenchimento Consolidado'!D2857</f>
        <v>0</v>
      </c>
      <c r="F2834" s="2">
        <f t="shared" ca="1" si="44"/>
        <v>43901.734739930558</v>
      </c>
    </row>
    <row r="2835" spans="1:6">
      <c r="A2835" s="83">
        <f>'Preenchimento Consolidado'!$E$12</f>
        <v>0</v>
      </c>
      <c r="B2835" s="1">
        <f>'Preenchimento Consolidado'!$E$17</f>
        <v>0</v>
      </c>
      <c r="C2835" s="1">
        <f>'Preenchimento Consolidado'!$E$18</f>
        <v>0</v>
      </c>
      <c r="D2835" s="187" t="str">
        <f>'Preenchimento Consolidado'!B2858</f>
        <v>2.1.3.4.1.3.32.</v>
      </c>
      <c r="E2835" s="86">
        <f>'Preenchimento Consolidado'!D2858</f>
        <v>0</v>
      </c>
      <c r="F2835" s="2">
        <f t="shared" ca="1" si="44"/>
        <v>43901.734739930558</v>
      </c>
    </row>
    <row r="2836" spans="1:6">
      <c r="A2836" s="83">
        <f>'Preenchimento Consolidado'!$E$12</f>
        <v>0</v>
      </c>
      <c r="B2836" s="1">
        <f>'Preenchimento Consolidado'!$E$17</f>
        <v>0</v>
      </c>
      <c r="C2836" s="1">
        <f>'Preenchimento Consolidado'!$E$18</f>
        <v>0</v>
      </c>
      <c r="D2836" s="187" t="str">
        <f>'Preenchimento Consolidado'!B2859</f>
        <v>2.1.3.4.1.3.33.</v>
      </c>
      <c r="E2836" s="86">
        <f>'Preenchimento Consolidado'!D2859</f>
        <v>0</v>
      </c>
      <c r="F2836" s="2">
        <f t="shared" ca="1" si="44"/>
        <v>43901.734739930558</v>
      </c>
    </row>
    <row r="2837" spans="1:6">
      <c r="A2837" s="83">
        <f>'Preenchimento Consolidado'!$E$12</f>
        <v>0</v>
      </c>
      <c r="B2837" s="1">
        <f>'Preenchimento Consolidado'!$E$17</f>
        <v>0</v>
      </c>
      <c r="C2837" s="1">
        <f>'Preenchimento Consolidado'!$E$18</f>
        <v>0</v>
      </c>
      <c r="D2837" s="187" t="str">
        <f>'Preenchimento Consolidado'!B2860</f>
        <v>2.1.3.4.1.3.35.</v>
      </c>
      <c r="E2837" s="86">
        <f>'Preenchimento Consolidado'!D2860</f>
        <v>0</v>
      </c>
      <c r="F2837" s="2">
        <f t="shared" ca="1" si="44"/>
        <v>43901.734739930558</v>
      </c>
    </row>
    <row r="2838" spans="1:6">
      <c r="A2838" s="83">
        <f>'Preenchimento Consolidado'!$E$12</f>
        <v>0</v>
      </c>
      <c r="B2838" s="1">
        <f>'Preenchimento Consolidado'!$E$17</f>
        <v>0</v>
      </c>
      <c r="C2838" s="1">
        <f>'Preenchimento Consolidado'!$E$18</f>
        <v>0</v>
      </c>
      <c r="D2838" s="187" t="str">
        <f>'Preenchimento Consolidado'!B2861</f>
        <v>2.1.3.4.1.3.35.1.</v>
      </c>
      <c r="E2838" s="86">
        <f>'Preenchimento Consolidado'!D2861</f>
        <v>0</v>
      </c>
      <c r="F2838" s="2">
        <f t="shared" ca="1" si="44"/>
        <v>43901.734739930558</v>
      </c>
    </row>
    <row r="2839" spans="1:6">
      <c r="A2839" s="83">
        <f>'Preenchimento Consolidado'!$E$12</f>
        <v>0</v>
      </c>
      <c r="B2839" s="1">
        <f>'Preenchimento Consolidado'!$E$17</f>
        <v>0</v>
      </c>
      <c r="C2839" s="1">
        <f>'Preenchimento Consolidado'!$E$18</f>
        <v>0</v>
      </c>
      <c r="D2839" s="187" t="str">
        <f>'Preenchimento Consolidado'!B2862</f>
        <v>2.1.3.4.1.3.35.2.</v>
      </c>
      <c r="E2839" s="86">
        <f>'Preenchimento Consolidado'!D2862</f>
        <v>0</v>
      </c>
      <c r="F2839" s="2">
        <f t="shared" ca="1" si="44"/>
        <v>43901.734739930558</v>
      </c>
    </row>
    <row r="2840" spans="1:6">
      <c r="A2840" s="83">
        <f>'Preenchimento Consolidado'!$E$12</f>
        <v>0</v>
      </c>
      <c r="B2840" s="1">
        <f>'Preenchimento Consolidado'!$E$17</f>
        <v>0</v>
      </c>
      <c r="C2840" s="1">
        <f>'Preenchimento Consolidado'!$E$18</f>
        <v>0</v>
      </c>
      <c r="D2840" s="187" t="str">
        <f>'Preenchimento Consolidado'!B2863</f>
        <v>2.1.3.4.1.3.41.</v>
      </c>
      <c r="E2840" s="86">
        <f>'Preenchimento Consolidado'!D2863</f>
        <v>0</v>
      </c>
      <c r="F2840" s="2">
        <f t="shared" ca="1" si="44"/>
        <v>43901.734739930558</v>
      </c>
    </row>
    <row r="2841" spans="1:6">
      <c r="A2841" s="83">
        <f>'Preenchimento Consolidado'!$E$12</f>
        <v>0</v>
      </c>
      <c r="B2841" s="1">
        <f>'Preenchimento Consolidado'!$E$17</f>
        <v>0</v>
      </c>
      <c r="C2841" s="1">
        <f>'Preenchimento Consolidado'!$E$18</f>
        <v>0</v>
      </c>
      <c r="D2841" s="187" t="str">
        <f>'Preenchimento Consolidado'!B2864</f>
        <v>2.1.3.4.1.3.42.</v>
      </c>
      <c r="E2841" s="86">
        <f>'Preenchimento Consolidado'!D2864</f>
        <v>0</v>
      </c>
      <c r="F2841" s="2">
        <f t="shared" ca="1" si="44"/>
        <v>43901.734739930558</v>
      </c>
    </row>
    <row r="2842" spans="1:6">
      <c r="A2842" s="83">
        <f>'Preenchimento Consolidado'!$E$12</f>
        <v>0</v>
      </c>
      <c r="B2842" s="1">
        <f>'Preenchimento Consolidado'!$E$17</f>
        <v>0</v>
      </c>
      <c r="C2842" s="1">
        <f>'Preenchimento Consolidado'!$E$18</f>
        <v>0</v>
      </c>
      <c r="D2842" s="187" t="str">
        <f>'Preenchimento Consolidado'!B2865</f>
        <v>2.1.3.4.1.3.43.</v>
      </c>
      <c r="E2842" s="86">
        <f>'Preenchimento Consolidado'!D2865</f>
        <v>0</v>
      </c>
      <c r="F2842" s="2">
        <f t="shared" ca="1" si="44"/>
        <v>43901.734739930558</v>
      </c>
    </row>
    <row r="2843" spans="1:6">
      <c r="A2843" s="83">
        <f>'Preenchimento Consolidado'!$E$12</f>
        <v>0</v>
      </c>
      <c r="B2843" s="1">
        <f>'Preenchimento Consolidado'!$E$17</f>
        <v>0</v>
      </c>
      <c r="C2843" s="1">
        <f>'Preenchimento Consolidado'!$E$18</f>
        <v>0</v>
      </c>
      <c r="D2843" s="187" t="str">
        <f>'Preenchimento Consolidado'!B2866</f>
        <v>2.1.3.4.1.3.50.</v>
      </c>
      <c r="E2843" s="86">
        <f>'Preenchimento Consolidado'!D2866</f>
        <v>0</v>
      </c>
      <c r="F2843" s="2">
        <f t="shared" ca="1" si="44"/>
        <v>43901.734739930558</v>
      </c>
    </row>
    <row r="2844" spans="1:6">
      <c r="A2844" s="83">
        <f>'Preenchimento Consolidado'!$E$12</f>
        <v>0</v>
      </c>
      <c r="B2844" s="1">
        <f>'Preenchimento Consolidado'!$E$17</f>
        <v>0</v>
      </c>
      <c r="C2844" s="1">
        <f>'Preenchimento Consolidado'!$E$18</f>
        <v>0</v>
      </c>
      <c r="D2844" s="187" t="str">
        <f>'Preenchimento Consolidado'!B2867</f>
        <v>2.1.3.4.1.3.51.</v>
      </c>
      <c r="E2844" s="86">
        <f>'Preenchimento Consolidado'!D2867</f>
        <v>0</v>
      </c>
      <c r="F2844" s="2">
        <f t="shared" ca="1" si="44"/>
        <v>43901.734739930558</v>
      </c>
    </row>
    <row r="2845" spans="1:6">
      <c r="A2845" s="83">
        <f>'Preenchimento Consolidado'!$E$12</f>
        <v>0</v>
      </c>
      <c r="B2845" s="1">
        <f>'Preenchimento Consolidado'!$E$17</f>
        <v>0</v>
      </c>
      <c r="C2845" s="1">
        <f>'Preenchimento Consolidado'!$E$18</f>
        <v>0</v>
      </c>
      <c r="D2845" s="187" t="str">
        <f>'Preenchimento Consolidado'!B2868</f>
        <v>2.1.3.4.1.3.52.</v>
      </c>
      <c r="E2845" s="86">
        <f>'Preenchimento Consolidado'!D2868</f>
        <v>0</v>
      </c>
      <c r="F2845" s="2">
        <f t="shared" ca="1" si="44"/>
        <v>43901.734739930558</v>
      </c>
    </row>
    <row r="2846" spans="1:6">
      <c r="A2846" s="83">
        <f>'Preenchimento Consolidado'!$E$12</f>
        <v>0</v>
      </c>
      <c r="B2846" s="1">
        <f>'Preenchimento Consolidado'!$E$17</f>
        <v>0</v>
      </c>
      <c r="C2846" s="1">
        <f>'Preenchimento Consolidado'!$E$18</f>
        <v>0</v>
      </c>
      <c r="D2846" s="187" t="str">
        <f>'Preenchimento Consolidado'!B2869</f>
        <v>2.1.3.4.1.3.53.</v>
      </c>
      <c r="E2846" s="86">
        <f>'Preenchimento Consolidado'!D2869</f>
        <v>0</v>
      </c>
      <c r="F2846" s="2">
        <f t="shared" ca="1" si="44"/>
        <v>43901.734739930558</v>
      </c>
    </row>
    <row r="2847" spans="1:6">
      <c r="A2847" s="83">
        <f>'Preenchimento Consolidado'!$E$12</f>
        <v>0</v>
      </c>
      <c r="B2847" s="1">
        <f>'Preenchimento Consolidado'!$E$17</f>
        <v>0</v>
      </c>
      <c r="C2847" s="1">
        <f>'Preenchimento Consolidado'!$E$18</f>
        <v>0</v>
      </c>
      <c r="D2847" s="187" t="str">
        <f>'Preenchimento Consolidado'!B2870</f>
        <v>2.1.3.5.1.</v>
      </c>
      <c r="E2847" s="86">
        <f>'Preenchimento Consolidado'!D2870</f>
        <v>0</v>
      </c>
      <c r="F2847" s="2">
        <f t="shared" ca="1" si="44"/>
        <v>43901.734739930558</v>
      </c>
    </row>
    <row r="2848" spans="1:6">
      <c r="A2848" s="83">
        <f>'Preenchimento Consolidado'!$E$12</f>
        <v>0</v>
      </c>
      <c r="B2848" s="1">
        <f>'Preenchimento Consolidado'!$E$17</f>
        <v>0</v>
      </c>
      <c r="C2848" s="1">
        <f>'Preenchimento Consolidado'!$E$18</f>
        <v>0</v>
      </c>
      <c r="D2848" s="187" t="str">
        <f>'Preenchimento Consolidado'!B2871</f>
        <v>2.1.3.5.1.1.</v>
      </c>
      <c r="E2848" s="86">
        <f>'Preenchimento Consolidado'!D2871</f>
        <v>0</v>
      </c>
      <c r="F2848" s="2">
        <f t="shared" ca="1" si="44"/>
        <v>43901.734739930558</v>
      </c>
    </row>
    <row r="2849" spans="1:6">
      <c r="A2849" s="83">
        <f>'Preenchimento Consolidado'!$E$12</f>
        <v>0</v>
      </c>
      <c r="B2849" s="1">
        <f>'Preenchimento Consolidado'!$E$17</f>
        <v>0</v>
      </c>
      <c r="C2849" s="1">
        <f>'Preenchimento Consolidado'!$E$18</f>
        <v>0</v>
      </c>
      <c r="D2849" s="187" t="str">
        <f>'Preenchimento Consolidado'!B2872</f>
        <v>2.1.3.5.1.1.11.</v>
      </c>
      <c r="E2849" s="86">
        <f>'Preenchimento Consolidado'!D2872</f>
        <v>0</v>
      </c>
      <c r="F2849" s="2">
        <f t="shared" ca="1" si="44"/>
        <v>43901.734739930558</v>
      </c>
    </row>
    <row r="2850" spans="1:6">
      <c r="A2850" s="83">
        <f>'Preenchimento Consolidado'!$E$12</f>
        <v>0</v>
      </c>
      <c r="B2850" s="1">
        <f>'Preenchimento Consolidado'!$E$17</f>
        <v>0</v>
      </c>
      <c r="C2850" s="1">
        <f>'Preenchimento Consolidado'!$E$18</f>
        <v>0</v>
      </c>
      <c r="D2850" s="187" t="str">
        <f>'Preenchimento Consolidado'!B2873</f>
        <v>2.1.3.5.1.1.12.</v>
      </c>
      <c r="E2850" s="86">
        <f>'Preenchimento Consolidado'!D2873</f>
        <v>0</v>
      </c>
      <c r="F2850" s="2">
        <f t="shared" ca="1" si="44"/>
        <v>43901.734739930558</v>
      </c>
    </row>
    <row r="2851" spans="1:6">
      <c r="A2851" s="83">
        <f>'Preenchimento Consolidado'!$E$12</f>
        <v>0</v>
      </c>
      <c r="B2851" s="1">
        <f>'Preenchimento Consolidado'!$E$17</f>
        <v>0</v>
      </c>
      <c r="C2851" s="1">
        <f>'Preenchimento Consolidado'!$E$18</f>
        <v>0</v>
      </c>
      <c r="D2851" s="187" t="str">
        <f>'Preenchimento Consolidado'!B2874</f>
        <v>2.1.3.5.1.1.13.</v>
      </c>
      <c r="E2851" s="86">
        <f>'Preenchimento Consolidado'!D2874</f>
        <v>0</v>
      </c>
      <c r="F2851" s="2">
        <f t="shared" ca="1" si="44"/>
        <v>43901.734739930558</v>
      </c>
    </row>
    <row r="2852" spans="1:6">
      <c r="A2852" s="83">
        <f>'Preenchimento Consolidado'!$E$12</f>
        <v>0</v>
      </c>
      <c r="B2852" s="1">
        <f>'Preenchimento Consolidado'!$E$17</f>
        <v>0</v>
      </c>
      <c r="C2852" s="1">
        <f>'Preenchimento Consolidado'!$E$18</f>
        <v>0</v>
      </c>
      <c r="D2852" s="187" t="str">
        <f>'Preenchimento Consolidado'!B2875</f>
        <v>2.1.3.5.1.1.14.</v>
      </c>
      <c r="E2852" s="86">
        <f>'Preenchimento Consolidado'!D2875</f>
        <v>0</v>
      </c>
      <c r="F2852" s="2">
        <f t="shared" ca="1" si="44"/>
        <v>43901.734739930558</v>
      </c>
    </row>
    <row r="2853" spans="1:6">
      <c r="A2853" s="83">
        <f>'Preenchimento Consolidado'!$E$12</f>
        <v>0</v>
      </c>
      <c r="B2853" s="1">
        <f>'Preenchimento Consolidado'!$E$17</f>
        <v>0</v>
      </c>
      <c r="C2853" s="1">
        <f>'Preenchimento Consolidado'!$E$18</f>
        <v>0</v>
      </c>
      <c r="D2853" s="187" t="str">
        <f>'Preenchimento Consolidado'!B2876</f>
        <v>2.1.3.5.1.1.15.</v>
      </c>
      <c r="E2853" s="86">
        <f>'Preenchimento Consolidado'!D2876</f>
        <v>0</v>
      </c>
      <c r="F2853" s="2">
        <f t="shared" ca="1" si="44"/>
        <v>43901.734739930558</v>
      </c>
    </row>
    <row r="2854" spans="1:6">
      <c r="A2854" s="83">
        <f>'Preenchimento Consolidado'!$E$12</f>
        <v>0</v>
      </c>
      <c r="B2854" s="1">
        <f>'Preenchimento Consolidado'!$E$17</f>
        <v>0</v>
      </c>
      <c r="C2854" s="1">
        <f>'Preenchimento Consolidado'!$E$18</f>
        <v>0</v>
      </c>
      <c r="D2854" s="187" t="str">
        <f>'Preenchimento Consolidado'!B2877</f>
        <v>2.1.3.5.1.1.16.</v>
      </c>
      <c r="E2854" s="86">
        <f>'Preenchimento Consolidado'!D2877</f>
        <v>0</v>
      </c>
      <c r="F2854" s="2">
        <f t="shared" ca="1" si="44"/>
        <v>43901.734739930558</v>
      </c>
    </row>
    <row r="2855" spans="1:6">
      <c r="A2855" s="83">
        <f>'Preenchimento Consolidado'!$E$12</f>
        <v>0</v>
      </c>
      <c r="B2855" s="1">
        <f>'Preenchimento Consolidado'!$E$17</f>
        <v>0</v>
      </c>
      <c r="C2855" s="1">
        <f>'Preenchimento Consolidado'!$E$18</f>
        <v>0</v>
      </c>
      <c r="D2855" s="187" t="str">
        <f>'Preenchimento Consolidado'!B2878</f>
        <v>2.1.3.5.1.1.17.</v>
      </c>
      <c r="E2855" s="86">
        <f>'Preenchimento Consolidado'!D2878</f>
        <v>0</v>
      </c>
      <c r="F2855" s="2">
        <f t="shared" ca="1" si="44"/>
        <v>43901.734739930558</v>
      </c>
    </row>
    <row r="2856" spans="1:6">
      <c r="A2856" s="83">
        <f>'Preenchimento Consolidado'!$E$12</f>
        <v>0</v>
      </c>
      <c r="B2856" s="1">
        <f>'Preenchimento Consolidado'!$E$17</f>
        <v>0</v>
      </c>
      <c r="C2856" s="1">
        <f>'Preenchimento Consolidado'!$E$18</f>
        <v>0</v>
      </c>
      <c r="D2856" s="187" t="str">
        <f>'Preenchimento Consolidado'!B2879</f>
        <v>2.1.3.5.1.1.21.</v>
      </c>
      <c r="E2856" s="86">
        <f>'Preenchimento Consolidado'!D2879</f>
        <v>0</v>
      </c>
      <c r="F2856" s="2">
        <f t="shared" ca="1" si="44"/>
        <v>43901.734739930558</v>
      </c>
    </row>
    <row r="2857" spans="1:6">
      <c r="A2857" s="83">
        <f>'Preenchimento Consolidado'!$E$12</f>
        <v>0</v>
      </c>
      <c r="B2857" s="1">
        <f>'Preenchimento Consolidado'!$E$17</f>
        <v>0</v>
      </c>
      <c r="C2857" s="1">
        <f>'Preenchimento Consolidado'!$E$18</f>
        <v>0</v>
      </c>
      <c r="D2857" s="187" t="str">
        <f>'Preenchimento Consolidado'!B2880</f>
        <v>2.1.3.5.1.1.22.</v>
      </c>
      <c r="E2857" s="86">
        <f>'Preenchimento Consolidado'!D2880</f>
        <v>0</v>
      </c>
      <c r="F2857" s="2">
        <f t="shared" ca="1" si="44"/>
        <v>43901.734739930558</v>
      </c>
    </row>
    <row r="2858" spans="1:6">
      <c r="A2858" s="83">
        <f>'Preenchimento Consolidado'!$E$12</f>
        <v>0</v>
      </c>
      <c r="B2858" s="1">
        <f>'Preenchimento Consolidado'!$E$17</f>
        <v>0</v>
      </c>
      <c r="C2858" s="1">
        <f>'Preenchimento Consolidado'!$E$18</f>
        <v>0</v>
      </c>
      <c r="D2858" s="187" t="str">
        <f>'Preenchimento Consolidado'!B2881</f>
        <v>2.1.3.5.1.1.23.</v>
      </c>
      <c r="E2858" s="86">
        <f>'Preenchimento Consolidado'!D2881</f>
        <v>0</v>
      </c>
      <c r="F2858" s="2">
        <f t="shared" ca="1" si="44"/>
        <v>43901.734739930558</v>
      </c>
    </row>
    <row r="2859" spans="1:6">
      <c r="A2859" s="83">
        <f>'Preenchimento Consolidado'!$E$12</f>
        <v>0</v>
      </c>
      <c r="B2859" s="1">
        <f>'Preenchimento Consolidado'!$E$17</f>
        <v>0</v>
      </c>
      <c r="C2859" s="1">
        <f>'Preenchimento Consolidado'!$E$18</f>
        <v>0</v>
      </c>
      <c r="D2859" s="187" t="str">
        <f>'Preenchimento Consolidado'!B2882</f>
        <v>2.1.3.5.1.1.24.</v>
      </c>
      <c r="E2859" s="86">
        <f>'Preenchimento Consolidado'!D2882</f>
        <v>0</v>
      </c>
      <c r="F2859" s="2">
        <f t="shared" ca="1" si="44"/>
        <v>43901.734739930558</v>
      </c>
    </row>
    <row r="2860" spans="1:6">
      <c r="A2860" s="83">
        <f>'Preenchimento Consolidado'!$E$12</f>
        <v>0</v>
      </c>
      <c r="B2860" s="1">
        <f>'Preenchimento Consolidado'!$E$17</f>
        <v>0</v>
      </c>
      <c r="C2860" s="1">
        <f>'Preenchimento Consolidado'!$E$18</f>
        <v>0</v>
      </c>
      <c r="D2860" s="187" t="str">
        <f>'Preenchimento Consolidado'!B2883</f>
        <v>2.1.3.5.1.1.25.</v>
      </c>
      <c r="E2860" s="86">
        <f>'Preenchimento Consolidado'!D2883</f>
        <v>0</v>
      </c>
      <c r="F2860" s="2">
        <f t="shared" ca="1" si="44"/>
        <v>43901.734739930558</v>
      </c>
    </row>
    <row r="2861" spans="1:6">
      <c r="A2861" s="83">
        <f>'Preenchimento Consolidado'!$E$12</f>
        <v>0</v>
      </c>
      <c r="B2861" s="1">
        <f>'Preenchimento Consolidado'!$E$17</f>
        <v>0</v>
      </c>
      <c r="C2861" s="1">
        <f>'Preenchimento Consolidado'!$E$18</f>
        <v>0</v>
      </c>
      <c r="D2861" s="187" t="str">
        <f>'Preenchimento Consolidado'!B2884</f>
        <v>2.1.3.5.1.1.26.</v>
      </c>
      <c r="E2861" s="86">
        <f>'Preenchimento Consolidado'!D2884</f>
        <v>0</v>
      </c>
      <c r="F2861" s="2">
        <f t="shared" ca="1" si="44"/>
        <v>43901.734739930558</v>
      </c>
    </row>
    <row r="2862" spans="1:6">
      <c r="A2862" s="83">
        <f>'Preenchimento Consolidado'!$E$12</f>
        <v>0</v>
      </c>
      <c r="B2862" s="1">
        <f>'Preenchimento Consolidado'!$E$17</f>
        <v>0</v>
      </c>
      <c r="C2862" s="1">
        <f>'Preenchimento Consolidado'!$E$18</f>
        <v>0</v>
      </c>
      <c r="D2862" s="187" t="str">
        <f>'Preenchimento Consolidado'!B2885</f>
        <v>2.1.3.5.1.1.27.</v>
      </c>
      <c r="E2862" s="86">
        <f>'Preenchimento Consolidado'!D2885</f>
        <v>0</v>
      </c>
      <c r="F2862" s="2">
        <f t="shared" ca="1" si="44"/>
        <v>43901.734739930558</v>
      </c>
    </row>
    <row r="2863" spans="1:6">
      <c r="A2863" s="83">
        <f>'Preenchimento Consolidado'!$E$12</f>
        <v>0</v>
      </c>
      <c r="B2863" s="1">
        <f>'Preenchimento Consolidado'!$E$17</f>
        <v>0</v>
      </c>
      <c r="C2863" s="1">
        <f>'Preenchimento Consolidado'!$E$18</f>
        <v>0</v>
      </c>
      <c r="D2863" s="187" t="str">
        <f>'Preenchimento Consolidado'!B2886</f>
        <v>2.1.3.5.1.1.28.</v>
      </c>
      <c r="E2863" s="86">
        <f>'Preenchimento Consolidado'!D2886</f>
        <v>0</v>
      </c>
      <c r="F2863" s="2">
        <f t="shared" ca="1" si="44"/>
        <v>43901.734739930558</v>
      </c>
    </row>
    <row r="2864" spans="1:6">
      <c r="A2864" s="83">
        <f>'Preenchimento Consolidado'!$E$12</f>
        <v>0</v>
      </c>
      <c r="B2864" s="1">
        <f>'Preenchimento Consolidado'!$E$17</f>
        <v>0</v>
      </c>
      <c r="C2864" s="1">
        <f>'Preenchimento Consolidado'!$E$18</f>
        <v>0</v>
      </c>
      <c r="D2864" s="187" t="str">
        <f>'Preenchimento Consolidado'!B2887</f>
        <v>2.1.3.5.1.1.29.</v>
      </c>
      <c r="E2864" s="86">
        <f>'Preenchimento Consolidado'!D2887</f>
        <v>0</v>
      </c>
      <c r="F2864" s="2">
        <f t="shared" ca="1" si="44"/>
        <v>43901.734739930558</v>
      </c>
    </row>
    <row r="2865" spans="1:6">
      <c r="A2865" s="83">
        <f>'Preenchimento Consolidado'!$E$12</f>
        <v>0</v>
      </c>
      <c r="B2865" s="1">
        <f>'Preenchimento Consolidado'!$E$17</f>
        <v>0</v>
      </c>
      <c r="C2865" s="1">
        <f>'Preenchimento Consolidado'!$E$18</f>
        <v>0</v>
      </c>
      <c r="D2865" s="187" t="str">
        <f>'Preenchimento Consolidado'!B2888</f>
        <v>2.1.3.5.1.1.31.</v>
      </c>
      <c r="E2865" s="86">
        <f>'Preenchimento Consolidado'!D2888</f>
        <v>0</v>
      </c>
      <c r="F2865" s="2">
        <f t="shared" ca="1" si="44"/>
        <v>43901.734739930558</v>
      </c>
    </row>
    <row r="2866" spans="1:6">
      <c r="A2866" s="83">
        <f>'Preenchimento Consolidado'!$E$12</f>
        <v>0</v>
      </c>
      <c r="B2866" s="1">
        <f>'Preenchimento Consolidado'!$E$17</f>
        <v>0</v>
      </c>
      <c r="C2866" s="1">
        <f>'Preenchimento Consolidado'!$E$18</f>
        <v>0</v>
      </c>
      <c r="D2866" s="187" t="str">
        <f>'Preenchimento Consolidado'!B2889</f>
        <v>2.1.3.5.1.1.32.</v>
      </c>
      <c r="E2866" s="86">
        <f>'Preenchimento Consolidado'!D2889</f>
        <v>0</v>
      </c>
      <c r="F2866" s="2">
        <f t="shared" ca="1" si="44"/>
        <v>43901.734739930558</v>
      </c>
    </row>
    <row r="2867" spans="1:6">
      <c r="A2867" s="83">
        <f>'Preenchimento Consolidado'!$E$12</f>
        <v>0</v>
      </c>
      <c r="B2867" s="1">
        <f>'Preenchimento Consolidado'!$E$17</f>
        <v>0</v>
      </c>
      <c r="C2867" s="1">
        <f>'Preenchimento Consolidado'!$E$18</f>
        <v>0</v>
      </c>
      <c r="D2867" s="187" t="str">
        <f>'Preenchimento Consolidado'!B2890</f>
        <v>2.1.3.5.1.1.33.</v>
      </c>
      <c r="E2867" s="86">
        <f>'Preenchimento Consolidado'!D2890</f>
        <v>0</v>
      </c>
      <c r="F2867" s="2">
        <f t="shared" ca="1" si="44"/>
        <v>43901.734739930558</v>
      </c>
    </row>
    <row r="2868" spans="1:6">
      <c r="A2868" s="83">
        <f>'Preenchimento Consolidado'!$E$12</f>
        <v>0</v>
      </c>
      <c r="B2868" s="1">
        <f>'Preenchimento Consolidado'!$E$17</f>
        <v>0</v>
      </c>
      <c r="C2868" s="1">
        <f>'Preenchimento Consolidado'!$E$18</f>
        <v>0</v>
      </c>
      <c r="D2868" s="187" t="str">
        <f>'Preenchimento Consolidado'!B2891</f>
        <v>2.1.3.5.1.1.35.</v>
      </c>
      <c r="E2868" s="86">
        <f>'Preenchimento Consolidado'!D2891</f>
        <v>0</v>
      </c>
      <c r="F2868" s="2">
        <f t="shared" ca="1" si="44"/>
        <v>43901.734739930558</v>
      </c>
    </row>
    <row r="2869" spans="1:6">
      <c r="A2869" s="83">
        <f>'Preenchimento Consolidado'!$E$12</f>
        <v>0</v>
      </c>
      <c r="B2869" s="1">
        <f>'Preenchimento Consolidado'!$E$17</f>
        <v>0</v>
      </c>
      <c r="C2869" s="1">
        <f>'Preenchimento Consolidado'!$E$18</f>
        <v>0</v>
      </c>
      <c r="D2869" s="187" t="str">
        <f>'Preenchimento Consolidado'!B2892</f>
        <v>2.1.3.5.1.1.35.1.</v>
      </c>
      <c r="E2869" s="86">
        <f>'Preenchimento Consolidado'!D2892</f>
        <v>0</v>
      </c>
      <c r="F2869" s="2">
        <f t="shared" ca="1" si="44"/>
        <v>43901.734739930558</v>
      </c>
    </row>
    <row r="2870" spans="1:6">
      <c r="A2870" s="83">
        <f>'Preenchimento Consolidado'!$E$12</f>
        <v>0</v>
      </c>
      <c r="B2870" s="1">
        <f>'Preenchimento Consolidado'!$E$17</f>
        <v>0</v>
      </c>
      <c r="C2870" s="1">
        <f>'Preenchimento Consolidado'!$E$18</f>
        <v>0</v>
      </c>
      <c r="D2870" s="187" t="str">
        <f>'Preenchimento Consolidado'!B2893</f>
        <v>2.1.3.5.1.1.35.2.</v>
      </c>
      <c r="E2870" s="86">
        <f>'Preenchimento Consolidado'!D2893</f>
        <v>0</v>
      </c>
      <c r="F2870" s="2">
        <f t="shared" ca="1" si="44"/>
        <v>43901.734739930558</v>
      </c>
    </row>
    <row r="2871" spans="1:6">
      <c r="A2871" s="83">
        <f>'Preenchimento Consolidado'!$E$12</f>
        <v>0</v>
      </c>
      <c r="B2871" s="1">
        <f>'Preenchimento Consolidado'!$E$17</f>
        <v>0</v>
      </c>
      <c r="C2871" s="1">
        <f>'Preenchimento Consolidado'!$E$18</f>
        <v>0</v>
      </c>
      <c r="D2871" s="187" t="str">
        <f>'Preenchimento Consolidado'!B2894</f>
        <v>2.1.3.5.1.1.41.</v>
      </c>
      <c r="E2871" s="86">
        <f>'Preenchimento Consolidado'!D2894</f>
        <v>0</v>
      </c>
      <c r="F2871" s="2">
        <f t="shared" ca="1" si="44"/>
        <v>43901.734739930558</v>
      </c>
    </row>
    <row r="2872" spans="1:6">
      <c r="A2872" s="83">
        <f>'Preenchimento Consolidado'!$E$12</f>
        <v>0</v>
      </c>
      <c r="B2872" s="1">
        <f>'Preenchimento Consolidado'!$E$17</f>
        <v>0</v>
      </c>
      <c r="C2872" s="1">
        <f>'Preenchimento Consolidado'!$E$18</f>
        <v>0</v>
      </c>
      <c r="D2872" s="187" t="str">
        <f>'Preenchimento Consolidado'!B2895</f>
        <v>2.1.3.5.1.1.42.</v>
      </c>
      <c r="E2872" s="86">
        <f>'Preenchimento Consolidado'!D2895</f>
        <v>0</v>
      </c>
      <c r="F2872" s="2">
        <f t="shared" ca="1" si="44"/>
        <v>43901.734739930558</v>
      </c>
    </row>
    <row r="2873" spans="1:6">
      <c r="A2873" s="83">
        <f>'Preenchimento Consolidado'!$E$12</f>
        <v>0</v>
      </c>
      <c r="B2873" s="1">
        <f>'Preenchimento Consolidado'!$E$17</f>
        <v>0</v>
      </c>
      <c r="C2873" s="1">
        <f>'Preenchimento Consolidado'!$E$18</f>
        <v>0</v>
      </c>
      <c r="D2873" s="187" t="str">
        <f>'Preenchimento Consolidado'!B2896</f>
        <v>2.1.3.5.1.1.43.</v>
      </c>
      <c r="E2873" s="86">
        <f>'Preenchimento Consolidado'!D2896</f>
        <v>0</v>
      </c>
      <c r="F2873" s="2">
        <f t="shared" ca="1" si="44"/>
        <v>43901.734739930558</v>
      </c>
    </row>
    <row r="2874" spans="1:6">
      <c r="A2874" s="83">
        <f>'Preenchimento Consolidado'!$E$12</f>
        <v>0</v>
      </c>
      <c r="B2874" s="1">
        <f>'Preenchimento Consolidado'!$E$17</f>
        <v>0</v>
      </c>
      <c r="C2874" s="1">
        <f>'Preenchimento Consolidado'!$E$18</f>
        <v>0</v>
      </c>
      <c r="D2874" s="187" t="str">
        <f>'Preenchimento Consolidado'!B2897</f>
        <v>2.1.3.5.1.1.50.</v>
      </c>
      <c r="E2874" s="86">
        <f>'Preenchimento Consolidado'!D2897</f>
        <v>0</v>
      </c>
      <c r="F2874" s="2">
        <f t="shared" ca="1" si="44"/>
        <v>43901.734739930558</v>
      </c>
    </row>
    <row r="2875" spans="1:6">
      <c r="A2875" s="83">
        <f>'Preenchimento Consolidado'!$E$12</f>
        <v>0</v>
      </c>
      <c r="B2875" s="1">
        <f>'Preenchimento Consolidado'!$E$17</f>
        <v>0</v>
      </c>
      <c r="C2875" s="1">
        <f>'Preenchimento Consolidado'!$E$18</f>
        <v>0</v>
      </c>
      <c r="D2875" s="187" t="str">
        <f>'Preenchimento Consolidado'!B2898</f>
        <v>2.1.3.5.1.1.51.</v>
      </c>
      <c r="E2875" s="86">
        <f>'Preenchimento Consolidado'!D2898</f>
        <v>0</v>
      </c>
      <c r="F2875" s="2">
        <f t="shared" ca="1" si="44"/>
        <v>43901.734739930558</v>
      </c>
    </row>
    <row r="2876" spans="1:6">
      <c r="A2876" s="83">
        <f>'Preenchimento Consolidado'!$E$12</f>
        <v>0</v>
      </c>
      <c r="B2876" s="1">
        <f>'Preenchimento Consolidado'!$E$17</f>
        <v>0</v>
      </c>
      <c r="C2876" s="1">
        <f>'Preenchimento Consolidado'!$E$18</f>
        <v>0</v>
      </c>
      <c r="D2876" s="187" t="str">
        <f>'Preenchimento Consolidado'!B2899</f>
        <v>2.1.3.5.1.1.52.</v>
      </c>
      <c r="E2876" s="86">
        <f>'Preenchimento Consolidado'!D2899</f>
        <v>0</v>
      </c>
      <c r="F2876" s="2">
        <f t="shared" ca="1" si="44"/>
        <v>43901.734739930558</v>
      </c>
    </row>
    <row r="2877" spans="1:6">
      <c r="A2877" s="83">
        <f>'Preenchimento Consolidado'!$E$12</f>
        <v>0</v>
      </c>
      <c r="B2877" s="1">
        <f>'Preenchimento Consolidado'!$E$17</f>
        <v>0</v>
      </c>
      <c r="C2877" s="1">
        <f>'Preenchimento Consolidado'!$E$18</f>
        <v>0</v>
      </c>
      <c r="D2877" s="187" t="str">
        <f>'Preenchimento Consolidado'!B2900</f>
        <v>2.1.3.5.1.1.53.</v>
      </c>
      <c r="E2877" s="86">
        <f>'Preenchimento Consolidado'!D2900</f>
        <v>0</v>
      </c>
      <c r="F2877" s="2">
        <f t="shared" ca="1" si="44"/>
        <v>43901.734739930558</v>
      </c>
    </row>
    <row r="2878" spans="1:6">
      <c r="A2878" s="83">
        <f>'Preenchimento Consolidado'!$E$12</f>
        <v>0</v>
      </c>
      <c r="B2878" s="1">
        <f>'Preenchimento Consolidado'!$E$17</f>
        <v>0</v>
      </c>
      <c r="C2878" s="1">
        <f>'Preenchimento Consolidado'!$E$18</f>
        <v>0</v>
      </c>
      <c r="D2878" s="187" t="str">
        <f>'Preenchimento Consolidado'!B2901</f>
        <v>2.1.3.5.1.2.</v>
      </c>
      <c r="E2878" s="86">
        <f>'Preenchimento Consolidado'!D2901</f>
        <v>0</v>
      </c>
      <c r="F2878" s="2">
        <f t="shared" ca="1" si="44"/>
        <v>43901.734739930558</v>
      </c>
    </row>
    <row r="2879" spans="1:6">
      <c r="A2879" s="83">
        <f>'Preenchimento Consolidado'!$E$12</f>
        <v>0</v>
      </c>
      <c r="B2879" s="1">
        <f>'Preenchimento Consolidado'!$E$17</f>
        <v>0</v>
      </c>
      <c r="C2879" s="1">
        <f>'Preenchimento Consolidado'!$E$18</f>
        <v>0</v>
      </c>
      <c r="D2879" s="187" t="str">
        <f>'Preenchimento Consolidado'!B2902</f>
        <v>2.1.3.5.1.2.11.</v>
      </c>
      <c r="E2879" s="86">
        <f>'Preenchimento Consolidado'!D2902</f>
        <v>0</v>
      </c>
      <c r="F2879" s="2">
        <f t="shared" ca="1" si="44"/>
        <v>43901.734739930558</v>
      </c>
    </row>
    <row r="2880" spans="1:6">
      <c r="A2880" s="83">
        <f>'Preenchimento Consolidado'!$E$12</f>
        <v>0</v>
      </c>
      <c r="B2880" s="1">
        <f>'Preenchimento Consolidado'!$E$17</f>
        <v>0</v>
      </c>
      <c r="C2880" s="1">
        <f>'Preenchimento Consolidado'!$E$18</f>
        <v>0</v>
      </c>
      <c r="D2880" s="187" t="str">
        <f>'Preenchimento Consolidado'!B2903</f>
        <v>2.1.3.5.1.2.12.</v>
      </c>
      <c r="E2880" s="86">
        <f>'Preenchimento Consolidado'!D2903</f>
        <v>0</v>
      </c>
      <c r="F2880" s="2">
        <f t="shared" ca="1" si="44"/>
        <v>43901.734739930558</v>
      </c>
    </row>
    <row r="2881" spans="1:6">
      <c r="A2881" s="83">
        <f>'Preenchimento Consolidado'!$E$12</f>
        <v>0</v>
      </c>
      <c r="B2881" s="1">
        <f>'Preenchimento Consolidado'!$E$17</f>
        <v>0</v>
      </c>
      <c r="C2881" s="1">
        <f>'Preenchimento Consolidado'!$E$18</f>
        <v>0</v>
      </c>
      <c r="D2881" s="187" t="str">
        <f>'Preenchimento Consolidado'!B2904</f>
        <v>2.1.3.5.1.2.13.</v>
      </c>
      <c r="E2881" s="86">
        <f>'Preenchimento Consolidado'!D2904</f>
        <v>0</v>
      </c>
      <c r="F2881" s="2">
        <f t="shared" ca="1" si="44"/>
        <v>43901.734739930558</v>
      </c>
    </row>
    <row r="2882" spans="1:6">
      <c r="A2882" s="83">
        <f>'Preenchimento Consolidado'!$E$12</f>
        <v>0</v>
      </c>
      <c r="B2882" s="1">
        <f>'Preenchimento Consolidado'!$E$17</f>
        <v>0</v>
      </c>
      <c r="C2882" s="1">
        <f>'Preenchimento Consolidado'!$E$18</f>
        <v>0</v>
      </c>
      <c r="D2882" s="187" t="str">
        <f>'Preenchimento Consolidado'!B2905</f>
        <v>2.1.3.5.1.2.14.</v>
      </c>
      <c r="E2882" s="86">
        <f>'Preenchimento Consolidado'!D2905</f>
        <v>0</v>
      </c>
      <c r="F2882" s="2">
        <f t="shared" ref="F2882:F2945" ca="1" si="45">NOW()</f>
        <v>43901.734739930558</v>
      </c>
    </row>
    <row r="2883" spans="1:6">
      <c r="A2883" s="83">
        <f>'Preenchimento Consolidado'!$E$12</f>
        <v>0</v>
      </c>
      <c r="B2883" s="1">
        <f>'Preenchimento Consolidado'!$E$17</f>
        <v>0</v>
      </c>
      <c r="C2883" s="1">
        <f>'Preenchimento Consolidado'!$E$18</f>
        <v>0</v>
      </c>
      <c r="D2883" s="187" t="str">
        <f>'Preenchimento Consolidado'!B2906</f>
        <v>2.1.3.5.1.2.15.</v>
      </c>
      <c r="E2883" s="86">
        <f>'Preenchimento Consolidado'!D2906</f>
        <v>0</v>
      </c>
      <c r="F2883" s="2">
        <f t="shared" ca="1" si="45"/>
        <v>43901.734739930558</v>
      </c>
    </row>
    <row r="2884" spans="1:6">
      <c r="A2884" s="83">
        <f>'Preenchimento Consolidado'!$E$12</f>
        <v>0</v>
      </c>
      <c r="B2884" s="1">
        <f>'Preenchimento Consolidado'!$E$17</f>
        <v>0</v>
      </c>
      <c r="C2884" s="1">
        <f>'Preenchimento Consolidado'!$E$18</f>
        <v>0</v>
      </c>
      <c r="D2884" s="187" t="str">
        <f>'Preenchimento Consolidado'!B2907</f>
        <v>2.1.3.5.1.2.16.</v>
      </c>
      <c r="E2884" s="86">
        <f>'Preenchimento Consolidado'!D2907</f>
        <v>0</v>
      </c>
      <c r="F2884" s="2">
        <f t="shared" ca="1" si="45"/>
        <v>43901.734739930558</v>
      </c>
    </row>
    <row r="2885" spans="1:6">
      <c r="A2885" s="83">
        <f>'Preenchimento Consolidado'!$E$12</f>
        <v>0</v>
      </c>
      <c r="B2885" s="1">
        <f>'Preenchimento Consolidado'!$E$17</f>
        <v>0</v>
      </c>
      <c r="C2885" s="1">
        <f>'Preenchimento Consolidado'!$E$18</f>
        <v>0</v>
      </c>
      <c r="D2885" s="187" t="str">
        <f>'Preenchimento Consolidado'!B2908</f>
        <v>2.1.3.5.1.2.17.</v>
      </c>
      <c r="E2885" s="86">
        <f>'Preenchimento Consolidado'!D2908</f>
        <v>0</v>
      </c>
      <c r="F2885" s="2">
        <f t="shared" ca="1" si="45"/>
        <v>43901.734739930558</v>
      </c>
    </row>
    <row r="2886" spans="1:6">
      <c r="A2886" s="83">
        <f>'Preenchimento Consolidado'!$E$12</f>
        <v>0</v>
      </c>
      <c r="B2886" s="1">
        <f>'Preenchimento Consolidado'!$E$17</f>
        <v>0</v>
      </c>
      <c r="C2886" s="1">
        <f>'Preenchimento Consolidado'!$E$18</f>
        <v>0</v>
      </c>
      <c r="D2886" s="187" t="str">
        <f>'Preenchimento Consolidado'!B2909</f>
        <v>2.1.3.5.1.2.21.</v>
      </c>
      <c r="E2886" s="86">
        <f>'Preenchimento Consolidado'!D2909</f>
        <v>0</v>
      </c>
      <c r="F2886" s="2">
        <f t="shared" ca="1" si="45"/>
        <v>43901.734739930558</v>
      </c>
    </row>
    <row r="2887" spans="1:6">
      <c r="A2887" s="83">
        <f>'Preenchimento Consolidado'!$E$12</f>
        <v>0</v>
      </c>
      <c r="B2887" s="1">
        <f>'Preenchimento Consolidado'!$E$17</f>
        <v>0</v>
      </c>
      <c r="C2887" s="1">
        <f>'Preenchimento Consolidado'!$E$18</f>
        <v>0</v>
      </c>
      <c r="D2887" s="187" t="str">
        <f>'Preenchimento Consolidado'!B2910</f>
        <v>2.1.3.5.1.2.22.</v>
      </c>
      <c r="E2887" s="86">
        <f>'Preenchimento Consolidado'!D2910</f>
        <v>0</v>
      </c>
      <c r="F2887" s="2">
        <f t="shared" ca="1" si="45"/>
        <v>43901.734739930558</v>
      </c>
    </row>
    <row r="2888" spans="1:6">
      <c r="A2888" s="83">
        <f>'Preenchimento Consolidado'!$E$12</f>
        <v>0</v>
      </c>
      <c r="B2888" s="1">
        <f>'Preenchimento Consolidado'!$E$17</f>
        <v>0</v>
      </c>
      <c r="C2888" s="1">
        <f>'Preenchimento Consolidado'!$E$18</f>
        <v>0</v>
      </c>
      <c r="D2888" s="187" t="str">
        <f>'Preenchimento Consolidado'!B2911</f>
        <v>2.1.3.5.1.2.23.</v>
      </c>
      <c r="E2888" s="86">
        <f>'Preenchimento Consolidado'!D2911</f>
        <v>0</v>
      </c>
      <c r="F2888" s="2">
        <f t="shared" ca="1" si="45"/>
        <v>43901.734739930558</v>
      </c>
    </row>
    <row r="2889" spans="1:6">
      <c r="A2889" s="83">
        <f>'Preenchimento Consolidado'!$E$12</f>
        <v>0</v>
      </c>
      <c r="B2889" s="1">
        <f>'Preenchimento Consolidado'!$E$17</f>
        <v>0</v>
      </c>
      <c r="C2889" s="1">
        <f>'Preenchimento Consolidado'!$E$18</f>
        <v>0</v>
      </c>
      <c r="D2889" s="187" t="str">
        <f>'Preenchimento Consolidado'!B2912</f>
        <v>2.1.3.5.1.2.24.</v>
      </c>
      <c r="E2889" s="86">
        <f>'Preenchimento Consolidado'!D2912</f>
        <v>0</v>
      </c>
      <c r="F2889" s="2">
        <f t="shared" ca="1" si="45"/>
        <v>43901.734739930558</v>
      </c>
    </row>
    <row r="2890" spans="1:6">
      <c r="A2890" s="83">
        <f>'Preenchimento Consolidado'!$E$12</f>
        <v>0</v>
      </c>
      <c r="B2890" s="1">
        <f>'Preenchimento Consolidado'!$E$17</f>
        <v>0</v>
      </c>
      <c r="C2890" s="1">
        <f>'Preenchimento Consolidado'!$E$18</f>
        <v>0</v>
      </c>
      <c r="D2890" s="187" t="str">
        <f>'Preenchimento Consolidado'!B2913</f>
        <v>2.1.3.5.1.2.25.</v>
      </c>
      <c r="E2890" s="86">
        <f>'Preenchimento Consolidado'!D2913</f>
        <v>0</v>
      </c>
      <c r="F2890" s="2">
        <f t="shared" ca="1" si="45"/>
        <v>43901.734739930558</v>
      </c>
    </row>
    <row r="2891" spans="1:6">
      <c r="A2891" s="83">
        <f>'Preenchimento Consolidado'!$E$12</f>
        <v>0</v>
      </c>
      <c r="B2891" s="1">
        <f>'Preenchimento Consolidado'!$E$17</f>
        <v>0</v>
      </c>
      <c r="C2891" s="1">
        <f>'Preenchimento Consolidado'!$E$18</f>
        <v>0</v>
      </c>
      <c r="D2891" s="187" t="str">
        <f>'Preenchimento Consolidado'!B2914</f>
        <v>2.1.3.5.1.2.26.</v>
      </c>
      <c r="E2891" s="86">
        <f>'Preenchimento Consolidado'!D2914</f>
        <v>0</v>
      </c>
      <c r="F2891" s="2">
        <f t="shared" ca="1" si="45"/>
        <v>43901.734739930558</v>
      </c>
    </row>
    <row r="2892" spans="1:6">
      <c r="A2892" s="83">
        <f>'Preenchimento Consolidado'!$E$12</f>
        <v>0</v>
      </c>
      <c r="B2892" s="1">
        <f>'Preenchimento Consolidado'!$E$17</f>
        <v>0</v>
      </c>
      <c r="C2892" s="1">
        <f>'Preenchimento Consolidado'!$E$18</f>
        <v>0</v>
      </c>
      <c r="D2892" s="187" t="str">
        <f>'Preenchimento Consolidado'!B2915</f>
        <v>2.1.3.5.1.2.27.</v>
      </c>
      <c r="E2892" s="86">
        <f>'Preenchimento Consolidado'!D2915</f>
        <v>0</v>
      </c>
      <c r="F2892" s="2">
        <f t="shared" ca="1" si="45"/>
        <v>43901.734739930558</v>
      </c>
    </row>
    <row r="2893" spans="1:6">
      <c r="A2893" s="83">
        <f>'Preenchimento Consolidado'!$E$12</f>
        <v>0</v>
      </c>
      <c r="B2893" s="1">
        <f>'Preenchimento Consolidado'!$E$17</f>
        <v>0</v>
      </c>
      <c r="C2893" s="1">
        <f>'Preenchimento Consolidado'!$E$18</f>
        <v>0</v>
      </c>
      <c r="D2893" s="187" t="str">
        <f>'Preenchimento Consolidado'!B2916</f>
        <v>2.1.3.5.1.2.28.</v>
      </c>
      <c r="E2893" s="86">
        <f>'Preenchimento Consolidado'!D2916</f>
        <v>0</v>
      </c>
      <c r="F2893" s="2">
        <f t="shared" ca="1" si="45"/>
        <v>43901.734739930558</v>
      </c>
    </row>
    <row r="2894" spans="1:6">
      <c r="A2894" s="83">
        <f>'Preenchimento Consolidado'!$E$12</f>
        <v>0</v>
      </c>
      <c r="B2894" s="1">
        <f>'Preenchimento Consolidado'!$E$17</f>
        <v>0</v>
      </c>
      <c r="C2894" s="1">
        <f>'Preenchimento Consolidado'!$E$18</f>
        <v>0</v>
      </c>
      <c r="D2894" s="187" t="str">
        <f>'Preenchimento Consolidado'!B2917</f>
        <v>2.1.3.5.1.2.29.</v>
      </c>
      <c r="E2894" s="86">
        <f>'Preenchimento Consolidado'!D2917</f>
        <v>0</v>
      </c>
      <c r="F2894" s="2">
        <f t="shared" ca="1" si="45"/>
        <v>43901.734739930558</v>
      </c>
    </row>
    <row r="2895" spans="1:6">
      <c r="A2895" s="83">
        <f>'Preenchimento Consolidado'!$E$12</f>
        <v>0</v>
      </c>
      <c r="B2895" s="1">
        <f>'Preenchimento Consolidado'!$E$17</f>
        <v>0</v>
      </c>
      <c r="C2895" s="1">
        <f>'Preenchimento Consolidado'!$E$18</f>
        <v>0</v>
      </c>
      <c r="D2895" s="187" t="str">
        <f>'Preenchimento Consolidado'!B2918</f>
        <v>2.1.3.5.1.2.31.</v>
      </c>
      <c r="E2895" s="86">
        <f>'Preenchimento Consolidado'!D2918</f>
        <v>0</v>
      </c>
      <c r="F2895" s="2">
        <f t="shared" ca="1" si="45"/>
        <v>43901.734739930558</v>
      </c>
    </row>
    <row r="2896" spans="1:6">
      <c r="A2896" s="83">
        <f>'Preenchimento Consolidado'!$E$12</f>
        <v>0</v>
      </c>
      <c r="B2896" s="1">
        <f>'Preenchimento Consolidado'!$E$17</f>
        <v>0</v>
      </c>
      <c r="C2896" s="1">
        <f>'Preenchimento Consolidado'!$E$18</f>
        <v>0</v>
      </c>
      <c r="D2896" s="187" t="str">
        <f>'Preenchimento Consolidado'!B2919</f>
        <v>2.1.3.5.1.2;32.</v>
      </c>
      <c r="E2896" s="86">
        <f>'Preenchimento Consolidado'!D2919</f>
        <v>0</v>
      </c>
      <c r="F2896" s="2">
        <f t="shared" ca="1" si="45"/>
        <v>43901.734739930558</v>
      </c>
    </row>
    <row r="2897" spans="1:6">
      <c r="A2897" s="83">
        <f>'Preenchimento Consolidado'!$E$12</f>
        <v>0</v>
      </c>
      <c r="B2897" s="1">
        <f>'Preenchimento Consolidado'!$E$17</f>
        <v>0</v>
      </c>
      <c r="C2897" s="1">
        <f>'Preenchimento Consolidado'!$E$18</f>
        <v>0</v>
      </c>
      <c r="D2897" s="187" t="str">
        <f>'Preenchimento Consolidado'!B2920</f>
        <v>2.1.3.5.1.2.33.</v>
      </c>
      <c r="E2897" s="86">
        <f>'Preenchimento Consolidado'!D2920</f>
        <v>0</v>
      </c>
      <c r="F2897" s="2">
        <f t="shared" ca="1" si="45"/>
        <v>43901.734739930558</v>
      </c>
    </row>
    <row r="2898" spans="1:6">
      <c r="A2898" s="83">
        <f>'Preenchimento Consolidado'!$E$12</f>
        <v>0</v>
      </c>
      <c r="B2898" s="1">
        <f>'Preenchimento Consolidado'!$E$17</f>
        <v>0</v>
      </c>
      <c r="C2898" s="1">
        <f>'Preenchimento Consolidado'!$E$18</f>
        <v>0</v>
      </c>
      <c r="D2898" s="187" t="str">
        <f>'Preenchimento Consolidado'!B2921</f>
        <v>2.1.3.5.1.2.35.</v>
      </c>
      <c r="E2898" s="86">
        <f>'Preenchimento Consolidado'!D2921</f>
        <v>0</v>
      </c>
      <c r="F2898" s="2">
        <f t="shared" ca="1" si="45"/>
        <v>43901.734739930558</v>
      </c>
    </row>
    <row r="2899" spans="1:6">
      <c r="A2899" s="83">
        <f>'Preenchimento Consolidado'!$E$12</f>
        <v>0</v>
      </c>
      <c r="B2899" s="1">
        <f>'Preenchimento Consolidado'!$E$17</f>
        <v>0</v>
      </c>
      <c r="C2899" s="1">
        <f>'Preenchimento Consolidado'!$E$18</f>
        <v>0</v>
      </c>
      <c r="D2899" s="187" t="str">
        <f>'Preenchimento Consolidado'!B2922</f>
        <v>2.1.3.5.1.2.35.1.</v>
      </c>
      <c r="E2899" s="86">
        <f>'Preenchimento Consolidado'!D2922</f>
        <v>0</v>
      </c>
      <c r="F2899" s="2">
        <f t="shared" ca="1" si="45"/>
        <v>43901.734739930558</v>
      </c>
    </row>
    <row r="2900" spans="1:6">
      <c r="A2900" s="83">
        <f>'Preenchimento Consolidado'!$E$12</f>
        <v>0</v>
      </c>
      <c r="B2900" s="1">
        <f>'Preenchimento Consolidado'!$E$17</f>
        <v>0</v>
      </c>
      <c r="C2900" s="1">
        <f>'Preenchimento Consolidado'!$E$18</f>
        <v>0</v>
      </c>
      <c r="D2900" s="187" t="str">
        <f>'Preenchimento Consolidado'!B2923</f>
        <v>2.1.3.5.1.2.35.2.</v>
      </c>
      <c r="E2900" s="86">
        <f>'Preenchimento Consolidado'!D2923</f>
        <v>0</v>
      </c>
      <c r="F2900" s="2">
        <f t="shared" ca="1" si="45"/>
        <v>43901.734739930558</v>
      </c>
    </row>
    <row r="2901" spans="1:6">
      <c r="A2901" s="83">
        <f>'Preenchimento Consolidado'!$E$12</f>
        <v>0</v>
      </c>
      <c r="B2901" s="1">
        <f>'Preenchimento Consolidado'!$E$17</f>
        <v>0</v>
      </c>
      <c r="C2901" s="1">
        <f>'Preenchimento Consolidado'!$E$18</f>
        <v>0</v>
      </c>
      <c r="D2901" s="187" t="str">
        <f>'Preenchimento Consolidado'!B2924</f>
        <v>2.1.3.5.1.2.41.</v>
      </c>
      <c r="E2901" s="86">
        <f>'Preenchimento Consolidado'!D2924</f>
        <v>0</v>
      </c>
      <c r="F2901" s="2">
        <f t="shared" ca="1" si="45"/>
        <v>43901.734739930558</v>
      </c>
    </row>
    <row r="2902" spans="1:6">
      <c r="A2902" s="83">
        <f>'Preenchimento Consolidado'!$E$12</f>
        <v>0</v>
      </c>
      <c r="B2902" s="1">
        <f>'Preenchimento Consolidado'!$E$17</f>
        <v>0</v>
      </c>
      <c r="C2902" s="1">
        <f>'Preenchimento Consolidado'!$E$18</f>
        <v>0</v>
      </c>
      <c r="D2902" s="187" t="str">
        <f>'Preenchimento Consolidado'!B2925</f>
        <v>2.1.3.5.1.2.42.</v>
      </c>
      <c r="E2902" s="86">
        <f>'Preenchimento Consolidado'!D2925</f>
        <v>0</v>
      </c>
      <c r="F2902" s="2">
        <f t="shared" ca="1" si="45"/>
        <v>43901.734739930558</v>
      </c>
    </row>
    <row r="2903" spans="1:6">
      <c r="A2903" s="83">
        <f>'Preenchimento Consolidado'!$E$12</f>
        <v>0</v>
      </c>
      <c r="B2903" s="1">
        <f>'Preenchimento Consolidado'!$E$17</f>
        <v>0</v>
      </c>
      <c r="C2903" s="1">
        <f>'Preenchimento Consolidado'!$E$18</f>
        <v>0</v>
      </c>
      <c r="D2903" s="187" t="str">
        <f>'Preenchimento Consolidado'!B2926</f>
        <v>2.1.3.5.1.2.43.</v>
      </c>
      <c r="E2903" s="86">
        <f>'Preenchimento Consolidado'!D2926</f>
        <v>0</v>
      </c>
      <c r="F2903" s="2">
        <f t="shared" ca="1" si="45"/>
        <v>43901.734739930558</v>
      </c>
    </row>
    <row r="2904" spans="1:6">
      <c r="A2904" s="83">
        <f>'Preenchimento Consolidado'!$E$12</f>
        <v>0</v>
      </c>
      <c r="B2904" s="1">
        <f>'Preenchimento Consolidado'!$E$17</f>
        <v>0</v>
      </c>
      <c r="C2904" s="1">
        <f>'Preenchimento Consolidado'!$E$18</f>
        <v>0</v>
      </c>
      <c r="D2904" s="187" t="str">
        <f>'Preenchimento Consolidado'!B2927</f>
        <v>2.1.3.5.1.2.50.</v>
      </c>
      <c r="E2904" s="86">
        <f>'Preenchimento Consolidado'!D2927</f>
        <v>0</v>
      </c>
      <c r="F2904" s="2">
        <f t="shared" ca="1" si="45"/>
        <v>43901.734739930558</v>
      </c>
    </row>
    <row r="2905" spans="1:6">
      <c r="A2905" s="83">
        <f>'Preenchimento Consolidado'!$E$12</f>
        <v>0</v>
      </c>
      <c r="B2905" s="1">
        <f>'Preenchimento Consolidado'!$E$17</f>
        <v>0</v>
      </c>
      <c r="C2905" s="1">
        <f>'Preenchimento Consolidado'!$E$18</f>
        <v>0</v>
      </c>
      <c r="D2905" s="187" t="str">
        <f>'Preenchimento Consolidado'!B2928</f>
        <v>2.1.3.5.1.2.51.</v>
      </c>
      <c r="E2905" s="86">
        <f>'Preenchimento Consolidado'!D2928</f>
        <v>0</v>
      </c>
      <c r="F2905" s="2">
        <f t="shared" ca="1" si="45"/>
        <v>43901.734739930558</v>
      </c>
    </row>
    <row r="2906" spans="1:6">
      <c r="A2906" s="83">
        <f>'Preenchimento Consolidado'!$E$12</f>
        <v>0</v>
      </c>
      <c r="B2906" s="1">
        <f>'Preenchimento Consolidado'!$E$17</f>
        <v>0</v>
      </c>
      <c r="C2906" s="1">
        <f>'Preenchimento Consolidado'!$E$18</f>
        <v>0</v>
      </c>
      <c r="D2906" s="187" t="str">
        <f>'Preenchimento Consolidado'!B2929</f>
        <v>2.1.3.5.1.2.52.</v>
      </c>
      <c r="E2906" s="86">
        <f>'Preenchimento Consolidado'!D2929</f>
        <v>0</v>
      </c>
      <c r="F2906" s="2">
        <f t="shared" ca="1" si="45"/>
        <v>43901.734739930558</v>
      </c>
    </row>
    <row r="2907" spans="1:6">
      <c r="A2907" s="83">
        <f>'Preenchimento Consolidado'!$E$12</f>
        <v>0</v>
      </c>
      <c r="B2907" s="1">
        <f>'Preenchimento Consolidado'!$E$17</f>
        <v>0</v>
      </c>
      <c r="C2907" s="1">
        <f>'Preenchimento Consolidado'!$E$18</f>
        <v>0</v>
      </c>
      <c r="D2907" s="187" t="str">
        <f>'Preenchimento Consolidado'!B2930</f>
        <v>2.1.3.5.1.2.53.</v>
      </c>
      <c r="E2907" s="86">
        <f>'Preenchimento Consolidado'!D2930</f>
        <v>0</v>
      </c>
      <c r="F2907" s="2">
        <f t="shared" ca="1" si="45"/>
        <v>43901.734739930558</v>
      </c>
    </row>
    <row r="2908" spans="1:6">
      <c r="A2908" s="83">
        <f>'Preenchimento Consolidado'!$E$12</f>
        <v>0</v>
      </c>
      <c r="B2908" s="1">
        <f>'Preenchimento Consolidado'!$E$17</f>
        <v>0</v>
      </c>
      <c r="C2908" s="1">
        <f>'Preenchimento Consolidado'!$E$18</f>
        <v>0</v>
      </c>
      <c r="D2908" s="187" t="str">
        <f>'Preenchimento Consolidado'!B2931</f>
        <v>2.1.3.6.</v>
      </c>
      <c r="E2908" s="86">
        <f>'Preenchimento Consolidado'!D2931</f>
        <v>0</v>
      </c>
      <c r="F2908" s="2">
        <f t="shared" ca="1" si="45"/>
        <v>43901.734739930558</v>
      </c>
    </row>
    <row r="2909" spans="1:6">
      <c r="A2909" s="83">
        <f>'Preenchimento Consolidado'!$E$12</f>
        <v>0</v>
      </c>
      <c r="B2909" s="1">
        <f>'Preenchimento Consolidado'!$E$17</f>
        <v>0</v>
      </c>
      <c r="C2909" s="1">
        <f>'Preenchimento Consolidado'!$E$18</f>
        <v>0</v>
      </c>
      <c r="D2909" s="187" t="str">
        <f>'Preenchimento Consolidado'!B2932</f>
        <v>2.1.3.6.1.</v>
      </c>
      <c r="E2909" s="86">
        <f>'Preenchimento Consolidado'!D2932</f>
        <v>0</v>
      </c>
      <c r="F2909" s="2">
        <f t="shared" ca="1" si="45"/>
        <v>43901.734739930558</v>
      </c>
    </row>
    <row r="2910" spans="1:6">
      <c r="A2910" s="83">
        <f>'Preenchimento Consolidado'!$E$12</f>
        <v>0</v>
      </c>
      <c r="B2910" s="1">
        <f>'Preenchimento Consolidado'!$E$17</f>
        <v>0</v>
      </c>
      <c r="C2910" s="1">
        <f>'Preenchimento Consolidado'!$E$18</f>
        <v>0</v>
      </c>
      <c r="D2910" s="187" t="str">
        <f>'Preenchimento Consolidado'!B2933</f>
        <v>2.1.3.6.1.11.</v>
      </c>
      <c r="E2910" s="86">
        <f>'Preenchimento Consolidado'!D2933</f>
        <v>0</v>
      </c>
      <c r="F2910" s="2">
        <f t="shared" ca="1" si="45"/>
        <v>43901.734739930558</v>
      </c>
    </row>
    <row r="2911" spans="1:6">
      <c r="A2911" s="83">
        <f>'Preenchimento Consolidado'!$E$12</f>
        <v>0</v>
      </c>
      <c r="B2911" s="1">
        <f>'Preenchimento Consolidado'!$E$17</f>
        <v>0</v>
      </c>
      <c r="C2911" s="1">
        <f>'Preenchimento Consolidado'!$E$18</f>
        <v>0</v>
      </c>
      <c r="D2911" s="187" t="str">
        <f>'Preenchimento Consolidado'!B2934</f>
        <v>2.1.3.6.1.12.</v>
      </c>
      <c r="E2911" s="86">
        <f>'Preenchimento Consolidado'!D2934</f>
        <v>0</v>
      </c>
      <c r="F2911" s="2">
        <f t="shared" ca="1" si="45"/>
        <v>43901.734739930558</v>
      </c>
    </row>
    <row r="2912" spans="1:6">
      <c r="A2912" s="83">
        <f>'Preenchimento Consolidado'!$E$12</f>
        <v>0</v>
      </c>
      <c r="B2912" s="1">
        <f>'Preenchimento Consolidado'!$E$17</f>
        <v>0</v>
      </c>
      <c r="C2912" s="1">
        <f>'Preenchimento Consolidado'!$E$18</f>
        <v>0</v>
      </c>
      <c r="D2912" s="187" t="str">
        <f>'Preenchimento Consolidado'!B2935</f>
        <v>2.1.3.6.1.13.</v>
      </c>
      <c r="E2912" s="86">
        <f>'Preenchimento Consolidado'!D2935</f>
        <v>0</v>
      </c>
      <c r="F2912" s="2">
        <f t="shared" ca="1" si="45"/>
        <v>43901.734739930558</v>
      </c>
    </row>
    <row r="2913" spans="1:6">
      <c r="A2913" s="83">
        <f>'Preenchimento Consolidado'!$E$12</f>
        <v>0</v>
      </c>
      <c r="B2913" s="1">
        <f>'Preenchimento Consolidado'!$E$17</f>
        <v>0</v>
      </c>
      <c r="C2913" s="1">
        <f>'Preenchimento Consolidado'!$E$18</f>
        <v>0</v>
      </c>
      <c r="D2913" s="187" t="str">
        <f>'Preenchimento Consolidado'!B2936</f>
        <v>2.1.3.6.1.14.</v>
      </c>
      <c r="E2913" s="86">
        <f>'Preenchimento Consolidado'!D2936</f>
        <v>0</v>
      </c>
      <c r="F2913" s="2">
        <f t="shared" ca="1" si="45"/>
        <v>43901.734739930558</v>
      </c>
    </row>
    <row r="2914" spans="1:6">
      <c r="A2914" s="83">
        <f>'Preenchimento Consolidado'!$E$12</f>
        <v>0</v>
      </c>
      <c r="B2914" s="1">
        <f>'Preenchimento Consolidado'!$E$17</f>
        <v>0</v>
      </c>
      <c r="C2914" s="1">
        <f>'Preenchimento Consolidado'!$E$18</f>
        <v>0</v>
      </c>
      <c r="D2914" s="187" t="str">
        <f>'Preenchimento Consolidado'!B2937</f>
        <v>2.1.3.6.1.15.</v>
      </c>
      <c r="E2914" s="86">
        <f>'Preenchimento Consolidado'!D2937</f>
        <v>0</v>
      </c>
      <c r="F2914" s="2">
        <f t="shared" ca="1" si="45"/>
        <v>43901.734739930558</v>
      </c>
    </row>
    <row r="2915" spans="1:6">
      <c r="A2915" s="83">
        <f>'Preenchimento Consolidado'!$E$12</f>
        <v>0</v>
      </c>
      <c r="B2915" s="1">
        <f>'Preenchimento Consolidado'!$E$17</f>
        <v>0</v>
      </c>
      <c r="C2915" s="1">
        <f>'Preenchimento Consolidado'!$E$18</f>
        <v>0</v>
      </c>
      <c r="D2915" s="187" t="str">
        <f>'Preenchimento Consolidado'!B2938</f>
        <v>2.1.3.6.1.16.</v>
      </c>
      <c r="E2915" s="86">
        <f>'Preenchimento Consolidado'!D2938</f>
        <v>0</v>
      </c>
      <c r="F2915" s="2">
        <f t="shared" ca="1" si="45"/>
        <v>43901.734739930558</v>
      </c>
    </row>
    <row r="2916" spans="1:6">
      <c r="A2916" s="83">
        <f>'Preenchimento Consolidado'!$E$12</f>
        <v>0</v>
      </c>
      <c r="B2916" s="1">
        <f>'Preenchimento Consolidado'!$E$17</f>
        <v>0</v>
      </c>
      <c r="C2916" s="1">
        <f>'Preenchimento Consolidado'!$E$18</f>
        <v>0</v>
      </c>
      <c r="D2916" s="187" t="str">
        <f>'Preenchimento Consolidado'!B2939</f>
        <v>2.1.3.6.1.17.</v>
      </c>
      <c r="E2916" s="86">
        <f>'Preenchimento Consolidado'!D2939</f>
        <v>0</v>
      </c>
      <c r="F2916" s="2">
        <f t="shared" ca="1" si="45"/>
        <v>43901.734739930558</v>
      </c>
    </row>
    <row r="2917" spans="1:6">
      <c r="A2917" s="83">
        <f>'Preenchimento Consolidado'!$E$12</f>
        <v>0</v>
      </c>
      <c r="B2917" s="1">
        <f>'Preenchimento Consolidado'!$E$17</f>
        <v>0</v>
      </c>
      <c r="C2917" s="1">
        <f>'Preenchimento Consolidado'!$E$18</f>
        <v>0</v>
      </c>
      <c r="D2917" s="187" t="str">
        <f>'Preenchimento Consolidado'!B2940</f>
        <v>2.1.3.6.1.21.</v>
      </c>
      <c r="E2917" s="86">
        <f>'Preenchimento Consolidado'!D2940</f>
        <v>0</v>
      </c>
      <c r="F2917" s="2">
        <f t="shared" ca="1" si="45"/>
        <v>43901.734739930558</v>
      </c>
    </row>
    <row r="2918" spans="1:6">
      <c r="A2918" s="83">
        <f>'Preenchimento Consolidado'!$E$12</f>
        <v>0</v>
      </c>
      <c r="B2918" s="1">
        <f>'Preenchimento Consolidado'!$E$17</f>
        <v>0</v>
      </c>
      <c r="C2918" s="1">
        <f>'Preenchimento Consolidado'!$E$18</f>
        <v>0</v>
      </c>
      <c r="D2918" s="187" t="str">
        <f>'Preenchimento Consolidado'!B2941</f>
        <v>2.1.3.6.1.22.</v>
      </c>
      <c r="E2918" s="86">
        <f>'Preenchimento Consolidado'!D2941</f>
        <v>0</v>
      </c>
      <c r="F2918" s="2">
        <f t="shared" ca="1" si="45"/>
        <v>43901.734739930558</v>
      </c>
    </row>
    <row r="2919" spans="1:6">
      <c r="A2919" s="83">
        <f>'Preenchimento Consolidado'!$E$12</f>
        <v>0</v>
      </c>
      <c r="B2919" s="1">
        <f>'Preenchimento Consolidado'!$E$17</f>
        <v>0</v>
      </c>
      <c r="C2919" s="1">
        <f>'Preenchimento Consolidado'!$E$18</f>
        <v>0</v>
      </c>
      <c r="D2919" s="187" t="str">
        <f>'Preenchimento Consolidado'!B2942</f>
        <v>2.1.3.6.1.23.</v>
      </c>
      <c r="E2919" s="86">
        <f>'Preenchimento Consolidado'!D2942</f>
        <v>0</v>
      </c>
      <c r="F2919" s="2">
        <f t="shared" ca="1" si="45"/>
        <v>43901.734739930558</v>
      </c>
    </row>
    <row r="2920" spans="1:6">
      <c r="A2920" s="83">
        <f>'Preenchimento Consolidado'!$E$12</f>
        <v>0</v>
      </c>
      <c r="B2920" s="1">
        <f>'Preenchimento Consolidado'!$E$17</f>
        <v>0</v>
      </c>
      <c r="C2920" s="1">
        <f>'Preenchimento Consolidado'!$E$18</f>
        <v>0</v>
      </c>
      <c r="D2920" s="187" t="str">
        <f>'Preenchimento Consolidado'!B2943</f>
        <v>2.1.3.6.1.24.</v>
      </c>
      <c r="E2920" s="86">
        <f>'Preenchimento Consolidado'!D2943</f>
        <v>0</v>
      </c>
      <c r="F2920" s="2">
        <f t="shared" ca="1" si="45"/>
        <v>43901.734739930558</v>
      </c>
    </row>
    <row r="2921" spans="1:6">
      <c r="A2921" s="83">
        <f>'Preenchimento Consolidado'!$E$12</f>
        <v>0</v>
      </c>
      <c r="B2921" s="1">
        <f>'Preenchimento Consolidado'!$E$17</f>
        <v>0</v>
      </c>
      <c r="C2921" s="1">
        <f>'Preenchimento Consolidado'!$E$18</f>
        <v>0</v>
      </c>
      <c r="D2921" s="187" t="str">
        <f>'Preenchimento Consolidado'!B2944</f>
        <v>2.1.3.6.1.25.</v>
      </c>
      <c r="E2921" s="86">
        <f>'Preenchimento Consolidado'!D2944</f>
        <v>0</v>
      </c>
      <c r="F2921" s="2">
        <f t="shared" ca="1" si="45"/>
        <v>43901.734739930558</v>
      </c>
    </row>
    <row r="2922" spans="1:6">
      <c r="A2922" s="83">
        <f>'Preenchimento Consolidado'!$E$12</f>
        <v>0</v>
      </c>
      <c r="B2922" s="1">
        <f>'Preenchimento Consolidado'!$E$17</f>
        <v>0</v>
      </c>
      <c r="C2922" s="1">
        <f>'Preenchimento Consolidado'!$E$18</f>
        <v>0</v>
      </c>
      <c r="D2922" s="187" t="str">
        <f>'Preenchimento Consolidado'!B2945</f>
        <v>2.1.3.6.1.26.</v>
      </c>
      <c r="E2922" s="86">
        <f>'Preenchimento Consolidado'!D2945</f>
        <v>0</v>
      </c>
      <c r="F2922" s="2">
        <f t="shared" ca="1" si="45"/>
        <v>43901.734739930558</v>
      </c>
    </row>
    <row r="2923" spans="1:6">
      <c r="A2923" s="83">
        <f>'Preenchimento Consolidado'!$E$12</f>
        <v>0</v>
      </c>
      <c r="B2923" s="1">
        <f>'Preenchimento Consolidado'!$E$17</f>
        <v>0</v>
      </c>
      <c r="C2923" s="1">
        <f>'Preenchimento Consolidado'!$E$18</f>
        <v>0</v>
      </c>
      <c r="D2923" s="187" t="str">
        <f>'Preenchimento Consolidado'!B2946</f>
        <v>2.1.3.6.1.27.</v>
      </c>
      <c r="E2923" s="86">
        <f>'Preenchimento Consolidado'!D2946</f>
        <v>0</v>
      </c>
      <c r="F2923" s="2">
        <f t="shared" ca="1" si="45"/>
        <v>43901.734739930558</v>
      </c>
    </row>
    <row r="2924" spans="1:6">
      <c r="A2924" s="83">
        <f>'Preenchimento Consolidado'!$E$12</f>
        <v>0</v>
      </c>
      <c r="B2924" s="1">
        <f>'Preenchimento Consolidado'!$E$17</f>
        <v>0</v>
      </c>
      <c r="C2924" s="1">
        <f>'Preenchimento Consolidado'!$E$18</f>
        <v>0</v>
      </c>
      <c r="D2924" s="187" t="str">
        <f>'Preenchimento Consolidado'!B2947</f>
        <v>2.1.3.6.1.28.</v>
      </c>
      <c r="E2924" s="86">
        <f>'Preenchimento Consolidado'!D2947</f>
        <v>0</v>
      </c>
      <c r="F2924" s="2">
        <f t="shared" ca="1" si="45"/>
        <v>43901.734739930558</v>
      </c>
    </row>
    <row r="2925" spans="1:6">
      <c r="A2925" s="83">
        <f>'Preenchimento Consolidado'!$E$12</f>
        <v>0</v>
      </c>
      <c r="B2925" s="1">
        <f>'Preenchimento Consolidado'!$E$17</f>
        <v>0</v>
      </c>
      <c r="C2925" s="1">
        <f>'Preenchimento Consolidado'!$E$18</f>
        <v>0</v>
      </c>
      <c r="D2925" s="187" t="str">
        <f>'Preenchimento Consolidado'!B2948</f>
        <v>2.1.3.6.1.29.</v>
      </c>
      <c r="E2925" s="86">
        <f>'Preenchimento Consolidado'!D2948</f>
        <v>0</v>
      </c>
      <c r="F2925" s="2">
        <f t="shared" ca="1" si="45"/>
        <v>43901.734739930558</v>
      </c>
    </row>
    <row r="2926" spans="1:6">
      <c r="A2926" s="83">
        <f>'Preenchimento Consolidado'!$E$12</f>
        <v>0</v>
      </c>
      <c r="B2926" s="1">
        <f>'Preenchimento Consolidado'!$E$17</f>
        <v>0</v>
      </c>
      <c r="C2926" s="1">
        <f>'Preenchimento Consolidado'!$E$18</f>
        <v>0</v>
      </c>
      <c r="D2926" s="187" t="str">
        <f>'Preenchimento Consolidado'!B2949</f>
        <v>2.1.3.6.1.31.</v>
      </c>
      <c r="E2926" s="86">
        <f>'Preenchimento Consolidado'!D2949</f>
        <v>0</v>
      </c>
      <c r="F2926" s="2">
        <f t="shared" ca="1" si="45"/>
        <v>43901.734739930558</v>
      </c>
    </row>
    <row r="2927" spans="1:6">
      <c r="A2927" s="83">
        <f>'Preenchimento Consolidado'!$E$12</f>
        <v>0</v>
      </c>
      <c r="B2927" s="1">
        <f>'Preenchimento Consolidado'!$E$17</f>
        <v>0</v>
      </c>
      <c r="C2927" s="1">
        <f>'Preenchimento Consolidado'!$E$18</f>
        <v>0</v>
      </c>
      <c r="D2927" s="187" t="str">
        <f>'Preenchimento Consolidado'!B2950</f>
        <v>2.1.3.6.1.32.</v>
      </c>
      <c r="E2927" s="86">
        <f>'Preenchimento Consolidado'!D2950</f>
        <v>0</v>
      </c>
      <c r="F2927" s="2">
        <f t="shared" ca="1" si="45"/>
        <v>43901.734739930558</v>
      </c>
    </row>
    <row r="2928" spans="1:6">
      <c r="A2928" s="83">
        <f>'Preenchimento Consolidado'!$E$12</f>
        <v>0</v>
      </c>
      <c r="B2928" s="1">
        <f>'Preenchimento Consolidado'!$E$17</f>
        <v>0</v>
      </c>
      <c r="C2928" s="1">
        <f>'Preenchimento Consolidado'!$E$18</f>
        <v>0</v>
      </c>
      <c r="D2928" s="187" t="str">
        <f>'Preenchimento Consolidado'!B2951</f>
        <v>2.1.3.6.1.33.</v>
      </c>
      <c r="E2928" s="86">
        <f>'Preenchimento Consolidado'!D2951</f>
        <v>0</v>
      </c>
      <c r="F2928" s="2">
        <f t="shared" ca="1" si="45"/>
        <v>43901.734739930558</v>
      </c>
    </row>
    <row r="2929" spans="1:6">
      <c r="A2929" s="83">
        <f>'Preenchimento Consolidado'!$E$12</f>
        <v>0</v>
      </c>
      <c r="B2929" s="1">
        <f>'Preenchimento Consolidado'!$E$17</f>
        <v>0</v>
      </c>
      <c r="C2929" s="1">
        <f>'Preenchimento Consolidado'!$E$18</f>
        <v>0</v>
      </c>
      <c r="D2929" s="187" t="str">
        <f>'Preenchimento Consolidado'!B2952</f>
        <v>2.1.3.6.1.35.</v>
      </c>
      <c r="E2929" s="86">
        <f>'Preenchimento Consolidado'!D2952</f>
        <v>0</v>
      </c>
      <c r="F2929" s="2">
        <f t="shared" ca="1" si="45"/>
        <v>43901.734739930558</v>
      </c>
    </row>
    <row r="2930" spans="1:6">
      <c r="A2930" s="83">
        <f>'Preenchimento Consolidado'!$E$12</f>
        <v>0</v>
      </c>
      <c r="B2930" s="1">
        <f>'Preenchimento Consolidado'!$E$17</f>
        <v>0</v>
      </c>
      <c r="C2930" s="1">
        <f>'Preenchimento Consolidado'!$E$18</f>
        <v>0</v>
      </c>
      <c r="D2930" s="187" t="str">
        <f>'Preenchimento Consolidado'!B2953</f>
        <v>2.1.3.6.1.35.1.</v>
      </c>
      <c r="E2930" s="86">
        <f>'Preenchimento Consolidado'!D2953</f>
        <v>0</v>
      </c>
      <c r="F2930" s="2">
        <f t="shared" ca="1" si="45"/>
        <v>43901.734739930558</v>
      </c>
    </row>
    <row r="2931" spans="1:6">
      <c r="A2931" s="83">
        <f>'Preenchimento Consolidado'!$E$12</f>
        <v>0</v>
      </c>
      <c r="B2931" s="1">
        <f>'Preenchimento Consolidado'!$E$17</f>
        <v>0</v>
      </c>
      <c r="C2931" s="1">
        <f>'Preenchimento Consolidado'!$E$18</f>
        <v>0</v>
      </c>
      <c r="D2931" s="187" t="str">
        <f>'Preenchimento Consolidado'!B2954</f>
        <v>2.1.3.6.1.35.2.</v>
      </c>
      <c r="E2931" s="86">
        <f>'Preenchimento Consolidado'!D2954</f>
        <v>0</v>
      </c>
      <c r="F2931" s="2">
        <f t="shared" ca="1" si="45"/>
        <v>43901.734739930558</v>
      </c>
    </row>
    <row r="2932" spans="1:6">
      <c r="A2932" s="83">
        <f>'Preenchimento Consolidado'!$E$12</f>
        <v>0</v>
      </c>
      <c r="B2932" s="1">
        <f>'Preenchimento Consolidado'!$E$17</f>
        <v>0</v>
      </c>
      <c r="C2932" s="1">
        <f>'Preenchimento Consolidado'!$E$18</f>
        <v>0</v>
      </c>
      <c r="D2932" s="187" t="str">
        <f>'Preenchimento Consolidado'!B2955</f>
        <v>2.1.3.6.1.41.</v>
      </c>
      <c r="E2932" s="86">
        <f>'Preenchimento Consolidado'!D2955</f>
        <v>0</v>
      </c>
      <c r="F2932" s="2">
        <f t="shared" ca="1" si="45"/>
        <v>43901.734739930558</v>
      </c>
    </row>
    <row r="2933" spans="1:6">
      <c r="A2933" s="83">
        <f>'Preenchimento Consolidado'!$E$12</f>
        <v>0</v>
      </c>
      <c r="B2933" s="1">
        <f>'Preenchimento Consolidado'!$E$17</f>
        <v>0</v>
      </c>
      <c r="C2933" s="1">
        <f>'Preenchimento Consolidado'!$E$18</f>
        <v>0</v>
      </c>
      <c r="D2933" s="187" t="str">
        <f>'Preenchimento Consolidado'!B2956</f>
        <v>2.1.3.6.1.42.</v>
      </c>
      <c r="E2933" s="86">
        <f>'Preenchimento Consolidado'!D2956</f>
        <v>0</v>
      </c>
      <c r="F2933" s="2">
        <f t="shared" ca="1" si="45"/>
        <v>43901.734739930558</v>
      </c>
    </row>
    <row r="2934" spans="1:6">
      <c r="A2934" s="83">
        <f>'Preenchimento Consolidado'!$E$12</f>
        <v>0</v>
      </c>
      <c r="B2934" s="1">
        <f>'Preenchimento Consolidado'!$E$17</f>
        <v>0</v>
      </c>
      <c r="C2934" s="1">
        <f>'Preenchimento Consolidado'!$E$18</f>
        <v>0</v>
      </c>
      <c r="D2934" s="187" t="str">
        <f>'Preenchimento Consolidado'!B2957</f>
        <v>2.1.3.6.1.43.</v>
      </c>
      <c r="E2934" s="86">
        <f>'Preenchimento Consolidado'!D2957</f>
        <v>0</v>
      </c>
      <c r="F2934" s="2">
        <f t="shared" ca="1" si="45"/>
        <v>43901.734739930558</v>
      </c>
    </row>
    <row r="2935" spans="1:6">
      <c r="A2935" s="83">
        <f>'Preenchimento Consolidado'!$E$12</f>
        <v>0</v>
      </c>
      <c r="B2935" s="1">
        <f>'Preenchimento Consolidado'!$E$17</f>
        <v>0</v>
      </c>
      <c r="C2935" s="1">
        <f>'Preenchimento Consolidado'!$E$18</f>
        <v>0</v>
      </c>
      <c r="D2935" s="187" t="str">
        <f>'Preenchimento Consolidado'!B2958</f>
        <v>2.1.3.6.1.50.</v>
      </c>
      <c r="E2935" s="86">
        <f>'Preenchimento Consolidado'!D2958</f>
        <v>0</v>
      </c>
      <c r="F2935" s="2">
        <f t="shared" ca="1" si="45"/>
        <v>43901.734739930558</v>
      </c>
    </row>
    <row r="2936" spans="1:6">
      <c r="A2936" s="83">
        <f>'Preenchimento Consolidado'!$E$12</f>
        <v>0</v>
      </c>
      <c r="B2936" s="1">
        <f>'Preenchimento Consolidado'!$E$17</f>
        <v>0</v>
      </c>
      <c r="C2936" s="1">
        <f>'Preenchimento Consolidado'!$E$18</f>
        <v>0</v>
      </c>
      <c r="D2936" s="187" t="str">
        <f>'Preenchimento Consolidado'!B2959</f>
        <v>2.1.3.6.1.51.</v>
      </c>
      <c r="E2936" s="86">
        <f>'Preenchimento Consolidado'!D2959</f>
        <v>0</v>
      </c>
      <c r="F2936" s="2">
        <f t="shared" ca="1" si="45"/>
        <v>43901.734739930558</v>
      </c>
    </row>
    <row r="2937" spans="1:6">
      <c r="A2937" s="83">
        <f>'Preenchimento Consolidado'!$E$12</f>
        <v>0</v>
      </c>
      <c r="B2937" s="1">
        <f>'Preenchimento Consolidado'!$E$17</f>
        <v>0</v>
      </c>
      <c r="C2937" s="1">
        <f>'Preenchimento Consolidado'!$E$18</f>
        <v>0</v>
      </c>
      <c r="D2937" s="187" t="str">
        <f>'Preenchimento Consolidado'!B2960</f>
        <v>2.1.3.6.1.52.</v>
      </c>
      <c r="E2937" s="86">
        <f>'Preenchimento Consolidado'!D2960</f>
        <v>0</v>
      </c>
      <c r="F2937" s="2">
        <f t="shared" ca="1" si="45"/>
        <v>43901.734739930558</v>
      </c>
    </row>
    <row r="2938" spans="1:6">
      <c r="A2938" s="83">
        <f>'Preenchimento Consolidado'!$E$12</f>
        <v>0</v>
      </c>
      <c r="B2938" s="1">
        <f>'Preenchimento Consolidado'!$E$17</f>
        <v>0</v>
      </c>
      <c r="C2938" s="1">
        <f>'Preenchimento Consolidado'!$E$18</f>
        <v>0</v>
      </c>
      <c r="D2938" s="187" t="str">
        <f>'Preenchimento Consolidado'!B2961</f>
        <v>2.1.3.6.1.53.</v>
      </c>
      <c r="E2938" s="86">
        <f>'Preenchimento Consolidado'!D2961</f>
        <v>0</v>
      </c>
      <c r="F2938" s="2">
        <f t="shared" ca="1" si="45"/>
        <v>43901.734739930558</v>
      </c>
    </row>
    <row r="2939" spans="1:6">
      <c r="A2939" s="83">
        <f>'Preenchimento Consolidado'!$E$12</f>
        <v>0</v>
      </c>
      <c r="B2939" s="1">
        <f>'Preenchimento Consolidado'!$E$17</f>
        <v>0</v>
      </c>
      <c r="C2939" s="1">
        <f>'Preenchimento Consolidado'!$E$18</f>
        <v>0</v>
      </c>
      <c r="D2939" s="187" t="str">
        <f>'Preenchimento Consolidado'!B2962</f>
        <v>2.1.3.7.</v>
      </c>
      <c r="E2939" s="86">
        <f>'Preenchimento Consolidado'!D2962</f>
        <v>0</v>
      </c>
      <c r="F2939" s="2">
        <f t="shared" ca="1" si="45"/>
        <v>43901.734739930558</v>
      </c>
    </row>
    <row r="2940" spans="1:6">
      <c r="A2940" s="83">
        <f>'Preenchimento Consolidado'!$E$12</f>
        <v>0</v>
      </c>
      <c r="B2940" s="1">
        <f>'Preenchimento Consolidado'!$E$17</f>
        <v>0</v>
      </c>
      <c r="C2940" s="1">
        <f>'Preenchimento Consolidado'!$E$18</f>
        <v>0</v>
      </c>
      <c r="D2940" s="187" t="str">
        <f>'Preenchimento Consolidado'!B2963</f>
        <v>2.1.3.7.1.</v>
      </c>
      <c r="E2940" s="86">
        <f>'Preenchimento Consolidado'!D2963</f>
        <v>0</v>
      </c>
      <c r="F2940" s="2">
        <f t="shared" ca="1" si="45"/>
        <v>43901.734739930558</v>
      </c>
    </row>
    <row r="2941" spans="1:6">
      <c r="A2941" s="83">
        <f>'Preenchimento Consolidado'!$E$12</f>
        <v>0</v>
      </c>
      <c r="B2941" s="1">
        <f>'Preenchimento Consolidado'!$E$17</f>
        <v>0</v>
      </c>
      <c r="C2941" s="1">
        <f>'Preenchimento Consolidado'!$E$18</f>
        <v>0</v>
      </c>
      <c r="D2941" s="187" t="str">
        <f>'Preenchimento Consolidado'!B2964</f>
        <v>2.1.3.7.1.11.</v>
      </c>
      <c r="E2941" s="86">
        <f>'Preenchimento Consolidado'!D2964</f>
        <v>0</v>
      </c>
      <c r="F2941" s="2">
        <f t="shared" ca="1" si="45"/>
        <v>43901.734739930558</v>
      </c>
    </row>
    <row r="2942" spans="1:6">
      <c r="A2942" s="83">
        <f>'Preenchimento Consolidado'!$E$12</f>
        <v>0</v>
      </c>
      <c r="B2942" s="1">
        <f>'Preenchimento Consolidado'!$E$17</f>
        <v>0</v>
      </c>
      <c r="C2942" s="1">
        <f>'Preenchimento Consolidado'!$E$18</f>
        <v>0</v>
      </c>
      <c r="D2942" s="187" t="str">
        <f>'Preenchimento Consolidado'!B2965</f>
        <v>2.1.3.7.1.12.</v>
      </c>
      <c r="E2942" s="86">
        <f>'Preenchimento Consolidado'!D2965</f>
        <v>0</v>
      </c>
      <c r="F2942" s="2">
        <f t="shared" ca="1" si="45"/>
        <v>43901.734739930558</v>
      </c>
    </row>
    <row r="2943" spans="1:6">
      <c r="A2943" s="83">
        <f>'Preenchimento Consolidado'!$E$12</f>
        <v>0</v>
      </c>
      <c r="B2943" s="1">
        <f>'Preenchimento Consolidado'!$E$17</f>
        <v>0</v>
      </c>
      <c r="C2943" s="1">
        <f>'Preenchimento Consolidado'!$E$18</f>
        <v>0</v>
      </c>
      <c r="D2943" s="187" t="str">
        <f>'Preenchimento Consolidado'!B2966</f>
        <v>2.1.3.7.1.13.</v>
      </c>
      <c r="E2943" s="86">
        <f>'Preenchimento Consolidado'!D2966</f>
        <v>0</v>
      </c>
      <c r="F2943" s="2">
        <f t="shared" ca="1" si="45"/>
        <v>43901.734739930558</v>
      </c>
    </row>
    <row r="2944" spans="1:6">
      <c r="A2944" s="83">
        <f>'Preenchimento Consolidado'!$E$12</f>
        <v>0</v>
      </c>
      <c r="B2944" s="1">
        <f>'Preenchimento Consolidado'!$E$17</f>
        <v>0</v>
      </c>
      <c r="C2944" s="1">
        <f>'Preenchimento Consolidado'!$E$18</f>
        <v>0</v>
      </c>
      <c r="D2944" s="187" t="str">
        <f>'Preenchimento Consolidado'!B2967</f>
        <v>2.1.3.7.1.14.</v>
      </c>
      <c r="E2944" s="86">
        <f>'Preenchimento Consolidado'!D2967</f>
        <v>0</v>
      </c>
      <c r="F2944" s="2">
        <f t="shared" ca="1" si="45"/>
        <v>43901.734739930558</v>
      </c>
    </row>
    <row r="2945" spans="1:6">
      <c r="A2945" s="83">
        <f>'Preenchimento Consolidado'!$E$12</f>
        <v>0</v>
      </c>
      <c r="B2945" s="1">
        <f>'Preenchimento Consolidado'!$E$17</f>
        <v>0</v>
      </c>
      <c r="C2945" s="1">
        <f>'Preenchimento Consolidado'!$E$18</f>
        <v>0</v>
      </c>
      <c r="D2945" s="187" t="str">
        <f>'Preenchimento Consolidado'!B2968</f>
        <v>2.1.3.7.1.15.</v>
      </c>
      <c r="E2945" s="86">
        <f>'Preenchimento Consolidado'!D2968</f>
        <v>0</v>
      </c>
      <c r="F2945" s="2">
        <f t="shared" ca="1" si="45"/>
        <v>43901.734739930558</v>
      </c>
    </row>
    <row r="2946" spans="1:6">
      <c r="A2946" s="83">
        <f>'Preenchimento Consolidado'!$E$12</f>
        <v>0</v>
      </c>
      <c r="B2946" s="1">
        <f>'Preenchimento Consolidado'!$E$17</f>
        <v>0</v>
      </c>
      <c r="C2946" s="1">
        <f>'Preenchimento Consolidado'!$E$18</f>
        <v>0</v>
      </c>
      <c r="D2946" s="187" t="str">
        <f>'Preenchimento Consolidado'!B2969</f>
        <v>2.1.3.7.1.16.</v>
      </c>
      <c r="E2946" s="86">
        <f>'Preenchimento Consolidado'!D2969</f>
        <v>0</v>
      </c>
      <c r="F2946" s="2">
        <f t="shared" ref="F2946:F3009" ca="1" si="46">NOW()</f>
        <v>43901.734739930558</v>
      </c>
    </row>
    <row r="2947" spans="1:6">
      <c r="A2947" s="83">
        <f>'Preenchimento Consolidado'!$E$12</f>
        <v>0</v>
      </c>
      <c r="B2947" s="1">
        <f>'Preenchimento Consolidado'!$E$17</f>
        <v>0</v>
      </c>
      <c r="C2947" s="1">
        <f>'Preenchimento Consolidado'!$E$18</f>
        <v>0</v>
      </c>
      <c r="D2947" s="187" t="str">
        <f>'Preenchimento Consolidado'!B2970</f>
        <v>2.1.3.7.1.17.</v>
      </c>
      <c r="E2947" s="86">
        <f>'Preenchimento Consolidado'!D2970</f>
        <v>0</v>
      </c>
      <c r="F2947" s="2">
        <f t="shared" ca="1" si="46"/>
        <v>43901.734739930558</v>
      </c>
    </row>
    <row r="2948" spans="1:6">
      <c r="A2948" s="83">
        <f>'Preenchimento Consolidado'!$E$12</f>
        <v>0</v>
      </c>
      <c r="B2948" s="1">
        <f>'Preenchimento Consolidado'!$E$17</f>
        <v>0</v>
      </c>
      <c r="C2948" s="1">
        <f>'Preenchimento Consolidado'!$E$18</f>
        <v>0</v>
      </c>
      <c r="D2948" s="187" t="str">
        <f>'Preenchimento Consolidado'!B2971</f>
        <v>2.1.3.7.1.21.</v>
      </c>
      <c r="E2948" s="86">
        <f>'Preenchimento Consolidado'!D2971</f>
        <v>0</v>
      </c>
      <c r="F2948" s="2">
        <f t="shared" ca="1" si="46"/>
        <v>43901.734739930558</v>
      </c>
    </row>
    <row r="2949" spans="1:6">
      <c r="A2949" s="83">
        <f>'Preenchimento Consolidado'!$E$12</f>
        <v>0</v>
      </c>
      <c r="B2949" s="1">
        <f>'Preenchimento Consolidado'!$E$17</f>
        <v>0</v>
      </c>
      <c r="C2949" s="1">
        <f>'Preenchimento Consolidado'!$E$18</f>
        <v>0</v>
      </c>
      <c r="D2949" s="187" t="str">
        <f>'Preenchimento Consolidado'!B2972</f>
        <v>2.1.3.7.1.22.</v>
      </c>
      <c r="E2949" s="86">
        <f>'Preenchimento Consolidado'!D2972</f>
        <v>0</v>
      </c>
      <c r="F2949" s="2">
        <f t="shared" ca="1" si="46"/>
        <v>43901.734739930558</v>
      </c>
    </row>
    <row r="2950" spans="1:6">
      <c r="A2950" s="83">
        <f>'Preenchimento Consolidado'!$E$12</f>
        <v>0</v>
      </c>
      <c r="B2950" s="1">
        <f>'Preenchimento Consolidado'!$E$17</f>
        <v>0</v>
      </c>
      <c r="C2950" s="1">
        <f>'Preenchimento Consolidado'!$E$18</f>
        <v>0</v>
      </c>
      <c r="D2950" s="187" t="str">
        <f>'Preenchimento Consolidado'!B2973</f>
        <v>2.1.3.7.1.23.</v>
      </c>
      <c r="E2950" s="86">
        <f>'Preenchimento Consolidado'!D2973</f>
        <v>0</v>
      </c>
      <c r="F2950" s="2">
        <f t="shared" ca="1" si="46"/>
        <v>43901.734739930558</v>
      </c>
    </row>
    <row r="2951" spans="1:6">
      <c r="A2951" s="83">
        <f>'Preenchimento Consolidado'!$E$12</f>
        <v>0</v>
      </c>
      <c r="B2951" s="1">
        <f>'Preenchimento Consolidado'!$E$17</f>
        <v>0</v>
      </c>
      <c r="C2951" s="1">
        <f>'Preenchimento Consolidado'!$E$18</f>
        <v>0</v>
      </c>
      <c r="D2951" s="187" t="str">
        <f>'Preenchimento Consolidado'!B2974</f>
        <v>2.1.3.7.1.24.</v>
      </c>
      <c r="E2951" s="86">
        <f>'Preenchimento Consolidado'!D2974</f>
        <v>0</v>
      </c>
      <c r="F2951" s="2">
        <f t="shared" ca="1" si="46"/>
        <v>43901.734739930558</v>
      </c>
    </row>
    <row r="2952" spans="1:6">
      <c r="A2952" s="83">
        <f>'Preenchimento Consolidado'!$E$12</f>
        <v>0</v>
      </c>
      <c r="B2952" s="1">
        <f>'Preenchimento Consolidado'!$E$17</f>
        <v>0</v>
      </c>
      <c r="C2952" s="1">
        <f>'Preenchimento Consolidado'!$E$18</f>
        <v>0</v>
      </c>
      <c r="D2952" s="187" t="str">
        <f>'Preenchimento Consolidado'!B2975</f>
        <v>2.1.3.7.1.25.</v>
      </c>
      <c r="E2952" s="86">
        <f>'Preenchimento Consolidado'!D2975</f>
        <v>0</v>
      </c>
      <c r="F2952" s="2">
        <f t="shared" ca="1" si="46"/>
        <v>43901.734739930558</v>
      </c>
    </row>
    <row r="2953" spans="1:6">
      <c r="A2953" s="83">
        <f>'Preenchimento Consolidado'!$E$12</f>
        <v>0</v>
      </c>
      <c r="B2953" s="1">
        <f>'Preenchimento Consolidado'!$E$17</f>
        <v>0</v>
      </c>
      <c r="C2953" s="1">
        <f>'Preenchimento Consolidado'!$E$18</f>
        <v>0</v>
      </c>
      <c r="D2953" s="187" t="str">
        <f>'Preenchimento Consolidado'!B2976</f>
        <v>2.1.3.7.1.26.</v>
      </c>
      <c r="E2953" s="86">
        <f>'Preenchimento Consolidado'!D2976</f>
        <v>0</v>
      </c>
      <c r="F2953" s="2">
        <f t="shared" ca="1" si="46"/>
        <v>43901.734739930558</v>
      </c>
    </row>
    <row r="2954" spans="1:6">
      <c r="A2954" s="83">
        <f>'Preenchimento Consolidado'!$E$12</f>
        <v>0</v>
      </c>
      <c r="B2954" s="1">
        <f>'Preenchimento Consolidado'!$E$17</f>
        <v>0</v>
      </c>
      <c r="C2954" s="1">
        <f>'Preenchimento Consolidado'!$E$18</f>
        <v>0</v>
      </c>
      <c r="D2954" s="187" t="str">
        <f>'Preenchimento Consolidado'!B2977</f>
        <v>2.1.3.7.1.27.</v>
      </c>
      <c r="E2954" s="86">
        <f>'Preenchimento Consolidado'!D2977</f>
        <v>0</v>
      </c>
      <c r="F2954" s="2">
        <f t="shared" ca="1" si="46"/>
        <v>43901.734739930558</v>
      </c>
    </row>
    <row r="2955" spans="1:6">
      <c r="A2955" s="83">
        <f>'Preenchimento Consolidado'!$E$12</f>
        <v>0</v>
      </c>
      <c r="B2955" s="1">
        <f>'Preenchimento Consolidado'!$E$17</f>
        <v>0</v>
      </c>
      <c r="C2955" s="1">
        <f>'Preenchimento Consolidado'!$E$18</f>
        <v>0</v>
      </c>
      <c r="D2955" s="187" t="str">
        <f>'Preenchimento Consolidado'!B2978</f>
        <v>2.1.3.7.1.28.</v>
      </c>
      <c r="E2955" s="86">
        <f>'Preenchimento Consolidado'!D2978</f>
        <v>0</v>
      </c>
      <c r="F2955" s="2">
        <f t="shared" ca="1" si="46"/>
        <v>43901.734739930558</v>
      </c>
    </row>
    <row r="2956" spans="1:6">
      <c r="A2956" s="83">
        <f>'Preenchimento Consolidado'!$E$12</f>
        <v>0</v>
      </c>
      <c r="B2956" s="1">
        <f>'Preenchimento Consolidado'!$E$17</f>
        <v>0</v>
      </c>
      <c r="C2956" s="1">
        <f>'Preenchimento Consolidado'!$E$18</f>
        <v>0</v>
      </c>
      <c r="D2956" s="187" t="str">
        <f>'Preenchimento Consolidado'!B2979</f>
        <v>2.1.3.7.1.29.</v>
      </c>
      <c r="E2956" s="86">
        <f>'Preenchimento Consolidado'!D2979</f>
        <v>0</v>
      </c>
      <c r="F2956" s="2">
        <f t="shared" ca="1" si="46"/>
        <v>43901.734739930558</v>
      </c>
    </row>
    <row r="2957" spans="1:6">
      <c r="A2957" s="83">
        <f>'Preenchimento Consolidado'!$E$12</f>
        <v>0</v>
      </c>
      <c r="B2957" s="1">
        <f>'Preenchimento Consolidado'!$E$17</f>
        <v>0</v>
      </c>
      <c r="C2957" s="1">
        <f>'Preenchimento Consolidado'!$E$18</f>
        <v>0</v>
      </c>
      <c r="D2957" s="187" t="str">
        <f>'Preenchimento Consolidado'!B2980</f>
        <v>2.1.3.7.1.31.</v>
      </c>
      <c r="E2957" s="86">
        <f>'Preenchimento Consolidado'!D2980</f>
        <v>0</v>
      </c>
      <c r="F2957" s="2">
        <f t="shared" ca="1" si="46"/>
        <v>43901.734739930558</v>
      </c>
    </row>
    <row r="2958" spans="1:6">
      <c r="A2958" s="83">
        <f>'Preenchimento Consolidado'!$E$12</f>
        <v>0</v>
      </c>
      <c r="B2958" s="1">
        <f>'Preenchimento Consolidado'!$E$17</f>
        <v>0</v>
      </c>
      <c r="C2958" s="1">
        <f>'Preenchimento Consolidado'!$E$18</f>
        <v>0</v>
      </c>
      <c r="D2958" s="187" t="str">
        <f>'Preenchimento Consolidado'!B2981</f>
        <v>2.1.3.7.1.32.</v>
      </c>
      <c r="E2958" s="86">
        <f>'Preenchimento Consolidado'!D2981</f>
        <v>0</v>
      </c>
      <c r="F2958" s="2">
        <f t="shared" ca="1" si="46"/>
        <v>43901.734739930558</v>
      </c>
    </row>
    <row r="2959" spans="1:6">
      <c r="A2959" s="83">
        <f>'Preenchimento Consolidado'!$E$12</f>
        <v>0</v>
      </c>
      <c r="B2959" s="1">
        <f>'Preenchimento Consolidado'!$E$17</f>
        <v>0</v>
      </c>
      <c r="C2959" s="1">
        <f>'Preenchimento Consolidado'!$E$18</f>
        <v>0</v>
      </c>
      <c r="D2959" s="187" t="str">
        <f>'Preenchimento Consolidado'!B2982</f>
        <v>2.1.3.7.1.33.</v>
      </c>
      <c r="E2959" s="86">
        <f>'Preenchimento Consolidado'!D2982</f>
        <v>0</v>
      </c>
      <c r="F2959" s="2">
        <f t="shared" ca="1" si="46"/>
        <v>43901.734739930558</v>
      </c>
    </row>
    <row r="2960" spans="1:6">
      <c r="A2960" s="83">
        <f>'Preenchimento Consolidado'!$E$12</f>
        <v>0</v>
      </c>
      <c r="B2960" s="1">
        <f>'Preenchimento Consolidado'!$E$17</f>
        <v>0</v>
      </c>
      <c r="C2960" s="1">
        <f>'Preenchimento Consolidado'!$E$18</f>
        <v>0</v>
      </c>
      <c r="D2960" s="187" t="str">
        <f>'Preenchimento Consolidado'!B2983</f>
        <v>2.1.3.7.1.35.</v>
      </c>
      <c r="E2960" s="86">
        <f>'Preenchimento Consolidado'!D2983</f>
        <v>0</v>
      </c>
      <c r="F2960" s="2">
        <f t="shared" ca="1" si="46"/>
        <v>43901.734739930558</v>
      </c>
    </row>
    <row r="2961" spans="1:6">
      <c r="A2961" s="83">
        <f>'Preenchimento Consolidado'!$E$12</f>
        <v>0</v>
      </c>
      <c r="B2961" s="1">
        <f>'Preenchimento Consolidado'!$E$17</f>
        <v>0</v>
      </c>
      <c r="C2961" s="1">
        <f>'Preenchimento Consolidado'!$E$18</f>
        <v>0</v>
      </c>
      <c r="D2961" s="187" t="str">
        <f>'Preenchimento Consolidado'!B2984</f>
        <v>2.1.3.7.1.35.1.</v>
      </c>
      <c r="E2961" s="86">
        <f>'Preenchimento Consolidado'!D2984</f>
        <v>0</v>
      </c>
      <c r="F2961" s="2">
        <f t="shared" ca="1" si="46"/>
        <v>43901.734739930558</v>
      </c>
    </row>
    <row r="2962" spans="1:6">
      <c r="A2962" s="83">
        <f>'Preenchimento Consolidado'!$E$12</f>
        <v>0</v>
      </c>
      <c r="B2962" s="1">
        <f>'Preenchimento Consolidado'!$E$17</f>
        <v>0</v>
      </c>
      <c r="C2962" s="1">
        <f>'Preenchimento Consolidado'!$E$18</f>
        <v>0</v>
      </c>
      <c r="D2962" s="187" t="str">
        <f>'Preenchimento Consolidado'!B2985</f>
        <v>2.1.3.7.1.35.2.</v>
      </c>
      <c r="E2962" s="86">
        <f>'Preenchimento Consolidado'!D2985</f>
        <v>0</v>
      </c>
      <c r="F2962" s="2">
        <f t="shared" ca="1" si="46"/>
        <v>43901.734739930558</v>
      </c>
    </row>
    <row r="2963" spans="1:6">
      <c r="A2963" s="83">
        <f>'Preenchimento Consolidado'!$E$12</f>
        <v>0</v>
      </c>
      <c r="B2963" s="1">
        <f>'Preenchimento Consolidado'!$E$17</f>
        <v>0</v>
      </c>
      <c r="C2963" s="1">
        <f>'Preenchimento Consolidado'!$E$18</f>
        <v>0</v>
      </c>
      <c r="D2963" s="187" t="str">
        <f>'Preenchimento Consolidado'!B2986</f>
        <v>2.1.3.7.1.41.</v>
      </c>
      <c r="E2963" s="86">
        <f>'Preenchimento Consolidado'!D2986</f>
        <v>0</v>
      </c>
      <c r="F2963" s="2">
        <f t="shared" ca="1" si="46"/>
        <v>43901.734739930558</v>
      </c>
    </row>
    <row r="2964" spans="1:6">
      <c r="A2964" s="83">
        <f>'Preenchimento Consolidado'!$E$12</f>
        <v>0</v>
      </c>
      <c r="B2964" s="1">
        <f>'Preenchimento Consolidado'!$E$17</f>
        <v>0</v>
      </c>
      <c r="C2964" s="1">
        <f>'Preenchimento Consolidado'!$E$18</f>
        <v>0</v>
      </c>
      <c r="D2964" s="187" t="str">
        <f>'Preenchimento Consolidado'!B2987</f>
        <v>2.1.3.7.1.42.</v>
      </c>
      <c r="E2964" s="86">
        <f>'Preenchimento Consolidado'!D2987</f>
        <v>0</v>
      </c>
      <c r="F2964" s="2">
        <f t="shared" ca="1" si="46"/>
        <v>43901.734739930558</v>
      </c>
    </row>
    <row r="2965" spans="1:6">
      <c r="A2965" s="83">
        <f>'Preenchimento Consolidado'!$E$12</f>
        <v>0</v>
      </c>
      <c r="B2965" s="1">
        <f>'Preenchimento Consolidado'!$E$17</f>
        <v>0</v>
      </c>
      <c r="C2965" s="1">
        <f>'Preenchimento Consolidado'!$E$18</f>
        <v>0</v>
      </c>
      <c r="D2965" s="187" t="str">
        <f>'Preenchimento Consolidado'!B2988</f>
        <v>2.1.3.7.1.43.</v>
      </c>
      <c r="E2965" s="86">
        <f>'Preenchimento Consolidado'!D2988</f>
        <v>0</v>
      </c>
      <c r="F2965" s="2">
        <f t="shared" ca="1" si="46"/>
        <v>43901.734739930558</v>
      </c>
    </row>
    <row r="2966" spans="1:6">
      <c r="A2966" s="83">
        <f>'Preenchimento Consolidado'!$E$12</f>
        <v>0</v>
      </c>
      <c r="B2966" s="1">
        <f>'Preenchimento Consolidado'!$E$17</f>
        <v>0</v>
      </c>
      <c r="C2966" s="1">
        <f>'Preenchimento Consolidado'!$E$18</f>
        <v>0</v>
      </c>
      <c r="D2966" s="187" t="str">
        <f>'Preenchimento Consolidado'!B2989</f>
        <v>2.1.3.7.1.50.</v>
      </c>
      <c r="E2966" s="86">
        <f>'Preenchimento Consolidado'!D2989</f>
        <v>0</v>
      </c>
      <c r="F2966" s="2">
        <f t="shared" ca="1" si="46"/>
        <v>43901.734739930558</v>
      </c>
    </row>
    <row r="2967" spans="1:6">
      <c r="A2967" s="83">
        <f>'Preenchimento Consolidado'!$E$12</f>
        <v>0</v>
      </c>
      <c r="B2967" s="1">
        <f>'Preenchimento Consolidado'!$E$17</f>
        <v>0</v>
      </c>
      <c r="C2967" s="1">
        <f>'Preenchimento Consolidado'!$E$18</f>
        <v>0</v>
      </c>
      <c r="D2967" s="187" t="str">
        <f>'Preenchimento Consolidado'!B2990</f>
        <v>2.1.3.7.1.51.</v>
      </c>
      <c r="E2967" s="86">
        <f>'Preenchimento Consolidado'!D2990</f>
        <v>0</v>
      </c>
      <c r="F2967" s="2">
        <f t="shared" ca="1" si="46"/>
        <v>43901.734739930558</v>
      </c>
    </row>
    <row r="2968" spans="1:6">
      <c r="A2968" s="83">
        <f>'Preenchimento Consolidado'!$E$12</f>
        <v>0</v>
      </c>
      <c r="B2968" s="1">
        <f>'Preenchimento Consolidado'!$E$17</f>
        <v>0</v>
      </c>
      <c r="C2968" s="1">
        <f>'Preenchimento Consolidado'!$E$18</f>
        <v>0</v>
      </c>
      <c r="D2968" s="187" t="str">
        <f>'Preenchimento Consolidado'!B2991</f>
        <v>2.1.3.7.1.52.</v>
      </c>
      <c r="E2968" s="86">
        <f>'Preenchimento Consolidado'!D2991</f>
        <v>0</v>
      </c>
      <c r="F2968" s="2">
        <f t="shared" ca="1" si="46"/>
        <v>43901.734739930558</v>
      </c>
    </row>
    <row r="2969" spans="1:6">
      <c r="A2969" s="83">
        <f>'Preenchimento Consolidado'!$E$12</f>
        <v>0</v>
      </c>
      <c r="B2969" s="1">
        <f>'Preenchimento Consolidado'!$E$17</f>
        <v>0</v>
      </c>
      <c r="C2969" s="1">
        <f>'Preenchimento Consolidado'!$E$18</f>
        <v>0</v>
      </c>
      <c r="D2969" s="187" t="str">
        <f>'Preenchimento Consolidado'!B2992</f>
        <v>2.1.3.7.1.53.</v>
      </c>
      <c r="E2969" s="86">
        <f>'Preenchimento Consolidado'!D2992</f>
        <v>0</v>
      </c>
      <c r="F2969" s="2">
        <f t="shared" ca="1" si="46"/>
        <v>43901.734739930558</v>
      </c>
    </row>
    <row r="2970" spans="1:6">
      <c r="A2970" s="83">
        <f>'Preenchimento Consolidado'!$E$12</f>
        <v>0</v>
      </c>
      <c r="B2970" s="1">
        <f>'Preenchimento Consolidado'!$E$17</f>
        <v>0</v>
      </c>
      <c r="C2970" s="1">
        <f>'Preenchimento Consolidado'!$E$18</f>
        <v>0</v>
      </c>
      <c r="D2970" s="187" t="str">
        <f>'Preenchimento Consolidado'!B2993</f>
        <v>2.1.3.8.</v>
      </c>
      <c r="E2970" s="86">
        <f>'Preenchimento Consolidado'!D2993</f>
        <v>0</v>
      </c>
      <c r="F2970" s="2">
        <f t="shared" ca="1" si="46"/>
        <v>43901.734739930558</v>
      </c>
    </row>
    <row r="2971" spans="1:6">
      <c r="A2971" s="83">
        <f>'Preenchimento Consolidado'!$E$12</f>
        <v>0</v>
      </c>
      <c r="B2971" s="1">
        <f>'Preenchimento Consolidado'!$E$17</f>
        <v>0</v>
      </c>
      <c r="C2971" s="1">
        <f>'Preenchimento Consolidado'!$E$18</f>
        <v>0</v>
      </c>
      <c r="D2971" s="187" t="str">
        <f>'Preenchimento Consolidado'!B2994</f>
        <v>2.1.3.8.1.</v>
      </c>
      <c r="E2971" s="86">
        <f>'Preenchimento Consolidado'!D2994</f>
        <v>0</v>
      </c>
      <c r="F2971" s="2">
        <f t="shared" ca="1" si="46"/>
        <v>43901.734739930558</v>
      </c>
    </row>
    <row r="2972" spans="1:6">
      <c r="A2972" s="83">
        <f>'Preenchimento Consolidado'!$E$12</f>
        <v>0</v>
      </c>
      <c r="B2972" s="1">
        <f>'Preenchimento Consolidado'!$E$17</f>
        <v>0</v>
      </c>
      <c r="C2972" s="1">
        <f>'Preenchimento Consolidado'!$E$18</f>
        <v>0</v>
      </c>
      <c r="D2972" s="187" t="str">
        <f>'Preenchimento Consolidado'!B2995</f>
        <v>2.1.3.8.1.11.</v>
      </c>
      <c r="E2972" s="86">
        <f>'Preenchimento Consolidado'!D2995</f>
        <v>0</v>
      </c>
      <c r="F2972" s="2">
        <f t="shared" ca="1" si="46"/>
        <v>43901.734739930558</v>
      </c>
    </row>
    <row r="2973" spans="1:6">
      <c r="A2973" s="83">
        <f>'Preenchimento Consolidado'!$E$12</f>
        <v>0</v>
      </c>
      <c r="B2973" s="1">
        <f>'Preenchimento Consolidado'!$E$17</f>
        <v>0</v>
      </c>
      <c r="C2973" s="1">
        <f>'Preenchimento Consolidado'!$E$18</f>
        <v>0</v>
      </c>
      <c r="D2973" s="187" t="str">
        <f>'Preenchimento Consolidado'!B2996</f>
        <v>2.1.3.8.1.12.</v>
      </c>
      <c r="E2973" s="86">
        <f>'Preenchimento Consolidado'!D2996</f>
        <v>0</v>
      </c>
      <c r="F2973" s="2">
        <f t="shared" ca="1" si="46"/>
        <v>43901.734739930558</v>
      </c>
    </row>
    <row r="2974" spans="1:6">
      <c r="A2974" s="83">
        <f>'Preenchimento Consolidado'!$E$12</f>
        <v>0</v>
      </c>
      <c r="B2974" s="1">
        <f>'Preenchimento Consolidado'!$E$17</f>
        <v>0</v>
      </c>
      <c r="C2974" s="1">
        <f>'Preenchimento Consolidado'!$E$18</f>
        <v>0</v>
      </c>
      <c r="D2974" s="187" t="str">
        <f>'Preenchimento Consolidado'!B2997</f>
        <v>2.1.3.8.1.13.</v>
      </c>
      <c r="E2974" s="86">
        <f>'Preenchimento Consolidado'!D2997</f>
        <v>0</v>
      </c>
      <c r="F2974" s="2">
        <f t="shared" ca="1" si="46"/>
        <v>43901.734739930558</v>
      </c>
    </row>
    <row r="2975" spans="1:6">
      <c r="A2975" s="83">
        <f>'Preenchimento Consolidado'!$E$12</f>
        <v>0</v>
      </c>
      <c r="B2975" s="1">
        <f>'Preenchimento Consolidado'!$E$17</f>
        <v>0</v>
      </c>
      <c r="C2975" s="1">
        <f>'Preenchimento Consolidado'!$E$18</f>
        <v>0</v>
      </c>
      <c r="D2975" s="187" t="str">
        <f>'Preenchimento Consolidado'!B2998</f>
        <v>2.1.3.8.1.14.</v>
      </c>
      <c r="E2975" s="86">
        <f>'Preenchimento Consolidado'!D2998</f>
        <v>0</v>
      </c>
      <c r="F2975" s="2">
        <f t="shared" ca="1" si="46"/>
        <v>43901.734739930558</v>
      </c>
    </row>
    <row r="2976" spans="1:6">
      <c r="A2976" s="83">
        <f>'Preenchimento Consolidado'!$E$12</f>
        <v>0</v>
      </c>
      <c r="B2976" s="1">
        <f>'Preenchimento Consolidado'!$E$17</f>
        <v>0</v>
      </c>
      <c r="C2976" s="1">
        <f>'Preenchimento Consolidado'!$E$18</f>
        <v>0</v>
      </c>
      <c r="D2976" s="187" t="str">
        <f>'Preenchimento Consolidado'!B2999</f>
        <v>2.1.3.8.1.15.</v>
      </c>
      <c r="E2976" s="86">
        <f>'Preenchimento Consolidado'!D2999</f>
        <v>0</v>
      </c>
      <c r="F2976" s="2">
        <f t="shared" ca="1" si="46"/>
        <v>43901.734739930558</v>
      </c>
    </row>
    <row r="2977" spans="1:6">
      <c r="A2977" s="83">
        <f>'Preenchimento Consolidado'!$E$12</f>
        <v>0</v>
      </c>
      <c r="B2977" s="1">
        <f>'Preenchimento Consolidado'!$E$17</f>
        <v>0</v>
      </c>
      <c r="C2977" s="1">
        <f>'Preenchimento Consolidado'!$E$18</f>
        <v>0</v>
      </c>
      <c r="D2977" s="187" t="str">
        <f>'Preenchimento Consolidado'!B3000</f>
        <v>2.1.3.8.1.16.</v>
      </c>
      <c r="E2977" s="86">
        <f>'Preenchimento Consolidado'!D3000</f>
        <v>0</v>
      </c>
      <c r="F2977" s="2">
        <f t="shared" ca="1" si="46"/>
        <v>43901.734739930558</v>
      </c>
    </row>
    <row r="2978" spans="1:6">
      <c r="A2978" s="83">
        <f>'Preenchimento Consolidado'!$E$12</f>
        <v>0</v>
      </c>
      <c r="B2978" s="1">
        <f>'Preenchimento Consolidado'!$E$17</f>
        <v>0</v>
      </c>
      <c r="C2978" s="1">
        <f>'Preenchimento Consolidado'!$E$18</f>
        <v>0</v>
      </c>
      <c r="D2978" s="187" t="str">
        <f>'Preenchimento Consolidado'!B3001</f>
        <v>2.1.3.8.1.17.</v>
      </c>
      <c r="E2978" s="86">
        <f>'Preenchimento Consolidado'!D3001</f>
        <v>0</v>
      </c>
      <c r="F2978" s="2">
        <f t="shared" ca="1" si="46"/>
        <v>43901.734739930558</v>
      </c>
    </row>
    <row r="2979" spans="1:6">
      <c r="A2979" s="83">
        <f>'Preenchimento Consolidado'!$E$12</f>
        <v>0</v>
      </c>
      <c r="B2979" s="1">
        <f>'Preenchimento Consolidado'!$E$17</f>
        <v>0</v>
      </c>
      <c r="C2979" s="1">
        <f>'Preenchimento Consolidado'!$E$18</f>
        <v>0</v>
      </c>
      <c r="D2979" s="187" t="str">
        <f>'Preenchimento Consolidado'!B3002</f>
        <v>2.1.3.8.1.21.</v>
      </c>
      <c r="E2979" s="86">
        <f>'Preenchimento Consolidado'!D3002</f>
        <v>0</v>
      </c>
      <c r="F2979" s="2">
        <f t="shared" ca="1" si="46"/>
        <v>43901.734739930558</v>
      </c>
    </row>
    <row r="2980" spans="1:6">
      <c r="A2980" s="83">
        <f>'Preenchimento Consolidado'!$E$12</f>
        <v>0</v>
      </c>
      <c r="B2980" s="1">
        <f>'Preenchimento Consolidado'!$E$17</f>
        <v>0</v>
      </c>
      <c r="C2980" s="1">
        <f>'Preenchimento Consolidado'!$E$18</f>
        <v>0</v>
      </c>
      <c r="D2980" s="187" t="str">
        <f>'Preenchimento Consolidado'!B3003</f>
        <v>2.1.3.8.1.22.</v>
      </c>
      <c r="E2980" s="86">
        <f>'Preenchimento Consolidado'!D3003</f>
        <v>0</v>
      </c>
      <c r="F2980" s="2">
        <f t="shared" ca="1" si="46"/>
        <v>43901.734739930558</v>
      </c>
    </row>
    <row r="2981" spans="1:6">
      <c r="A2981" s="83">
        <f>'Preenchimento Consolidado'!$E$12</f>
        <v>0</v>
      </c>
      <c r="B2981" s="1">
        <f>'Preenchimento Consolidado'!$E$17</f>
        <v>0</v>
      </c>
      <c r="C2981" s="1">
        <f>'Preenchimento Consolidado'!$E$18</f>
        <v>0</v>
      </c>
      <c r="D2981" s="187" t="str">
        <f>'Preenchimento Consolidado'!B3004</f>
        <v>2.1.3.8.1.23.</v>
      </c>
      <c r="E2981" s="86">
        <f>'Preenchimento Consolidado'!D3004</f>
        <v>0</v>
      </c>
      <c r="F2981" s="2">
        <f t="shared" ca="1" si="46"/>
        <v>43901.734739930558</v>
      </c>
    </row>
    <row r="2982" spans="1:6">
      <c r="A2982" s="83">
        <f>'Preenchimento Consolidado'!$E$12</f>
        <v>0</v>
      </c>
      <c r="B2982" s="1">
        <f>'Preenchimento Consolidado'!$E$17</f>
        <v>0</v>
      </c>
      <c r="C2982" s="1">
        <f>'Preenchimento Consolidado'!$E$18</f>
        <v>0</v>
      </c>
      <c r="D2982" s="187" t="str">
        <f>'Preenchimento Consolidado'!B3005</f>
        <v>2.1.3.8.1.24.</v>
      </c>
      <c r="E2982" s="86">
        <f>'Preenchimento Consolidado'!D3005</f>
        <v>0</v>
      </c>
      <c r="F2982" s="2">
        <f t="shared" ca="1" si="46"/>
        <v>43901.734739930558</v>
      </c>
    </row>
    <row r="2983" spans="1:6">
      <c r="A2983" s="83">
        <f>'Preenchimento Consolidado'!$E$12</f>
        <v>0</v>
      </c>
      <c r="B2983" s="1">
        <f>'Preenchimento Consolidado'!$E$17</f>
        <v>0</v>
      </c>
      <c r="C2983" s="1">
        <f>'Preenchimento Consolidado'!$E$18</f>
        <v>0</v>
      </c>
      <c r="D2983" s="187" t="str">
        <f>'Preenchimento Consolidado'!B3006</f>
        <v>2.1.3.8.1.25.</v>
      </c>
      <c r="E2983" s="86">
        <f>'Preenchimento Consolidado'!D3006</f>
        <v>0</v>
      </c>
      <c r="F2983" s="2">
        <f t="shared" ca="1" si="46"/>
        <v>43901.734739930558</v>
      </c>
    </row>
    <row r="2984" spans="1:6">
      <c r="A2984" s="83">
        <f>'Preenchimento Consolidado'!$E$12</f>
        <v>0</v>
      </c>
      <c r="B2984" s="1">
        <f>'Preenchimento Consolidado'!$E$17</f>
        <v>0</v>
      </c>
      <c r="C2984" s="1">
        <f>'Preenchimento Consolidado'!$E$18</f>
        <v>0</v>
      </c>
      <c r="D2984" s="187" t="str">
        <f>'Preenchimento Consolidado'!B3007</f>
        <v>2.1.3.8.1.26.</v>
      </c>
      <c r="E2984" s="86">
        <f>'Preenchimento Consolidado'!D3007</f>
        <v>0</v>
      </c>
      <c r="F2984" s="2">
        <f t="shared" ca="1" si="46"/>
        <v>43901.734739930558</v>
      </c>
    </row>
    <row r="2985" spans="1:6">
      <c r="A2985" s="83">
        <f>'Preenchimento Consolidado'!$E$12</f>
        <v>0</v>
      </c>
      <c r="B2985" s="1">
        <f>'Preenchimento Consolidado'!$E$17</f>
        <v>0</v>
      </c>
      <c r="C2985" s="1">
        <f>'Preenchimento Consolidado'!$E$18</f>
        <v>0</v>
      </c>
      <c r="D2985" s="187" t="str">
        <f>'Preenchimento Consolidado'!B3008</f>
        <v>2.1.3.8.1.27.</v>
      </c>
      <c r="E2985" s="86">
        <f>'Preenchimento Consolidado'!D3008</f>
        <v>0</v>
      </c>
      <c r="F2985" s="2">
        <f t="shared" ca="1" si="46"/>
        <v>43901.734739930558</v>
      </c>
    </row>
    <row r="2986" spans="1:6">
      <c r="A2986" s="83">
        <f>'Preenchimento Consolidado'!$E$12</f>
        <v>0</v>
      </c>
      <c r="B2986" s="1">
        <f>'Preenchimento Consolidado'!$E$17</f>
        <v>0</v>
      </c>
      <c r="C2986" s="1">
        <f>'Preenchimento Consolidado'!$E$18</f>
        <v>0</v>
      </c>
      <c r="D2986" s="187" t="str">
        <f>'Preenchimento Consolidado'!B3009</f>
        <v>2.1.3.8.1.28.</v>
      </c>
      <c r="E2986" s="86">
        <f>'Preenchimento Consolidado'!D3009</f>
        <v>0</v>
      </c>
      <c r="F2986" s="2">
        <f t="shared" ca="1" si="46"/>
        <v>43901.734739930558</v>
      </c>
    </row>
    <row r="2987" spans="1:6">
      <c r="A2987" s="83">
        <f>'Preenchimento Consolidado'!$E$12</f>
        <v>0</v>
      </c>
      <c r="B2987" s="1">
        <f>'Preenchimento Consolidado'!$E$17</f>
        <v>0</v>
      </c>
      <c r="C2987" s="1">
        <f>'Preenchimento Consolidado'!$E$18</f>
        <v>0</v>
      </c>
      <c r="D2987" s="187" t="str">
        <f>'Preenchimento Consolidado'!B3010</f>
        <v>2.1.3.8.1.29.</v>
      </c>
      <c r="E2987" s="86">
        <f>'Preenchimento Consolidado'!D3010</f>
        <v>0</v>
      </c>
      <c r="F2987" s="2">
        <f t="shared" ca="1" si="46"/>
        <v>43901.734739930558</v>
      </c>
    </row>
    <row r="2988" spans="1:6">
      <c r="A2988" s="83">
        <f>'Preenchimento Consolidado'!$E$12</f>
        <v>0</v>
      </c>
      <c r="B2988" s="1">
        <f>'Preenchimento Consolidado'!$E$17</f>
        <v>0</v>
      </c>
      <c r="C2988" s="1">
        <f>'Preenchimento Consolidado'!$E$18</f>
        <v>0</v>
      </c>
      <c r="D2988" s="187" t="str">
        <f>'Preenchimento Consolidado'!B3011</f>
        <v>2.1.3.8.1.31.</v>
      </c>
      <c r="E2988" s="86">
        <f>'Preenchimento Consolidado'!D3011</f>
        <v>0</v>
      </c>
      <c r="F2988" s="2">
        <f t="shared" ca="1" si="46"/>
        <v>43901.734739930558</v>
      </c>
    </row>
    <row r="2989" spans="1:6">
      <c r="A2989" s="83">
        <f>'Preenchimento Consolidado'!$E$12</f>
        <v>0</v>
      </c>
      <c r="B2989" s="1">
        <f>'Preenchimento Consolidado'!$E$17</f>
        <v>0</v>
      </c>
      <c r="C2989" s="1">
        <f>'Preenchimento Consolidado'!$E$18</f>
        <v>0</v>
      </c>
      <c r="D2989" s="187" t="str">
        <f>'Preenchimento Consolidado'!B3012</f>
        <v>2.1.3.8.1.32.</v>
      </c>
      <c r="E2989" s="86">
        <f>'Preenchimento Consolidado'!D3012</f>
        <v>0</v>
      </c>
      <c r="F2989" s="2">
        <f t="shared" ca="1" si="46"/>
        <v>43901.734739930558</v>
      </c>
    </row>
    <row r="2990" spans="1:6">
      <c r="A2990" s="83">
        <f>'Preenchimento Consolidado'!$E$12</f>
        <v>0</v>
      </c>
      <c r="B2990" s="1">
        <f>'Preenchimento Consolidado'!$E$17</f>
        <v>0</v>
      </c>
      <c r="C2990" s="1">
        <f>'Preenchimento Consolidado'!$E$18</f>
        <v>0</v>
      </c>
      <c r="D2990" s="187" t="str">
        <f>'Preenchimento Consolidado'!B3013</f>
        <v>2.1.3.8.1.33.</v>
      </c>
      <c r="E2990" s="86">
        <f>'Preenchimento Consolidado'!D3013</f>
        <v>0</v>
      </c>
      <c r="F2990" s="2">
        <f t="shared" ca="1" si="46"/>
        <v>43901.734739930558</v>
      </c>
    </row>
    <row r="2991" spans="1:6">
      <c r="A2991" s="83">
        <f>'Preenchimento Consolidado'!$E$12</f>
        <v>0</v>
      </c>
      <c r="B2991" s="1">
        <f>'Preenchimento Consolidado'!$E$17</f>
        <v>0</v>
      </c>
      <c r="C2991" s="1">
        <f>'Preenchimento Consolidado'!$E$18</f>
        <v>0</v>
      </c>
      <c r="D2991" s="187" t="str">
        <f>'Preenchimento Consolidado'!B3014</f>
        <v>2.1.3.8.1.35.</v>
      </c>
      <c r="E2991" s="86">
        <f>'Preenchimento Consolidado'!D3014</f>
        <v>0</v>
      </c>
      <c r="F2991" s="2">
        <f t="shared" ca="1" si="46"/>
        <v>43901.734739930558</v>
      </c>
    </row>
    <row r="2992" spans="1:6">
      <c r="A2992" s="83">
        <f>'Preenchimento Consolidado'!$E$12</f>
        <v>0</v>
      </c>
      <c r="B2992" s="1">
        <f>'Preenchimento Consolidado'!$E$17</f>
        <v>0</v>
      </c>
      <c r="C2992" s="1">
        <f>'Preenchimento Consolidado'!$E$18</f>
        <v>0</v>
      </c>
      <c r="D2992" s="187" t="str">
        <f>'Preenchimento Consolidado'!B3015</f>
        <v>2.1.3.8.1.35.1.</v>
      </c>
      <c r="E2992" s="86">
        <f>'Preenchimento Consolidado'!D3015</f>
        <v>0</v>
      </c>
      <c r="F2992" s="2">
        <f t="shared" ca="1" si="46"/>
        <v>43901.734739930558</v>
      </c>
    </row>
    <row r="2993" spans="1:6">
      <c r="A2993" s="83">
        <f>'Preenchimento Consolidado'!$E$12</f>
        <v>0</v>
      </c>
      <c r="B2993" s="1">
        <f>'Preenchimento Consolidado'!$E$17</f>
        <v>0</v>
      </c>
      <c r="C2993" s="1">
        <f>'Preenchimento Consolidado'!$E$18</f>
        <v>0</v>
      </c>
      <c r="D2993" s="187" t="str">
        <f>'Preenchimento Consolidado'!B3016</f>
        <v>2.1.3.8.1.35.2.</v>
      </c>
      <c r="E2993" s="86">
        <f>'Preenchimento Consolidado'!D3016</f>
        <v>0</v>
      </c>
      <c r="F2993" s="2">
        <f t="shared" ca="1" si="46"/>
        <v>43901.734739930558</v>
      </c>
    </row>
    <row r="2994" spans="1:6">
      <c r="A2994" s="83">
        <f>'Preenchimento Consolidado'!$E$12</f>
        <v>0</v>
      </c>
      <c r="B2994" s="1">
        <f>'Preenchimento Consolidado'!$E$17</f>
        <v>0</v>
      </c>
      <c r="C2994" s="1">
        <f>'Preenchimento Consolidado'!$E$18</f>
        <v>0</v>
      </c>
      <c r="D2994" s="187" t="str">
        <f>'Preenchimento Consolidado'!B3017</f>
        <v>2.1.3.8.1.41.</v>
      </c>
      <c r="E2994" s="86">
        <f>'Preenchimento Consolidado'!D3017</f>
        <v>0</v>
      </c>
      <c r="F2994" s="2">
        <f t="shared" ca="1" si="46"/>
        <v>43901.734739930558</v>
      </c>
    </row>
    <row r="2995" spans="1:6">
      <c r="A2995" s="83">
        <f>'Preenchimento Consolidado'!$E$12</f>
        <v>0</v>
      </c>
      <c r="B2995" s="1">
        <f>'Preenchimento Consolidado'!$E$17</f>
        <v>0</v>
      </c>
      <c r="C2995" s="1">
        <f>'Preenchimento Consolidado'!$E$18</f>
        <v>0</v>
      </c>
      <c r="D2995" s="187" t="str">
        <f>'Preenchimento Consolidado'!B3018</f>
        <v>2.1.3.8.1.42.</v>
      </c>
      <c r="E2995" s="86">
        <f>'Preenchimento Consolidado'!D3018</f>
        <v>0</v>
      </c>
      <c r="F2995" s="2">
        <f t="shared" ca="1" si="46"/>
        <v>43901.734739930558</v>
      </c>
    </row>
    <row r="2996" spans="1:6">
      <c r="A2996" s="83">
        <f>'Preenchimento Consolidado'!$E$12</f>
        <v>0</v>
      </c>
      <c r="B2996" s="1">
        <f>'Preenchimento Consolidado'!$E$17</f>
        <v>0</v>
      </c>
      <c r="C2996" s="1">
        <f>'Preenchimento Consolidado'!$E$18</f>
        <v>0</v>
      </c>
      <c r="D2996" s="187" t="str">
        <f>'Preenchimento Consolidado'!B3019</f>
        <v>2.1.3.8.1.43.</v>
      </c>
      <c r="E2996" s="86">
        <f>'Preenchimento Consolidado'!D3019</f>
        <v>0</v>
      </c>
      <c r="F2996" s="2">
        <f t="shared" ca="1" si="46"/>
        <v>43901.734739930558</v>
      </c>
    </row>
    <row r="2997" spans="1:6">
      <c r="A2997" s="83">
        <f>'Preenchimento Consolidado'!$E$12</f>
        <v>0</v>
      </c>
      <c r="B2997" s="1">
        <f>'Preenchimento Consolidado'!$E$17</f>
        <v>0</v>
      </c>
      <c r="C2997" s="1">
        <f>'Preenchimento Consolidado'!$E$18</f>
        <v>0</v>
      </c>
      <c r="D2997" s="187" t="str">
        <f>'Preenchimento Consolidado'!B3020</f>
        <v>2.1.3.8.1.50.</v>
      </c>
      <c r="E2997" s="86">
        <f>'Preenchimento Consolidado'!D3020</f>
        <v>0</v>
      </c>
      <c r="F2997" s="2">
        <f t="shared" ca="1" si="46"/>
        <v>43901.734739930558</v>
      </c>
    </row>
    <row r="2998" spans="1:6">
      <c r="A2998" s="83">
        <f>'Preenchimento Consolidado'!$E$12</f>
        <v>0</v>
      </c>
      <c r="B2998" s="1">
        <f>'Preenchimento Consolidado'!$E$17</f>
        <v>0</v>
      </c>
      <c r="C2998" s="1">
        <f>'Preenchimento Consolidado'!$E$18</f>
        <v>0</v>
      </c>
      <c r="D2998" s="187" t="str">
        <f>'Preenchimento Consolidado'!B3021</f>
        <v>2.1.3.8.1.51.</v>
      </c>
      <c r="E2998" s="86">
        <f>'Preenchimento Consolidado'!D3021</f>
        <v>0</v>
      </c>
      <c r="F2998" s="2">
        <f t="shared" ca="1" si="46"/>
        <v>43901.734739930558</v>
      </c>
    </row>
    <row r="2999" spans="1:6">
      <c r="A2999" s="83">
        <f>'Preenchimento Consolidado'!$E$12</f>
        <v>0</v>
      </c>
      <c r="B2999" s="1">
        <f>'Preenchimento Consolidado'!$E$17</f>
        <v>0</v>
      </c>
      <c r="C2999" s="1">
        <f>'Preenchimento Consolidado'!$E$18</f>
        <v>0</v>
      </c>
      <c r="D2999" s="187" t="str">
        <f>'Preenchimento Consolidado'!B3022</f>
        <v>2.1.3.8.1.52.</v>
      </c>
      <c r="E2999" s="86">
        <f>'Preenchimento Consolidado'!D3022</f>
        <v>0</v>
      </c>
      <c r="F2999" s="2">
        <f t="shared" ca="1" si="46"/>
        <v>43901.734739930558</v>
      </c>
    </row>
    <row r="3000" spans="1:6">
      <c r="A3000" s="83">
        <f>'Preenchimento Consolidado'!$E$12</f>
        <v>0</v>
      </c>
      <c r="B3000" s="1">
        <f>'Preenchimento Consolidado'!$E$17</f>
        <v>0</v>
      </c>
      <c r="C3000" s="1">
        <f>'Preenchimento Consolidado'!$E$18</f>
        <v>0</v>
      </c>
      <c r="D3000" s="187" t="str">
        <f>'Preenchimento Consolidado'!B3023</f>
        <v>2.1.3.8.1.53.</v>
      </c>
      <c r="E3000" s="86">
        <f>'Preenchimento Consolidado'!D3023</f>
        <v>0</v>
      </c>
      <c r="F3000" s="2">
        <f t="shared" ca="1" si="46"/>
        <v>43901.734739930558</v>
      </c>
    </row>
    <row r="3001" spans="1:6">
      <c r="A3001" s="83">
        <f>'Preenchimento Consolidado'!$E$12</f>
        <v>0</v>
      </c>
      <c r="B3001" s="1">
        <f>'Preenchimento Consolidado'!$E$17</f>
        <v>0</v>
      </c>
      <c r="C3001" s="1">
        <f>'Preenchimento Consolidado'!$E$18</f>
        <v>0</v>
      </c>
      <c r="D3001" s="187" t="str">
        <f>'Preenchimento Consolidado'!B3024</f>
        <v>2.1.4.</v>
      </c>
      <c r="E3001" s="86">
        <f>'Preenchimento Consolidado'!D3024</f>
        <v>0</v>
      </c>
      <c r="F3001" s="2">
        <f t="shared" ca="1" si="46"/>
        <v>43901.734739930558</v>
      </c>
    </row>
    <row r="3002" spans="1:6">
      <c r="A3002" s="83">
        <f>'Preenchimento Consolidado'!$E$12</f>
        <v>0</v>
      </c>
      <c r="B3002" s="1">
        <f>'Preenchimento Consolidado'!$E$17</f>
        <v>0</v>
      </c>
      <c r="C3002" s="1">
        <f>'Preenchimento Consolidado'!$E$18</f>
        <v>0</v>
      </c>
      <c r="D3002" s="187" t="str">
        <f>'Preenchimento Consolidado'!B3025</f>
        <v>2.1.4.1.</v>
      </c>
      <c r="E3002" s="86">
        <f>'Preenchimento Consolidado'!D3025</f>
        <v>0</v>
      </c>
      <c r="F3002" s="2">
        <f t="shared" ca="1" si="46"/>
        <v>43901.734739930558</v>
      </c>
    </row>
    <row r="3003" spans="1:6">
      <c r="A3003" s="83">
        <f>'Preenchimento Consolidado'!$E$12</f>
        <v>0</v>
      </c>
      <c r="B3003" s="1">
        <f>'Preenchimento Consolidado'!$E$17</f>
        <v>0</v>
      </c>
      <c r="C3003" s="1">
        <f>'Preenchimento Consolidado'!$E$18</f>
        <v>0</v>
      </c>
      <c r="D3003" s="187" t="str">
        <f>'Preenchimento Consolidado'!B3026</f>
        <v>2.1.4.1.11.</v>
      </c>
      <c r="E3003" s="86">
        <f>'Preenchimento Consolidado'!D3026</f>
        <v>0</v>
      </c>
      <c r="F3003" s="2">
        <f t="shared" ca="1" si="46"/>
        <v>43901.734739930558</v>
      </c>
    </row>
    <row r="3004" spans="1:6">
      <c r="A3004" s="83">
        <f>'Preenchimento Consolidado'!$E$12</f>
        <v>0</v>
      </c>
      <c r="B3004" s="1">
        <f>'Preenchimento Consolidado'!$E$17</f>
        <v>0</v>
      </c>
      <c r="C3004" s="1">
        <f>'Preenchimento Consolidado'!$E$18</f>
        <v>0</v>
      </c>
      <c r="D3004" s="187" t="str">
        <f>'Preenchimento Consolidado'!B3027</f>
        <v>2.1.4.1.12.</v>
      </c>
      <c r="E3004" s="86">
        <f>'Preenchimento Consolidado'!D3027</f>
        <v>0</v>
      </c>
      <c r="F3004" s="2">
        <f t="shared" ca="1" si="46"/>
        <v>43901.734739930558</v>
      </c>
    </row>
    <row r="3005" spans="1:6">
      <c r="A3005" s="83">
        <f>'Preenchimento Consolidado'!$E$12</f>
        <v>0</v>
      </c>
      <c r="B3005" s="1">
        <f>'Preenchimento Consolidado'!$E$17</f>
        <v>0</v>
      </c>
      <c r="C3005" s="1">
        <f>'Preenchimento Consolidado'!$E$18</f>
        <v>0</v>
      </c>
      <c r="D3005" s="187" t="str">
        <f>'Preenchimento Consolidado'!B3028</f>
        <v>2.1.4.1.13.</v>
      </c>
      <c r="E3005" s="86">
        <f>'Preenchimento Consolidado'!D3028</f>
        <v>0</v>
      </c>
      <c r="F3005" s="2">
        <f t="shared" ca="1" si="46"/>
        <v>43901.734739930558</v>
      </c>
    </row>
    <row r="3006" spans="1:6">
      <c r="A3006" s="83">
        <f>'Preenchimento Consolidado'!$E$12</f>
        <v>0</v>
      </c>
      <c r="B3006" s="1">
        <f>'Preenchimento Consolidado'!$E$17</f>
        <v>0</v>
      </c>
      <c r="C3006" s="1">
        <f>'Preenchimento Consolidado'!$E$18</f>
        <v>0</v>
      </c>
      <c r="D3006" s="187" t="str">
        <f>'Preenchimento Consolidado'!B3029</f>
        <v>2.1.4.1.14.</v>
      </c>
      <c r="E3006" s="86">
        <f>'Preenchimento Consolidado'!D3029</f>
        <v>0</v>
      </c>
      <c r="F3006" s="2">
        <f t="shared" ca="1" si="46"/>
        <v>43901.734739930558</v>
      </c>
    </row>
    <row r="3007" spans="1:6">
      <c r="A3007" s="83">
        <f>'Preenchimento Consolidado'!$E$12</f>
        <v>0</v>
      </c>
      <c r="B3007" s="1">
        <f>'Preenchimento Consolidado'!$E$17</f>
        <v>0</v>
      </c>
      <c r="C3007" s="1">
        <f>'Preenchimento Consolidado'!$E$18</f>
        <v>0</v>
      </c>
      <c r="D3007" s="187" t="str">
        <f>'Preenchimento Consolidado'!B3030</f>
        <v>2.1.4.1.15.</v>
      </c>
      <c r="E3007" s="86">
        <f>'Preenchimento Consolidado'!D3030</f>
        <v>0</v>
      </c>
      <c r="F3007" s="2">
        <f t="shared" ca="1" si="46"/>
        <v>43901.734739930558</v>
      </c>
    </row>
    <row r="3008" spans="1:6">
      <c r="A3008" s="83">
        <f>'Preenchimento Consolidado'!$E$12</f>
        <v>0</v>
      </c>
      <c r="B3008" s="1">
        <f>'Preenchimento Consolidado'!$E$17</f>
        <v>0</v>
      </c>
      <c r="C3008" s="1">
        <f>'Preenchimento Consolidado'!$E$18</f>
        <v>0</v>
      </c>
      <c r="D3008" s="187" t="str">
        <f>'Preenchimento Consolidado'!B3031</f>
        <v>2.1.4.1.16.</v>
      </c>
      <c r="E3008" s="86">
        <f>'Preenchimento Consolidado'!D3031</f>
        <v>0</v>
      </c>
      <c r="F3008" s="2">
        <f t="shared" ca="1" si="46"/>
        <v>43901.734739930558</v>
      </c>
    </row>
    <row r="3009" spans="1:6">
      <c r="A3009" s="83">
        <f>'Preenchimento Consolidado'!$E$12</f>
        <v>0</v>
      </c>
      <c r="B3009" s="1">
        <f>'Preenchimento Consolidado'!$E$17</f>
        <v>0</v>
      </c>
      <c r="C3009" s="1">
        <f>'Preenchimento Consolidado'!$E$18</f>
        <v>0</v>
      </c>
      <c r="D3009" s="187" t="str">
        <f>'Preenchimento Consolidado'!B3032</f>
        <v>2.1.4.1.17.</v>
      </c>
      <c r="E3009" s="86">
        <f>'Preenchimento Consolidado'!D3032</f>
        <v>0</v>
      </c>
      <c r="F3009" s="2">
        <f t="shared" ca="1" si="46"/>
        <v>43901.734739930558</v>
      </c>
    </row>
    <row r="3010" spans="1:6">
      <c r="A3010" s="83">
        <f>'Preenchimento Consolidado'!$E$12</f>
        <v>0</v>
      </c>
      <c r="B3010" s="1">
        <f>'Preenchimento Consolidado'!$E$17</f>
        <v>0</v>
      </c>
      <c r="C3010" s="1">
        <f>'Preenchimento Consolidado'!$E$18</f>
        <v>0</v>
      </c>
      <c r="D3010" s="187" t="str">
        <f>'Preenchimento Consolidado'!B3033</f>
        <v>2.1.4.1.21.</v>
      </c>
      <c r="E3010" s="86">
        <f>'Preenchimento Consolidado'!D3033</f>
        <v>0</v>
      </c>
      <c r="F3010" s="2">
        <f t="shared" ref="F3010:F3073" ca="1" si="47">NOW()</f>
        <v>43901.734739930558</v>
      </c>
    </row>
    <row r="3011" spans="1:6">
      <c r="A3011" s="83">
        <f>'Preenchimento Consolidado'!$E$12</f>
        <v>0</v>
      </c>
      <c r="B3011" s="1">
        <f>'Preenchimento Consolidado'!$E$17</f>
        <v>0</v>
      </c>
      <c r="C3011" s="1">
        <f>'Preenchimento Consolidado'!$E$18</f>
        <v>0</v>
      </c>
      <c r="D3011" s="187" t="str">
        <f>'Preenchimento Consolidado'!B3034</f>
        <v>2.1.4.1.22.</v>
      </c>
      <c r="E3011" s="86">
        <f>'Preenchimento Consolidado'!D3034</f>
        <v>0</v>
      </c>
      <c r="F3011" s="2">
        <f t="shared" ca="1" si="47"/>
        <v>43901.734739930558</v>
      </c>
    </row>
    <row r="3012" spans="1:6">
      <c r="A3012" s="83">
        <f>'Preenchimento Consolidado'!$E$12</f>
        <v>0</v>
      </c>
      <c r="B3012" s="1">
        <f>'Preenchimento Consolidado'!$E$17</f>
        <v>0</v>
      </c>
      <c r="C3012" s="1">
        <f>'Preenchimento Consolidado'!$E$18</f>
        <v>0</v>
      </c>
      <c r="D3012" s="187" t="str">
        <f>'Preenchimento Consolidado'!B3035</f>
        <v>2.1.4.1.23.</v>
      </c>
      <c r="E3012" s="86">
        <f>'Preenchimento Consolidado'!D3035</f>
        <v>0</v>
      </c>
      <c r="F3012" s="2">
        <f t="shared" ca="1" si="47"/>
        <v>43901.734739930558</v>
      </c>
    </row>
    <row r="3013" spans="1:6">
      <c r="A3013" s="83">
        <f>'Preenchimento Consolidado'!$E$12</f>
        <v>0</v>
      </c>
      <c r="B3013" s="1">
        <f>'Preenchimento Consolidado'!$E$17</f>
        <v>0</v>
      </c>
      <c r="C3013" s="1">
        <f>'Preenchimento Consolidado'!$E$18</f>
        <v>0</v>
      </c>
      <c r="D3013" s="187" t="str">
        <f>'Preenchimento Consolidado'!B3036</f>
        <v>2.1.4.1.24.</v>
      </c>
      <c r="E3013" s="86">
        <f>'Preenchimento Consolidado'!D3036</f>
        <v>0</v>
      </c>
      <c r="F3013" s="2">
        <f t="shared" ca="1" si="47"/>
        <v>43901.734739930558</v>
      </c>
    </row>
    <row r="3014" spans="1:6">
      <c r="A3014" s="83">
        <f>'Preenchimento Consolidado'!$E$12</f>
        <v>0</v>
      </c>
      <c r="B3014" s="1">
        <f>'Preenchimento Consolidado'!$E$17</f>
        <v>0</v>
      </c>
      <c r="C3014" s="1">
        <f>'Preenchimento Consolidado'!$E$18</f>
        <v>0</v>
      </c>
      <c r="D3014" s="187" t="str">
        <f>'Preenchimento Consolidado'!B3037</f>
        <v>2.1.4.1.25.</v>
      </c>
      <c r="E3014" s="86">
        <f>'Preenchimento Consolidado'!D3037</f>
        <v>0</v>
      </c>
      <c r="F3014" s="2">
        <f t="shared" ca="1" si="47"/>
        <v>43901.734739930558</v>
      </c>
    </row>
    <row r="3015" spans="1:6">
      <c r="A3015" s="83">
        <f>'Preenchimento Consolidado'!$E$12</f>
        <v>0</v>
      </c>
      <c r="B3015" s="1">
        <f>'Preenchimento Consolidado'!$E$17</f>
        <v>0</v>
      </c>
      <c r="C3015" s="1">
        <f>'Preenchimento Consolidado'!$E$18</f>
        <v>0</v>
      </c>
      <c r="D3015" s="187" t="str">
        <f>'Preenchimento Consolidado'!B3038</f>
        <v>2.1.4.1.26.</v>
      </c>
      <c r="E3015" s="86">
        <f>'Preenchimento Consolidado'!D3038</f>
        <v>0</v>
      </c>
      <c r="F3015" s="2">
        <f t="shared" ca="1" si="47"/>
        <v>43901.734739930558</v>
      </c>
    </row>
    <row r="3016" spans="1:6">
      <c r="A3016" s="83">
        <f>'Preenchimento Consolidado'!$E$12</f>
        <v>0</v>
      </c>
      <c r="B3016" s="1">
        <f>'Preenchimento Consolidado'!$E$17</f>
        <v>0</v>
      </c>
      <c r="C3016" s="1">
        <f>'Preenchimento Consolidado'!$E$18</f>
        <v>0</v>
      </c>
      <c r="D3016" s="187" t="str">
        <f>'Preenchimento Consolidado'!B3039</f>
        <v>2.1.4.1.27.</v>
      </c>
      <c r="E3016" s="86">
        <f>'Preenchimento Consolidado'!D3039</f>
        <v>0</v>
      </c>
      <c r="F3016" s="2">
        <f t="shared" ca="1" si="47"/>
        <v>43901.734739930558</v>
      </c>
    </row>
    <row r="3017" spans="1:6">
      <c r="A3017" s="83">
        <f>'Preenchimento Consolidado'!$E$12</f>
        <v>0</v>
      </c>
      <c r="B3017" s="1">
        <f>'Preenchimento Consolidado'!$E$17</f>
        <v>0</v>
      </c>
      <c r="C3017" s="1">
        <f>'Preenchimento Consolidado'!$E$18</f>
        <v>0</v>
      </c>
      <c r="D3017" s="187" t="str">
        <f>'Preenchimento Consolidado'!B3040</f>
        <v>2.1.4.1.28.</v>
      </c>
      <c r="E3017" s="86">
        <f>'Preenchimento Consolidado'!D3040</f>
        <v>0</v>
      </c>
      <c r="F3017" s="2">
        <f t="shared" ca="1" si="47"/>
        <v>43901.734739930558</v>
      </c>
    </row>
    <row r="3018" spans="1:6">
      <c r="A3018" s="83">
        <f>'Preenchimento Consolidado'!$E$12</f>
        <v>0</v>
      </c>
      <c r="B3018" s="1">
        <f>'Preenchimento Consolidado'!$E$17</f>
        <v>0</v>
      </c>
      <c r="C3018" s="1">
        <f>'Preenchimento Consolidado'!$E$18</f>
        <v>0</v>
      </c>
      <c r="D3018" s="187" t="str">
        <f>'Preenchimento Consolidado'!B3041</f>
        <v>2.1.4.1.29.</v>
      </c>
      <c r="E3018" s="86">
        <f>'Preenchimento Consolidado'!D3041</f>
        <v>0</v>
      </c>
      <c r="F3018" s="2">
        <f t="shared" ca="1" si="47"/>
        <v>43901.734739930558</v>
      </c>
    </row>
    <row r="3019" spans="1:6">
      <c r="A3019" s="83">
        <f>'Preenchimento Consolidado'!$E$12</f>
        <v>0</v>
      </c>
      <c r="B3019" s="1">
        <f>'Preenchimento Consolidado'!$E$17</f>
        <v>0</v>
      </c>
      <c r="C3019" s="1">
        <f>'Preenchimento Consolidado'!$E$18</f>
        <v>0</v>
      </c>
      <c r="D3019" s="187" t="str">
        <f>'Preenchimento Consolidado'!B3042</f>
        <v>2.1.4.1.31.</v>
      </c>
      <c r="E3019" s="86">
        <f>'Preenchimento Consolidado'!D3042</f>
        <v>0</v>
      </c>
      <c r="F3019" s="2">
        <f t="shared" ca="1" si="47"/>
        <v>43901.734739930558</v>
      </c>
    </row>
    <row r="3020" spans="1:6">
      <c r="A3020" s="83">
        <f>'Preenchimento Consolidado'!$E$12</f>
        <v>0</v>
      </c>
      <c r="B3020" s="1">
        <f>'Preenchimento Consolidado'!$E$17</f>
        <v>0</v>
      </c>
      <c r="C3020" s="1">
        <f>'Preenchimento Consolidado'!$E$18</f>
        <v>0</v>
      </c>
      <c r="D3020" s="187" t="str">
        <f>'Preenchimento Consolidado'!B3043</f>
        <v>2.1.4.1.32.</v>
      </c>
      <c r="E3020" s="86">
        <f>'Preenchimento Consolidado'!D3043</f>
        <v>0</v>
      </c>
      <c r="F3020" s="2">
        <f t="shared" ca="1" si="47"/>
        <v>43901.734739930558</v>
      </c>
    </row>
    <row r="3021" spans="1:6">
      <c r="A3021" s="83">
        <f>'Preenchimento Consolidado'!$E$12</f>
        <v>0</v>
      </c>
      <c r="B3021" s="1">
        <f>'Preenchimento Consolidado'!$E$17</f>
        <v>0</v>
      </c>
      <c r="C3021" s="1">
        <f>'Preenchimento Consolidado'!$E$18</f>
        <v>0</v>
      </c>
      <c r="D3021" s="187" t="str">
        <f>'Preenchimento Consolidado'!B3044</f>
        <v>2.1.4.1.33.</v>
      </c>
      <c r="E3021" s="86">
        <f>'Preenchimento Consolidado'!D3044</f>
        <v>0</v>
      </c>
      <c r="F3021" s="2">
        <f t="shared" ca="1" si="47"/>
        <v>43901.734739930558</v>
      </c>
    </row>
    <row r="3022" spans="1:6">
      <c r="A3022" s="83">
        <f>'Preenchimento Consolidado'!$E$12</f>
        <v>0</v>
      </c>
      <c r="B3022" s="1">
        <f>'Preenchimento Consolidado'!$E$17</f>
        <v>0</v>
      </c>
      <c r="C3022" s="1">
        <f>'Preenchimento Consolidado'!$E$18</f>
        <v>0</v>
      </c>
      <c r="D3022" s="187" t="str">
        <f>'Preenchimento Consolidado'!B3045</f>
        <v>2.1.4.1.35.</v>
      </c>
      <c r="E3022" s="86">
        <f>'Preenchimento Consolidado'!D3045</f>
        <v>0</v>
      </c>
      <c r="F3022" s="2">
        <f t="shared" ca="1" si="47"/>
        <v>43901.734739930558</v>
      </c>
    </row>
    <row r="3023" spans="1:6">
      <c r="A3023" s="83">
        <f>'Preenchimento Consolidado'!$E$12</f>
        <v>0</v>
      </c>
      <c r="B3023" s="1">
        <f>'Preenchimento Consolidado'!$E$17</f>
        <v>0</v>
      </c>
      <c r="C3023" s="1">
        <f>'Preenchimento Consolidado'!$E$18</f>
        <v>0</v>
      </c>
      <c r="D3023" s="187" t="str">
        <f>'Preenchimento Consolidado'!B3046</f>
        <v>2.1.4.1.35.1.</v>
      </c>
      <c r="E3023" s="86">
        <f>'Preenchimento Consolidado'!D3046</f>
        <v>0</v>
      </c>
      <c r="F3023" s="2">
        <f t="shared" ca="1" si="47"/>
        <v>43901.734739930558</v>
      </c>
    </row>
    <row r="3024" spans="1:6">
      <c r="A3024" s="83">
        <f>'Preenchimento Consolidado'!$E$12</f>
        <v>0</v>
      </c>
      <c r="B3024" s="1">
        <f>'Preenchimento Consolidado'!$E$17</f>
        <v>0</v>
      </c>
      <c r="C3024" s="1">
        <f>'Preenchimento Consolidado'!$E$18</f>
        <v>0</v>
      </c>
      <c r="D3024" s="187" t="str">
        <f>'Preenchimento Consolidado'!B3047</f>
        <v>2.1.4.1.35.2.</v>
      </c>
      <c r="E3024" s="86">
        <f>'Preenchimento Consolidado'!D3047</f>
        <v>0</v>
      </c>
      <c r="F3024" s="2">
        <f t="shared" ca="1" si="47"/>
        <v>43901.734739930558</v>
      </c>
    </row>
    <row r="3025" spans="1:6">
      <c r="A3025" s="83">
        <f>'Preenchimento Consolidado'!$E$12</f>
        <v>0</v>
      </c>
      <c r="B3025" s="1">
        <f>'Preenchimento Consolidado'!$E$17</f>
        <v>0</v>
      </c>
      <c r="C3025" s="1">
        <f>'Preenchimento Consolidado'!$E$18</f>
        <v>0</v>
      </c>
      <c r="D3025" s="187" t="str">
        <f>'Preenchimento Consolidado'!B3048</f>
        <v>2.1.4.1.41.</v>
      </c>
      <c r="E3025" s="86">
        <f>'Preenchimento Consolidado'!D3048</f>
        <v>0</v>
      </c>
      <c r="F3025" s="2">
        <f t="shared" ca="1" si="47"/>
        <v>43901.734739930558</v>
      </c>
    </row>
    <row r="3026" spans="1:6">
      <c r="A3026" s="83">
        <f>'Preenchimento Consolidado'!$E$12</f>
        <v>0</v>
      </c>
      <c r="B3026" s="1">
        <f>'Preenchimento Consolidado'!$E$17</f>
        <v>0</v>
      </c>
      <c r="C3026" s="1">
        <f>'Preenchimento Consolidado'!$E$18</f>
        <v>0</v>
      </c>
      <c r="D3026" s="187" t="str">
        <f>'Preenchimento Consolidado'!B3049</f>
        <v>2.1.4.1.42.</v>
      </c>
      <c r="E3026" s="86">
        <f>'Preenchimento Consolidado'!D3049</f>
        <v>0</v>
      </c>
      <c r="F3026" s="2">
        <f t="shared" ca="1" si="47"/>
        <v>43901.734739930558</v>
      </c>
    </row>
    <row r="3027" spans="1:6">
      <c r="A3027" s="83">
        <f>'Preenchimento Consolidado'!$E$12</f>
        <v>0</v>
      </c>
      <c r="B3027" s="1">
        <f>'Preenchimento Consolidado'!$E$17</f>
        <v>0</v>
      </c>
      <c r="C3027" s="1">
        <f>'Preenchimento Consolidado'!$E$18</f>
        <v>0</v>
      </c>
      <c r="D3027" s="187" t="str">
        <f>'Preenchimento Consolidado'!B3050</f>
        <v>2.1.4.1.43.</v>
      </c>
      <c r="E3027" s="86">
        <f>'Preenchimento Consolidado'!D3050</f>
        <v>0</v>
      </c>
      <c r="F3027" s="2">
        <f t="shared" ca="1" si="47"/>
        <v>43901.734739930558</v>
      </c>
    </row>
    <row r="3028" spans="1:6">
      <c r="A3028" s="83">
        <f>'Preenchimento Consolidado'!$E$12</f>
        <v>0</v>
      </c>
      <c r="B3028" s="1">
        <f>'Preenchimento Consolidado'!$E$17</f>
        <v>0</v>
      </c>
      <c r="C3028" s="1">
        <f>'Preenchimento Consolidado'!$E$18</f>
        <v>0</v>
      </c>
      <c r="D3028" s="187" t="str">
        <f>'Preenchimento Consolidado'!B3051</f>
        <v>2.1.4.1.50.</v>
      </c>
      <c r="E3028" s="86">
        <f>'Preenchimento Consolidado'!D3051</f>
        <v>0</v>
      </c>
      <c r="F3028" s="2">
        <f t="shared" ca="1" si="47"/>
        <v>43901.734739930558</v>
      </c>
    </row>
    <row r="3029" spans="1:6">
      <c r="A3029" s="83">
        <f>'Preenchimento Consolidado'!$E$12</f>
        <v>0</v>
      </c>
      <c r="B3029" s="1">
        <f>'Preenchimento Consolidado'!$E$17</f>
        <v>0</v>
      </c>
      <c r="C3029" s="1">
        <f>'Preenchimento Consolidado'!$E$18</f>
        <v>0</v>
      </c>
      <c r="D3029" s="187" t="str">
        <f>'Preenchimento Consolidado'!B3052</f>
        <v>2.1.4.1.51.</v>
      </c>
      <c r="E3029" s="86">
        <f>'Preenchimento Consolidado'!D3052</f>
        <v>0</v>
      </c>
      <c r="F3029" s="2">
        <f t="shared" ca="1" si="47"/>
        <v>43901.734739930558</v>
      </c>
    </row>
    <row r="3030" spans="1:6">
      <c r="A3030" s="83">
        <f>'Preenchimento Consolidado'!$E$12</f>
        <v>0</v>
      </c>
      <c r="B3030" s="1">
        <f>'Preenchimento Consolidado'!$E$17</f>
        <v>0</v>
      </c>
      <c r="C3030" s="1">
        <f>'Preenchimento Consolidado'!$E$18</f>
        <v>0</v>
      </c>
      <c r="D3030" s="187" t="str">
        <f>'Preenchimento Consolidado'!B3053</f>
        <v>2.1.4.1.52.</v>
      </c>
      <c r="E3030" s="86">
        <f>'Preenchimento Consolidado'!D3053</f>
        <v>0</v>
      </c>
      <c r="F3030" s="2">
        <f t="shared" ca="1" si="47"/>
        <v>43901.734739930558</v>
      </c>
    </row>
    <row r="3031" spans="1:6">
      <c r="A3031" s="83">
        <f>'Preenchimento Consolidado'!$E$12</f>
        <v>0</v>
      </c>
      <c r="B3031" s="1">
        <f>'Preenchimento Consolidado'!$E$17</f>
        <v>0</v>
      </c>
      <c r="C3031" s="1">
        <f>'Preenchimento Consolidado'!$E$18</f>
        <v>0</v>
      </c>
      <c r="D3031" s="187" t="str">
        <f>'Preenchimento Consolidado'!B3054</f>
        <v>2.1.4.1.53.</v>
      </c>
      <c r="E3031" s="86">
        <f>'Preenchimento Consolidado'!D3054</f>
        <v>0</v>
      </c>
      <c r="F3031" s="2">
        <f t="shared" ca="1" si="47"/>
        <v>43901.734739930558</v>
      </c>
    </row>
    <row r="3032" spans="1:6">
      <c r="A3032" s="83">
        <f>'Preenchimento Consolidado'!$E$12</f>
        <v>0</v>
      </c>
      <c r="B3032" s="1">
        <f>'Preenchimento Consolidado'!$E$17</f>
        <v>0</v>
      </c>
      <c r="C3032" s="1">
        <f>'Preenchimento Consolidado'!$E$18</f>
        <v>0</v>
      </c>
      <c r="D3032" s="187" t="str">
        <f>'Preenchimento Consolidado'!B3055</f>
        <v>2.1.4.2.</v>
      </c>
      <c r="E3032" s="86">
        <f>'Preenchimento Consolidado'!D3055</f>
        <v>0</v>
      </c>
      <c r="F3032" s="2">
        <f t="shared" ca="1" si="47"/>
        <v>43901.734739930558</v>
      </c>
    </row>
    <row r="3033" spans="1:6">
      <c r="A3033" s="83">
        <f>'Preenchimento Consolidado'!$E$12</f>
        <v>0</v>
      </c>
      <c r="B3033" s="1">
        <f>'Preenchimento Consolidado'!$E$17</f>
        <v>0</v>
      </c>
      <c r="C3033" s="1">
        <f>'Preenchimento Consolidado'!$E$18</f>
        <v>0</v>
      </c>
      <c r="D3033" s="187" t="str">
        <f>'Preenchimento Consolidado'!B3056</f>
        <v>2.1.5.</v>
      </c>
      <c r="E3033" s="86">
        <f>'Preenchimento Consolidado'!D3056</f>
        <v>0</v>
      </c>
      <c r="F3033" s="2">
        <f t="shared" ca="1" si="47"/>
        <v>43901.734739930558</v>
      </c>
    </row>
    <row r="3034" spans="1:6">
      <c r="A3034" s="83">
        <f>'Preenchimento Consolidado'!$E$12</f>
        <v>0</v>
      </c>
      <c r="B3034" s="1">
        <f>'Preenchimento Consolidado'!$E$17</f>
        <v>0</v>
      </c>
      <c r="C3034" s="1">
        <f>'Preenchimento Consolidado'!$E$18</f>
        <v>0</v>
      </c>
      <c r="D3034" s="187" t="str">
        <f>'Preenchimento Consolidado'!B3057</f>
        <v>2.1.5.1.</v>
      </c>
      <c r="E3034" s="86">
        <f>'Preenchimento Consolidado'!D3057</f>
        <v>0</v>
      </c>
      <c r="F3034" s="2">
        <f t="shared" ca="1" si="47"/>
        <v>43901.734739930558</v>
      </c>
    </row>
    <row r="3035" spans="1:6">
      <c r="A3035" s="83">
        <f>'Preenchimento Consolidado'!$E$12</f>
        <v>0</v>
      </c>
      <c r="B3035" s="1">
        <f>'Preenchimento Consolidado'!$E$17</f>
        <v>0</v>
      </c>
      <c r="C3035" s="1">
        <f>'Preenchimento Consolidado'!$E$18</f>
        <v>0</v>
      </c>
      <c r="D3035" s="187" t="str">
        <f>'Preenchimento Consolidado'!B3058</f>
        <v>2.1.5.1.11.</v>
      </c>
      <c r="E3035" s="86">
        <f>'Preenchimento Consolidado'!D3058</f>
        <v>0</v>
      </c>
      <c r="F3035" s="2">
        <f t="shared" ca="1" si="47"/>
        <v>43901.734739930558</v>
      </c>
    </row>
    <row r="3036" spans="1:6">
      <c r="A3036" s="83">
        <f>'Preenchimento Consolidado'!$E$12</f>
        <v>0</v>
      </c>
      <c r="B3036" s="1">
        <f>'Preenchimento Consolidado'!$E$17</f>
        <v>0</v>
      </c>
      <c r="C3036" s="1">
        <f>'Preenchimento Consolidado'!$E$18</f>
        <v>0</v>
      </c>
      <c r="D3036" s="187" t="str">
        <f>'Preenchimento Consolidado'!B3059</f>
        <v>2.1.5.1.12.</v>
      </c>
      <c r="E3036" s="86">
        <f>'Preenchimento Consolidado'!D3059</f>
        <v>0</v>
      </c>
      <c r="F3036" s="2">
        <f t="shared" ca="1" si="47"/>
        <v>43901.734739930558</v>
      </c>
    </row>
    <row r="3037" spans="1:6">
      <c r="A3037" s="83">
        <f>'Preenchimento Consolidado'!$E$12</f>
        <v>0</v>
      </c>
      <c r="B3037" s="1">
        <f>'Preenchimento Consolidado'!$E$17</f>
        <v>0</v>
      </c>
      <c r="C3037" s="1">
        <f>'Preenchimento Consolidado'!$E$18</f>
        <v>0</v>
      </c>
      <c r="D3037" s="187" t="str">
        <f>'Preenchimento Consolidado'!B3060</f>
        <v>2.1.5.1.13.</v>
      </c>
      <c r="E3037" s="86">
        <f>'Preenchimento Consolidado'!D3060</f>
        <v>0</v>
      </c>
      <c r="F3037" s="2">
        <f t="shared" ca="1" si="47"/>
        <v>43901.734739930558</v>
      </c>
    </row>
    <row r="3038" spans="1:6">
      <c r="A3038" s="83">
        <f>'Preenchimento Consolidado'!$E$12</f>
        <v>0</v>
      </c>
      <c r="B3038" s="1">
        <f>'Preenchimento Consolidado'!$E$17</f>
        <v>0</v>
      </c>
      <c r="C3038" s="1">
        <f>'Preenchimento Consolidado'!$E$18</f>
        <v>0</v>
      </c>
      <c r="D3038" s="187" t="str">
        <f>'Preenchimento Consolidado'!B3061</f>
        <v>2.1.5.1.14.</v>
      </c>
      <c r="E3038" s="86">
        <f>'Preenchimento Consolidado'!D3061</f>
        <v>0</v>
      </c>
      <c r="F3038" s="2">
        <f t="shared" ca="1" si="47"/>
        <v>43901.734739930558</v>
      </c>
    </row>
    <row r="3039" spans="1:6">
      <c r="A3039" s="83">
        <f>'Preenchimento Consolidado'!$E$12</f>
        <v>0</v>
      </c>
      <c r="B3039" s="1">
        <f>'Preenchimento Consolidado'!$E$17</f>
        <v>0</v>
      </c>
      <c r="C3039" s="1">
        <f>'Preenchimento Consolidado'!$E$18</f>
        <v>0</v>
      </c>
      <c r="D3039" s="187" t="str">
        <f>'Preenchimento Consolidado'!B3062</f>
        <v>2.1.5.1.15.</v>
      </c>
      <c r="E3039" s="86">
        <f>'Preenchimento Consolidado'!D3062</f>
        <v>0</v>
      </c>
      <c r="F3039" s="2">
        <f t="shared" ca="1" si="47"/>
        <v>43901.734739930558</v>
      </c>
    </row>
    <row r="3040" spans="1:6">
      <c r="A3040" s="83">
        <f>'Preenchimento Consolidado'!$E$12</f>
        <v>0</v>
      </c>
      <c r="B3040" s="1">
        <f>'Preenchimento Consolidado'!$E$17</f>
        <v>0</v>
      </c>
      <c r="C3040" s="1">
        <f>'Preenchimento Consolidado'!$E$18</f>
        <v>0</v>
      </c>
      <c r="D3040" s="187" t="str">
        <f>'Preenchimento Consolidado'!B3063</f>
        <v>2.1.5.1.16.</v>
      </c>
      <c r="E3040" s="86">
        <f>'Preenchimento Consolidado'!D3063</f>
        <v>0</v>
      </c>
      <c r="F3040" s="2">
        <f t="shared" ca="1" si="47"/>
        <v>43901.734739930558</v>
      </c>
    </row>
    <row r="3041" spans="1:6">
      <c r="A3041" s="83">
        <f>'Preenchimento Consolidado'!$E$12</f>
        <v>0</v>
      </c>
      <c r="B3041" s="1">
        <f>'Preenchimento Consolidado'!$E$17</f>
        <v>0</v>
      </c>
      <c r="C3041" s="1">
        <f>'Preenchimento Consolidado'!$E$18</f>
        <v>0</v>
      </c>
      <c r="D3041" s="187" t="str">
        <f>'Preenchimento Consolidado'!B3064</f>
        <v>2.1.5.1.17.</v>
      </c>
      <c r="E3041" s="86">
        <f>'Preenchimento Consolidado'!D3064</f>
        <v>0</v>
      </c>
      <c r="F3041" s="2">
        <f t="shared" ca="1" si="47"/>
        <v>43901.734739930558</v>
      </c>
    </row>
    <row r="3042" spans="1:6">
      <c r="A3042" s="83">
        <f>'Preenchimento Consolidado'!$E$12</f>
        <v>0</v>
      </c>
      <c r="B3042" s="1">
        <f>'Preenchimento Consolidado'!$E$17</f>
        <v>0</v>
      </c>
      <c r="C3042" s="1">
        <f>'Preenchimento Consolidado'!$E$18</f>
        <v>0</v>
      </c>
      <c r="D3042" s="187" t="str">
        <f>'Preenchimento Consolidado'!B3065</f>
        <v>2.1.5.1.21.</v>
      </c>
      <c r="E3042" s="86">
        <f>'Preenchimento Consolidado'!D3065</f>
        <v>0</v>
      </c>
      <c r="F3042" s="2">
        <f t="shared" ca="1" si="47"/>
        <v>43901.734739930558</v>
      </c>
    </row>
    <row r="3043" spans="1:6">
      <c r="A3043" s="83">
        <f>'Preenchimento Consolidado'!$E$12</f>
        <v>0</v>
      </c>
      <c r="B3043" s="1">
        <f>'Preenchimento Consolidado'!$E$17</f>
        <v>0</v>
      </c>
      <c r="C3043" s="1">
        <f>'Preenchimento Consolidado'!$E$18</f>
        <v>0</v>
      </c>
      <c r="D3043" s="187" t="str">
        <f>'Preenchimento Consolidado'!B3066</f>
        <v>2.1.5.1.22.</v>
      </c>
      <c r="E3043" s="86">
        <f>'Preenchimento Consolidado'!D3066</f>
        <v>0</v>
      </c>
      <c r="F3043" s="2">
        <f t="shared" ca="1" si="47"/>
        <v>43901.734739930558</v>
      </c>
    </row>
    <row r="3044" spans="1:6">
      <c r="A3044" s="83">
        <f>'Preenchimento Consolidado'!$E$12</f>
        <v>0</v>
      </c>
      <c r="B3044" s="1">
        <f>'Preenchimento Consolidado'!$E$17</f>
        <v>0</v>
      </c>
      <c r="C3044" s="1">
        <f>'Preenchimento Consolidado'!$E$18</f>
        <v>0</v>
      </c>
      <c r="D3044" s="187" t="str">
        <f>'Preenchimento Consolidado'!B3067</f>
        <v>2.1.5.1.23.</v>
      </c>
      <c r="E3044" s="86">
        <f>'Preenchimento Consolidado'!D3067</f>
        <v>0</v>
      </c>
      <c r="F3044" s="2">
        <f t="shared" ca="1" si="47"/>
        <v>43901.734739930558</v>
      </c>
    </row>
    <row r="3045" spans="1:6">
      <c r="A3045" s="83">
        <f>'Preenchimento Consolidado'!$E$12</f>
        <v>0</v>
      </c>
      <c r="B3045" s="1">
        <f>'Preenchimento Consolidado'!$E$17</f>
        <v>0</v>
      </c>
      <c r="C3045" s="1">
        <f>'Preenchimento Consolidado'!$E$18</f>
        <v>0</v>
      </c>
      <c r="D3045" s="187" t="str">
        <f>'Preenchimento Consolidado'!B3068</f>
        <v>2.1.5.1.24.</v>
      </c>
      <c r="E3045" s="86">
        <f>'Preenchimento Consolidado'!D3068</f>
        <v>0</v>
      </c>
      <c r="F3045" s="2">
        <f t="shared" ca="1" si="47"/>
        <v>43901.734739930558</v>
      </c>
    </row>
    <row r="3046" spans="1:6">
      <c r="A3046" s="83">
        <f>'Preenchimento Consolidado'!$E$12</f>
        <v>0</v>
      </c>
      <c r="B3046" s="1">
        <f>'Preenchimento Consolidado'!$E$17</f>
        <v>0</v>
      </c>
      <c r="C3046" s="1">
        <f>'Preenchimento Consolidado'!$E$18</f>
        <v>0</v>
      </c>
      <c r="D3046" s="187" t="str">
        <f>'Preenchimento Consolidado'!B3069</f>
        <v>2.1.5.1.25.</v>
      </c>
      <c r="E3046" s="86">
        <f>'Preenchimento Consolidado'!D3069</f>
        <v>0</v>
      </c>
      <c r="F3046" s="2">
        <f t="shared" ca="1" si="47"/>
        <v>43901.734739930558</v>
      </c>
    </row>
    <row r="3047" spans="1:6">
      <c r="A3047" s="83">
        <f>'Preenchimento Consolidado'!$E$12</f>
        <v>0</v>
      </c>
      <c r="B3047" s="1">
        <f>'Preenchimento Consolidado'!$E$17</f>
        <v>0</v>
      </c>
      <c r="C3047" s="1">
        <f>'Preenchimento Consolidado'!$E$18</f>
        <v>0</v>
      </c>
      <c r="D3047" s="187" t="str">
        <f>'Preenchimento Consolidado'!B3070</f>
        <v>2.1.5.1.26.</v>
      </c>
      <c r="E3047" s="86">
        <f>'Preenchimento Consolidado'!D3070</f>
        <v>0</v>
      </c>
      <c r="F3047" s="2">
        <f t="shared" ca="1" si="47"/>
        <v>43901.734739930558</v>
      </c>
    </row>
    <row r="3048" spans="1:6">
      <c r="A3048" s="83">
        <f>'Preenchimento Consolidado'!$E$12</f>
        <v>0</v>
      </c>
      <c r="B3048" s="1">
        <f>'Preenchimento Consolidado'!$E$17</f>
        <v>0</v>
      </c>
      <c r="C3048" s="1">
        <f>'Preenchimento Consolidado'!$E$18</f>
        <v>0</v>
      </c>
      <c r="D3048" s="187" t="str">
        <f>'Preenchimento Consolidado'!B3071</f>
        <v>2.1.5.1.27.</v>
      </c>
      <c r="E3048" s="86">
        <f>'Preenchimento Consolidado'!D3071</f>
        <v>0</v>
      </c>
      <c r="F3048" s="2">
        <f t="shared" ca="1" si="47"/>
        <v>43901.734739930558</v>
      </c>
    </row>
    <row r="3049" spans="1:6">
      <c r="A3049" s="83">
        <f>'Preenchimento Consolidado'!$E$12</f>
        <v>0</v>
      </c>
      <c r="B3049" s="1">
        <f>'Preenchimento Consolidado'!$E$17</f>
        <v>0</v>
      </c>
      <c r="C3049" s="1">
        <f>'Preenchimento Consolidado'!$E$18</f>
        <v>0</v>
      </c>
      <c r="D3049" s="187" t="str">
        <f>'Preenchimento Consolidado'!B3072</f>
        <v>2.1.5.1.28.</v>
      </c>
      <c r="E3049" s="86">
        <f>'Preenchimento Consolidado'!D3072</f>
        <v>0</v>
      </c>
      <c r="F3049" s="2">
        <f t="shared" ca="1" si="47"/>
        <v>43901.734739930558</v>
      </c>
    </row>
    <row r="3050" spans="1:6">
      <c r="A3050" s="83">
        <f>'Preenchimento Consolidado'!$E$12</f>
        <v>0</v>
      </c>
      <c r="B3050" s="1">
        <f>'Preenchimento Consolidado'!$E$17</f>
        <v>0</v>
      </c>
      <c r="C3050" s="1">
        <f>'Preenchimento Consolidado'!$E$18</f>
        <v>0</v>
      </c>
      <c r="D3050" s="187" t="str">
        <f>'Preenchimento Consolidado'!B3073</f>
        <v>2.1.5.1.29.</v>
      </c>
      <c r="E3050" s="86">
        <f>'Preenchimento Consolidado'!D3073</f>
        <v>0</v>
      </c>
      <c r="F3050" s="2">
        <f t="shared" ca="1" si="47"/>
        <v>43901.734739930558</v>
      </c>
    </row>
    <row r="3051" spans="1:6">
      <c r="A3051" s="83">
        <f>'Preenchimento Consolidado'!$E$12</f>
        <v>0</v>
      </c>
      <c r="B3051" s="1">
        <f>'Preenchimento Consolidado'!$E$17</f>
        <v>0</v>
      </c>
      <c r="C3051" s="1">
        <f>'Preenchimento Consolidado'!$E$18</f>
        <v>0</v>
      </c>
      <c r="D3051" s="187" t="str">
        <f>'Preenchimento Consolidado'!B3074</f>
        <v>2.1.5.1.31.</v>
      </c>
      <c r="E3051" s="86">
        <f>'Preenchimento Consolidado'!D3074</f>
        <v>0</v>
      </c>
      <c r="F3051" s="2">
        <f t="shared" ca="1" si="47"/>
        <v>43901.734739930558</v>
      </c>
    </row>
    <row r="3052" spans="1:6">
      <c r="A3052" s="83">
        <f>'Preenchimento Consolidado'!$E$12</f>
        <v>0</v>
      </c>
      <c r="B3052" s="1">
        <f>'Preenchimento Consolidado'!$E$17</f>
        <v>0</v>
      </c>
      <c r="C3052" s="1">
        <f>'Preenchimento Consolidado'!$E$18</f>
        <v>0</v>
      </c>
      <c r="D3052" s="187" t="str">
        <f>'Preenchimento Consolidado'!B3075</f>
        <v>2.1.5.1.32.</v>
      </c>
      <c r="E3052" s="86">
        <f>'Preenchimento Consolidado'!D3075</f>
        <v>0</v>
      </c>
      <c r="F3052" s="2">
        <f t="shared" ca="1" si="47"/>
        <v>43901.734739930558</v>
      </c>
    </row>
    <row r="3053" spans="1:6">
      <c r="A3053" s="83">
        <f>'Preenchimento Consolidado'!$E$12</f>
        <v>0</v>
      </c>
      <c r="B3053" s="1">
        <f>'Preenchimento Consolidado'!$E$17</f>
        <v>0</v>
      </c>
      <c r="C3053" s="1">
        <f>'Preenchimento Consolidado'!$E$18</f>
        <v>0</v>
      </c>
      <c r="D3053" s="187" t="str">
        <f>'Preenchimento Consolidado'!B3076</f>
        <v>2.1.5.1.33.</v>
      </c>
      <c r="E3053" s="86">
        <f>'Preenchimento Consolidado'!D3076</f>
        <v>0</v>
      </c>
      <c r="F3053" s="2">
        <f t="shared" ca="1" si="47"/>
        <v>43901.734739930558</v>
      </c>
    </row>
    <row r="3054" spans="1:6">
      <c r="A3054" s="83">
        <f>'Preenchimento Consolidado'!$E$12</f>
        <v>0</v>
      </c>
      <c r="B3054" s="1">
        <f>'Preenchimento Consolidado'!$E$17</f>
        <v>0</v>
      </c>
      <c r="C3054" s="1">
        <f>'Preenchimento Consolidado'!$E$18</f>
        <v>0</v>
      </c>
      <c r="D3054" s="187" t="str">
        <f>'Preenchimento Consolidado'!B3077</f>
        <v>2.1.5.1.35.</v>
      </c>
      <c r="E3054" s="86">
        <f>'Preenchimento Consolidado'!D3077</f>
        <v>0</v>
      </c>
      <c r="F3054" s="2">
        <f t="shared" ca="1" si="47"/>
        <v>43901.734739930558</v>
      </c>
    </row>
    <row r="3055" spans="1:6">
      <c r="A3055" s="83">
        <f>'Preenchimento Consolidado'!$E$12</f>
        <v>0</v>
      </c>
      <c r="B3055" s="1">
        <f>'Preenchimento Consolidado'!$E$17</f>
        <v>0</v>
      </c>
      <c r="C3055" s="1">
        <f>'Preenchimento Consolidado'!$E$18</f>
        <v>0</v>
      </c>
      <c r="D3055" s="187" t="str">
        <f>'Preenchimento Consolidado'!B3078</f>
        <v>2.1.5.1.35.1.</v>
      </c>
      <c r="E3055" s="86">
        <f>'Preenchimento Consolidado'!D3078</f>
        <v>0</v>
      </c>
      <c r="F3055" s="2">
        <f t="shared" ca="1" si="47"/>
        <v>43901.734739930558</v>
      </c>
    </row>
    <row r="3056" spans="1:6">
      <c r="A3056" s="83">
        <f>'Preenchimento Consolidado'!$E$12</f>
        <v>0</v>
      </c>
      <c r="B3056" s="1">
        <f>'Preenchimento Consolidado'!$E$17</f>
        <v>0</v>
      </c>
      <c r="C3056" s="1">
        <f>'Preenchimento Consolidado'!$E$18</f>
        <v>0</v>
      </c>
      <c r="D3056" s="187" t="str">
        <f>'Preenchimento Consolidado'!B3079</f>
        <v>2.1.5.1.35.2.</v>
      </c>
      <c r="E3056" s="86">
        <f>'Preenchimento Consolidado'!D3079</f>
        <v>0</v>
      </c>
      <c r="F3056" s="2">
        <f t="shared" ca="1" si="47"/>
        <v>43901.734739930558</v>
      </c>
    </row>
    <row r="3057" spans="1:6">
      <c r="A3057" s="83">
        <f>'Preenchimento Consolidado'!$E$12</f>
        <v>0</v>
      </c>
      <c r="B3057" s="1">
        <f>'Preenchimento Consolidado'!$E$17</f>
        <v>0</v>
      </c>
      <c r="C3057" s="1">
        <f>'Preenchimento Consolidado'!$E$18</f>
        <v>0</v>
      </c>
      <c r="D3057" s="187" t="str">
        <f>'Preenchimento Consolidado'!B3080</f>
        <v>2.1.5.1.41.</v>
      </c>
      <c r="E3057" s="86">
        <f>'Preenchimento Consolidado'!D3080</f>
        <v>0</v>
      </c>
      <c r="F3057" s="2">
        <f t="shared" ca="1" si="47"/>
        <v>43901.734739930558</v>
      </c>
    </row>
    <row r="3058" spans="1:6">
      <c r="A3058" s="83">
        <f>'Preenchimento Consolidado'!$E$12</f>
        <v>0</v>
      </c>
      <c r="B3058" s="1">
        <f>'Preenchimento Consolidado'!$E$17</f>
        <v>0</v>
      </c>
      <c r="C3058" s="1">
        <f>'Preenchimento Consolidado'!$E$18</f>
        <v>0</v>
      </c>
      <c r="D3058" s="187" t="str">
        <f>'Preenchimento Consolidado'!B3081</f>
        <v>2.1.5.1.42.</v>
      </c>
      <c r="E3058" s="86">
        <f>'Preenchimento Consolidado'!D3081</f>
        <v>0</v>
      </c>
      <c r="F3058" s="2">
        <f t="shared" ca="1" si="47"/>
        <v>43901.734739930558</v>
      </c>
    </row>
    <row r="3059" spans="1:6">
      <c r="A3059" s="83">
        <f>'Preenchimento Consolidado'!$E$12</f>
        <v>0</v>
      </c>
      <c r="B3059" s="1">
        <f>'Preenchimento Consolidado'!$E$17</f>
        <v>0</v>
      </c>
      <c r="C3059" s="1">
        <f>'Preenchimento Consolidado'!$E$18</f>
        <v>0</v>
      </c>
      <c r="D3059" s="187" t="str">
        <f>'Preenchimento Consolidado'!B3082</f>
        <v>2.1.5.1.43.</v>
      </c>
      <c r="E3059" s="86">
        <f>'Preenchimento Consolidado'!D3082</f>
        <v>0</v>
      </c>
      <c r="F3059" s="2">
        <f t="shared" ca="1" si="47"/>
        <v>43901.734739930558</v>
      </c>
    </row>
    <row r="3060" spans="1:6">
      <c r="A3060" s="83">
        <f>'Preenchimento Consolidado'!$E$12</f>
        <v>0</v>
      </c>
      <c r="B3060" s="1">
        <f>'Preenchimento Consolidado'!$E$17</f>
        <v>0</v>
      </c>
      <c r="C3060" s="1">
        <f>'Preenchimento Consolidado'!$E$18</f>
        <v>0</v>
      </c>
      <c r="D3060" s="187" t="str">
        <f>'Preenchimento Consolidado'!B3083</f>
        <v>2.1.5.1.50.</v>
      </c>
      <c r="E3060" s="86">
        <f>'Preenchimento Consolidado'!D3083</f>
        <v>0</v>
      </c>
      <c r="F3060" s="2">
        <f t="shared" ca="1" si="47"/>
        <v>43901.734739930558</v>
      </c>
    </row>
    <row r="3061" spans="1:6">
      <c r="A3061" s="83">
        <f>'Preenchimento Consolidado'!$E$12</f>
        <v>0</v>
      </c>
      <c r="B3061" s="1">
        <f>'Preenchimento Consolidado'!$E$17</f>
        <v>0</v>
      </c>
      <c r="C3061" s="1">
        <f>'Preenchimento Consolidado'!$E$18</f>
        <v>0</v>
      </c>
      <c r="D3061" s="187" t="str">
        <f>'Preenchimento Consolidado'!B3084</f>
        <v>2.1.5.1.51.</v>
      </c>
      <c r="E3061" s="86">
        <f>'Preenchimento Consolidado'!D3084</f>
        <v>0</v>
      </c>
      <c r="F3061" s="2">
        <f t="shared" ca="1" si="47"/>
        <v>43901.734739930558</v>
      </c>
    </row>
    <row r="3062" spans="1:6">
      <c r="A3062" s="83">
        <f>'Preenchimento Consolidado'!$E$12</f>
        <v>0</v>
      </c>
      <c r="B3062" s="1">
        <f>'Preenchimento Consolidado'!$E$17</f>
        <v>0</v>
      </c>
      <c r="C3062" s="1">
        <f>'Preenchimento Consolidado'!$E$18</f>
        <v>0</v>
      </c>
      <c r="D3062" s="187" t="str">
        <f>'Preenchimento Consolidado'!B3085</f>
        <v>2.1.5.1.52.</v>
      </c>
      <c r="E3062" s="86">
        <f>'Preenchimento Consolidado'!D3085</f>
        <v>0</v>
      </c>
      <c r="F3062" s="2">
        <f t="shared" ca="1" si="47"/>
        <v>43901.734739930558</v>
      </c>
    </row>
    <row r="3063" spans="1:6">
      <c r="A3063" s="83">
        <f>'Preenchimento Consolidado'!$E$12</f>
        <v>0</v>
      </c>
      <c r="B3063" s="1">
        <f>'Preenchimento Consolidado'!$E$17</f>
        <v>0</v>
      </c>
      <c r="C3063" s="1">
        <f>'Preenchimento Consolidado'!$E$18</f>
        <v>0</v>
      </c>
      <c r="D3063" s="187" t="str">
        <f>'Preenchimento Consolidado'!B3086</f>
        <v>2.1.5.1.53.</v>
      </c>
      <c r="E3063" s="86">
        <f>'Preenchimento Consolidado'!D3086</f>
        <v>0</v>
      </c>
      <c r="F3063" s="2">
        <f t="shared" ca="1" si="47"/>
        <v>43901.734739930558</v>
      </c>
    </row>
    <row r="3064" spans="1:6">
      <c r="A3064" s="83">
        <f>'Preenchimento Consolidado'!$E$12</f>
        <v>0</v>
      </c>
      <c r="B3064" s="1">
        <f>'Preenchimento Consolidado'!$E$17</f>
        <v>0</v>
      </c>
      <c r="C3064" s="1">
        <f>'Preenchimento Consolidado'!$E$18</f>
        <v>0</v>
      </c>
      <c r="D3064" s="187" t="str">
        <f>'Preenchimento Consolidado'!B3087</f>
        <v>2.1.6.</v>
      </c>
      <c r="E3064" s="86">
        <f>'Preenchimento Consolidado'!D3087</f>
        <v>0</v>
      </c>
      <c r="F3064" s="2">
        <f t="shared" ca="1" si="47"/>
        <v>43901.734739930558</v>
      </c>
    </row>
    <row r="3065" spans="1:6">
      <c r="A3065" s="83">
        <f>'Preenchimento Consolidado'!$E$12</f>
        <v>0</v>
      </c>
      <c r="B3065" s="1">
        <f>'Preenchimento Consolidado'!$E$17</f>
        <v>0</v>
      </c>
      <c r="C3065" s="1">
        <f>'Preenchimento Consolidado'!$E$18</f>
        <v>0</v>
      </c>
      <c r="D3065" s="187" t="str">
        <f>'Preenchimento Consolidado'!B3088</f>
        <v>2.1.6.1.</v>
      </c>
      <c r="E3065" s="86">
        <f>'Preenchimento Consolidado'!D3088</f>
        <v>0</v>
      </c>
      <c r="F3065" s="2">
        <f t="shared" ca="1" si="47"/>
        <v>43901.734739930558</v>
      </c>
    </row>
    <row r="3066" spans="1:6">
      <c r="A3066" s="83">
        <f>'Preenchimento Consolidado'!$E$12</f>
        <v>0</v>
      </c>
      <c r="B3066" s="1">
        <f>'Preenchimento Consolidado'!$E$17</f>
        <v>0</v>
      </c>
      <c r="C3066" s="1">
        <f>'Preenchimento Consolidado'!$E$18</f>
        <v>0</v>
      </c>
      <c r="D3066" s="187" t="str">
        <f>'Preenchimento Consolidado'!B3089</f>
        <v>2.1.6.1.11.</v>
      </c>
      <c r="E3066" s="86">
        <f>'Preenchimento Consolidado'!D3089</f>
        <v>0</v>
      </c>
      <c r="F3066" s="2">
        <f t="shared" ca="1" si="47"/>
        <v>43901.734739930558</v>
      </c>
    </row>
    <row r="3067" spans="1:6">
      <c r="A3067" s="83">
        <f>'Preenchimento Consolidado'!$E$12</f>
        <v>0</v>
      </c>
      <c r="B3067" s="1">
        <f>'Preenchimento Consolidado'!$E$17</f>
        <v>0</v>
      </c>
      <c r="C3067" s="1">
        <f>'Preenchimento Consolidado'!$E$18</f>
        <v>0</v>
      </c>
      <c r="D3067" s="187" t="str">
        <f>'Preenchimento Consolidado'!B3090</f>
        <v>2.1.6.1.12.</v>
      </c>
      <c r="E3067" s="86">
        <f>'Preenchimento Consolidado'!D3090</f>
        <v>0</v>
      </c>
      <c r="F3067" s="2">
        <f t="shared" ca="1" si="47"/>
        <v>43901.734739930558</v>
      </c>
    </row>
    <row r="3068" spans="1:6">
      <c r="A3068" s="83">
        <f>'Preenchimento Consolidado'!$E$12</f>
        <v>0</v>
      </c>
      <c r="B3068" s="1">
        <f>'Preenchimento Consolidado'!$E$17</f>
        <v>0</v>
      </c>
      <c r="C3068" s="1">
        <f>'Preenchimento Consolidado'!$E$18</f>
        <v>0</v>
      </c>
      <c r="D3068" s="187" t="str">
        <f>'Preenchimento Consolidado'!B3091</f>
        <v>2.1.6.1.13.</v>
      </c>
      <c r="E3068" s="86">
        <f>'Preenchimento Consolidado'!D3091</f>
        <v>0</v>
      </c>
      <c r="F3068" s="2">
        <f t="shared" ca="1" si="47"/>
        <v>43901.734739930558</v>
      </c>
    </row>
    <row r="3069" spans="1:6">
      <c r="A3069" s="83">
        <f>'Preenchimento Consolidado'!$E$12</f>
        <v>0</v>
      </c>
      <c r="B3069" s="1">
        <f>'Preenchimento Consolidado'!$E$17</f>
        <v>0</v>
      </c>
      <c r="C3069" s="1">
        <f>'Preenchimento Consolidado'!$E$18</f>
        <v>0</v>
      </c>
      <c r="D3069" s="187" t="str">
        <f>'Preenchimento Consolidado'!B3092</f>
        <v>2.1.6.1.14.</v>
      </c>
      <c r="E3069" s="86">
        <f>'Preenchimento Consolidado'!D3092</f>
        <v>0</v>
      </c>
      <c r="F3069" s="2">
        <f t="shared" ca="1" si="47"/>
        <v>43901.734739930558</v>
      </c>
    </row>
    <row r="3070" spans="1:6">
      <c r="A3070" s="83">
        <f>'Preenchimento Consolidado'!$E$12</f>
        <v>0</v>
      </c>
      <c r="B3070" s="1">
        <f>'Preenchimento Consolidado'!$E$17</f>
        <v>0</v>
      </c>
      <c r="C3070" s="1">
        <f>'Preenchimento Consolidado'!$E$18</f>
        <v>0</v>
      </c>
      <c r="D3070" s="187" t="str">
        <f>'Preenchimento Consolidado'!B3093</f>
        <v>2.1.5.1.15.</v>
      </c>
      <c r="E3070" s="86">
        <f>'Preenchimento Consolidado'!D3093</f>
        <v>0</v>
      </c>
      <c r="F3070" s="2">
        <f t="shared" ca="1" si="47"/>
        <v>43901.734739930558</v>
      </c>
    </row>
    <row r="3071" spans="1:6">
      <c r="A3071" s="83">
        <f>'Preenchimento Consolidado'!$E$12</f>
        <v>0</v>
      </c>
      <c r="B3071" s="1">
        <f>'Preenchimento Consolidado'!$E$17</f>
        <v>0</v>
      </c>
      <c r="C3071" s="1">
        <f>'Preenchimento Consolidado'!$E$18</f>
        <v>0</v>
      </c>
      <c r="D3071" s="187" t="str">
        <f>'Preenchimento Consolidado'!B3094</f>
        <v>2.1.6.1.16.</v>
      </c>
      <c r="E3071" s="86">
        <f>'Preenchimento Consolidado'!D3094</f>
        <v>0</v>
      </c>
      <c r="F3071" s="2">
        <f t="shared" ca="1" si="47"/>
        <v>43901.734739930558</v>
      </c>
    </row>
    <row r="3072" spans="1:6">
      <c r="A3072" s="83">
        <f>'Preenchimento Consolidado'!$E$12</f>
        <v>0</v>
      </c>
      <c r="B3072" s="1">
        <f>'Preenchimento Consolidado'!$E$17</f>
        <v>0</v>
      </c>
      <c r="C3072" s="1">
        <f>'Preenchimento Consolidado'!$E$18</f>
        <v>0</v>
      </c>
      <c r="D3072" s="187" t="str">
        <f>'Preenchimento Consolidado'!B3095</f>
        <v>2.1.6.1.17.</v>
      </c>
      <c r="E3072" s="86">
        <f>'Preenchimento Consolidado'!D3095</f>
        <v>0</v>
      </c>
      <c r="F3072" s="2">
        <f t="shared" ca="1" si="47"/>
        <v>43901.734739930558</v>
      </c>
    </row>
    <row r="3073" spans="1:6">
      <c r="A3073" s="83">
        <f>'Preenchimento Consolidado'!$E$12</f>
        <v>0</v>
      </c>
      <c r="B3073" s="1">
        <f>'Preenchimento Consolidado'!$E$17</f>
        <v>0</v>
      </c>
      <c r="C3073" s="1">
        <f>'Preenchimento Consolidado'!$E$18</f>
        <v>0</v>
      </c>
      <c r="D3073" s="187" t="str">
        <f>'Preenchimento Consolidado'!B3096</f>
        <v>2.1.6.1.21.</v>
      </c>
      <c r="E3073" s="86">
        <f>'Preenchimento Consolidado'!D3096</f>
        <v>0</v>
      </c>
      <c r="F3073" s="2">
        <f t="shared" ca="1" si="47"/>
        <v>43901.734739930558</v>
      </c>
    </row>
    <row r="3074" spans="1:6">
      <c r="A3074" s="83">
        <f>'Preenchimento Consolidado'!$E$12</f>
        <v>0</v>
      </c>
      <c r="B3074" s="1">
        <f>'Preenchimento Consolidado'!$E$17</f>
        <v>0</v>
      </c>
      <c r="C3074" s="1">
        <f>'Preenchimento Consolidado'!$E$18</f>
        <v>0</v>
      </c>
      <c r="D3074" s="187" t="str">
        <f>'Preenchimento Consolidado'!B3097</f>
        <v>2.1.6.1.22.</v>
      </c>
      <c r="E3074" s="86">
        <f>'Preenchimento Consolidado'!D3097</f>
        <v>0</v>
      </c>
      <c r="F3074" s="2">
        <f t="shared" ref="F3074:F3137" ca="1" si="48">NOW()</f>
        <v>43901.734739930558</v>
      </c>
    </row>
    <row r="3075" spans="1:6">
      <c r="A3075" s="83">
        <f>'Preenchimento Consolidado'!$E$12</f>
        <v>0</v>
      </c>
      <c r="B3075" s="1">
        <f>'Preenchimento Consolidado'!$E$17</f>
        <v>0</v>
      </c>
      <c r="C3075" s="1">
        <f>'Preenchimento Consolidado'!$E$18</f>
        <v>0</v>
      </c>
      <c r="D3075" s="187" t="str">
        <f>'Preenchimento Consolidado'!B3098</f>
        <v>2.1.6.1.23.</v>
      </c>
      <c r="E3075" s="86">
        <f>'Preenchimento Consolidado'!D3098</f>
        <v>0</v>
      </c>
      <c r="F3075" s="2">
        <f t="shared" ca="1" si="48"/>
        <v>43901.734739930558</v>
      </c>
    </row>
    <row r="3076" spans="1:6">
      <c r="A3076" s="83">
        <f>'Preenchimento Consolidado'!$E$12</f>
        <v>0</v>
      </c>
      <c r="B3076" s="1">
        <f>'Preenchimento Consolidado'!$E$17</f>
        <v>0</v>
      </c>
      <c r="C3076" s="1">
        <f>'Preenchimento Consolidado'!$E$18</f>
        <v>0</v>
      </c>
      <c r="D3076" s="187" t="str">
        <f>'Preenchimento Consolidado'!B3099</f>
        <v>2.1.6.1.24.</v>
      </c>
      <c r="E3076" s="86">
        <f>'Preenchimento Consolidado'!D3099</f>
        <v>0</v>
      </c>
      <c r="F3076" s="2">
        <f t="shared" ca="1" si="48"/>
        <v>43901.734739930558</v>
      </c>
    </row>
    <row r="3077" spans="1:6">
      <c r="A3077" s="83">
        <f>'Preenchimento Consolidado'!$E$12</f>
        <v>0</v>
      </c>
      <c r="B3077" s="1">
        <f>'Preenchimento Consolidado'!$E$17</f>
        <v>0</v>
      </c>
      <c r="C3077" s="1">
        <f>'Preenchimento Consolidado'!$E$18</f>
        <v>0</v>
      </c>
      <c r="D3077" s="187" t="str">
        <f>'Preenchimento Consolidado'!B3100</f>
        <v>2.1.6.1.25.</v>
      </c>
      <c r="E3077" s="86">
        <f>'Preenchimento Consolidado'!D3100</f>
        <v>0</v>
      </c>
      <c r="F3077" s="2">
        <f t="shared" ca="1" si="48"/>
        <v>43901.734739930558</v>
      </c>
    </row>
    <row r="3078" spans="1:6">
      <c r="A3078" s="83">
        <f>'Preenchimento Consolidado'!$E$12</f>
        <v>0</v>
      </c>
      <c r="B3078" s="1">
        <f>'Preenchimento Consolidado'!$E$17</f>
        <v>0</v>
      </c>
      <c r="C3078" s="1">
        <f>'Preenchimento Consolidado'!$E$18</f>
        <v>0</v>
      </c>
      <c r="D3078" s="187" t="str">
        <f>'Preenchimento Consolidado'!B3101</f>
        <v>2.1.6.1.26.</v>
      </c>
      <c r="E3078" s="86">
        <f>'Preenchimento Consolidado'!D3101</f>
        <v>0</v>
      </c>
      <c r="F3078" s="2">
        <f t="shared" ca="1" si="48"/>
        <v>43901.734739930558</v>
      </c>
    </row>
    <row r="3079" spans="1:6">
      <c r="A3079" s="83">
        <f>'Preenchimento Consolidado'!$E$12</f>
        <v>0</v>
      </c>
      <c r="B3079" s="1">
        <f>'Preenchimento Consolidado'!$E$17</f>
        <v>0</v>
      </c>
      <c r="C3079" s="1">
        <f>'Preenchimento Consolidado'!$E$18</f>
        <v>0</v>
      </c>
      <c r="D3079" s="187" t="str">
        <f>'Preenchimento Consolidado'!B3102</f>
        <v>2.1.6.1.27.</v>
      </c>
      <c r="E3079" s="86">
        <f>'Preenchimento Consolidado'!D3102</f>
        <v>0</v>
      </c>
      <c r="F3079" s="2">
        <f t="shared" ca="1" si="48"/>
        <v>43901.734739930558</v>
      </c>
    </row>
    <row r="3080" spans="1:6">
      <c r="A3080" s="83">
        <f>'Preenchimento Consolidado'!$E$12</f>
        <v>0</v>
      </c>
      <c r="B3080" s="1">
        <f>'Preenchimento Consolidado'!$E$17</f>
        <v>0</v>
      </c>
      <c r="C3080" s="1">
        <f>'Preenchimento Consolidado'!$E$18</f>
        <v>0</v>
      </c>
      <c r="D3080" s="187" t="str">
        <f>'Preenchimento Consolidado'!B3103</f>
        <v>2.1.6.1.28.</v>
      </c>
      <c r="E3080" s="86">
        <f>'Preenchimento Consolidado'!D3103</f>
        <v>0</v>
      </c>
      <c r="F3080" s="2">
        <f t="shared" ca="1" si="48"/>
        <v>43901.734739930558</v>
      </c>
    </row>
    <row r="3081" spans="1:6">
      <c r="A3081" s="83">
        <f>'Preenchimento Consolidado'!$E$12</f>
        <v>0</v>
      </c>
      <c r="B3081" s="1">
        <f>'Preenchimento Consolidado'!$E$17</f>
        <v>0</v>
      </c>
      <c r="C3081" s="1">
        <f>'Preenchimento Consolidado'!$E$18</f>
        <v>0</v>
      </c>
      <c r="D3081" s="187" t="str">
        <f>'Preenchimento Consolidado'!B3104</f>
        <v>2.1.6.1.29.</v>
      </c>
      <c r="E3081" s="86">
        <f>'Preenchimento Consolidado'!D3104</f>
        <v>0</v>
      </c>
      <c r="F3081" s="2">
        <f t="shared" ca="1" si="48"/>
        <v>43901.734739930558</v>
      </c>
    </row>
    <row r="3082" spans="1:6">
      <c r="A3082" s="83">
        <f>'Preenchimento Consolidado'!$E$12</f>
        <v>0</v>
      </c>
      <c r="B3082" s="1">
        <f>'Preenchimento Consolidado'!$E$17</f>
        <v>0</v>
      </c>
      <c r="C3082" s="1">
        <f>'Preenchimento Consolidado'!$E$18</f>
        <v>0</v>
      </c>
      <c r="D3082" s="187" t="str">
        <f>'Preenchimento Consolidado'!B3105</f>
        <v>2.1.6.1.31.</v>
      </c>
      <c r="E3082" s="86">
        <f>'Preenchimento Consolidado'!D3105</f>
        <v>0</v>
      </c>
      <c r="F3082" s="2">
        <f t="shared" ca="1" si="48"/>
        <v>43901.734739930558</v>
      </c>
    </row>
    <row r="3083" spans="1:6">
      <c r="A3083" s="83">
        <f>'Preenchimento Consolidado'!$E$12</f>
        <v>0</v>
      </c>
      <c r="B3083" s="1">
        <f>'Preenchimento Consolidado'!$E$17</f>
        <v>0</v>
      </c>
      <c r="C3083" s="1">
        <f>'Preenchimento Consolidado'!$E$18</f>
        <v>0</v>
      </c>
      <c r="D3083" s="187" t="str">
        <f>'Preenchimento Consolidado'!B3106</f>
        <v>2.1.6.1.32.</v>
      </c>
      <c r="E3083" s="86">
        <f>'Preenchimento Consolidado'!D3106</f>
        <v>0</v>
      </c>
      <c r="F3083" s="2">
        <f t="shared" ca="1" si="48"/>
        <v>43901.734739930558</v>
      </c>
    </row>
    <row r="3084" spans="1:6">
      <c r="A3084" s="83">
        <f>'Preenchimento Consolidado'!$E$12</f>
        <v>0</v>
      </c>
      <c r="B3084" s="1">
        <f>'Preenchimento Consolidado'!$E$17</f>
        <v>0</v>
      </c>
      <c r="C3084" s="1">
        <f>'Preenchimento Consolidado'!$E$18</f>
        <v>0</v>
      </c>
      <c r="D3084" s="187" t="str">
        <f>'Preenchimento Consolidado'!B3107</f>
        <v>2.1.6.1.33.</v>
      </c>
      <c r="E3084" s="86">
        <f>'Preenchimento Consolidado'!D3107</f>
        <v>0</v>
      </c>
      <c r="F3084" s="2">
        <f t="shared" ca="1" si="48"/>
        <v>43901.734739930558</v>
      </c>
    </row>
    <row r="3085" spans="1:6">
      <c r="A3085" s="83">
        <f>'Preenchimento Consolidado'!$E$12</f>
        <v>0</v>
      </c>
      <c r="B3085" s="1">
        <f>'Preenchimento Consolidado'!$E$17</f>
        <v>0</v>
      </c>
      <c r="C3085" s="1">
        <f>'Preenchimento Consolidado'!$E$18</f>
        <v>0</v>
      </c>
      <c r="D3085" s="187" t="str">
        <f>'Preenchimento Consolidado'!B3108</f>
        <v>2.1.6.1.35.</v>
      </c>
      <c r="E3085" s="86">
        <f>'Preenchimento Consolidado'!D3108</f>
        <v>0</v>
      </c>
      <c r="F3085" s="2">
        <f t="shared" ca="1" si="48"/>
        <v>43901.734739930558</v>
      </c>
    </row>
    <row r="3086" spans="1:6">
      <c r="A3086" s="83">
        <f>'Preenchimento Consolidado'!$E$12</f>
        <v>0</v>
      </c>
      <c r="B3086" s="1">
        <f>'Preenchimento Consolidado'!$E$17</f>
        <v>0</v>
      </c>
      <c r="C3086" s="1">
        <f>'Preenchimento Consolidado'!$E$18</f>
        <v>0</v>
      </c>
      <c r="D3086" s="187" t="str">
        <f>'Preenchimento Consolidado'!B3109</f>
        <v>2.1.6.1.35.1.</v>
      </c>
      <c r="E3086" s="86">
        <f>'Preenchimento Consolidado'!D3109</f>
        <v>0</v>
      </c>
      <c r="F3086" s="2">
        <f t="shared" ca="1" si="48"/>
        <v>43901.734739930558</v>
      </c>
    </row>
    <row r="3087" spans="1:6">
      <c r="A3087" s="83">
        <f>'Preenchimento Consolidado'!$E$12</f>
        <v>0</v>
      </c>
      <c r="B3087" s="1">
        <f>'Preenchimento Consolidado'!$E$17</f>
        <v>0</v>
      </c>
      <c r="C3087" s="1">
        <f>'Preenchimento Consolidado'!$E$18</f>
        <v>0</v>
      </c>
      <c r="D3087" s="187" t="str">
        <f>'Preenchimento Consolidado'!B3110</f>
        <v>2.1.6.1.35.2.</v>
      </c>
      <c r="E3087" s="86">
        <f>'Preenchimento Consolidado'!D3110</f>
        <v>0</v>
      </c>
      <c r="F3087" s="2">
        <f t="shared" ca="1" si="48"/>
        <v>43901.734739930558</v>
      </c>
    </row>
    <row r="3088" spans="1:6">
      <c r="A3088" s="83">
        <f>'Preenchimento Consolidado'!$E$12</f>
        <v>0</v>
      </c>
      <c r="B3088" s="1">
        <f>'Preenchimento Consolidado'!$E$17</f>
        <v>0</v>
      </c>
      <c r="C3088" s="1">
        <f>'Preenchimento Consolidado'!$E$18</f>
        <v>0</v>
      </c>
      <c r="D3088" s="187" t="str">
        <f>'Preenchimento Consolidado'!B3111</f>
        <v>2.1.6.1.41.</v>
      </c>
      <c r="E3088" s="86">
        <f>'Preenchimento Consolidado'!D3111</f>
        <v>0</v>
      </c>
      <c r="F3088" s="2">
        <f t="shared" ca="1" si="48"/>
        <v>43901.734739930558</v>
      </c>
    </row>
    <row r="3089" spans="1:6">
      <c r="A3089" s="83">
        <f>'Preenchimento Consolidado'!$E$12</f>
        <v>0</v>
      </c>
      <c r="B3089" s="1">
        <f>'Preenchimento Consolidado'!$E$17</f>
        <v>0</v>
      </c>
      <c r="C3089" s="1">
        <f>'Preenchimento Consolidado'!$E$18</f>
        <v>0</v>
      </c>
      <c r="D3089" s="187" t="str">
        <f>'Preenchimento Consolidado'!B3112</f>
        <v>2.1.6.1.42.</v>
      </c>
      <c r="E3089" s="86">
        <f>'Preenchimento Consolidado'!D3112</f>
        <v>0</v>
      </c>
      <c r="F3089" s="2">
        <f t="shared" ca="1" si="48"/>
        <v>43901.734739930558</v>
      </c>
    </row>
    <row r="3090" spans="1:6">
      <c r="A3090" s="83">
        <f>'Preenchimento Consolidado'!$E$12</f>
        <v>0</v>
      </c>
      <c r="B3090" s="1">
        <f>'Preenchimento Consolidado'!$E$17</f>
        <v>0</v>
      </c>
      <c r="C3090" s="1">
        <f>'Preenchimento Consolidado'!$E$18</f>
        <v>0</v>
      </c>
      <c r="D3090" s="187" t="str">
        <f>'Preenchimento Consolidado'!B3113</f>
        <v>2.1.6.1.43.</v>
      </c>
      <c r="E3090" s="86">
        <f>'Preenchimento Consolidado'!D3113</f>
        <v>0</v>
      </c>
      <c r="F3090" s="2">
        <f t="shared" ca="1" si="48"/>
        <v>43901.734739930558</v>
      </c>
    </row>
    <row r="3091" spans="1:6">
      <c r="A3091" s="83">
        <f>'Preenchimento Consolidado'!$E$12</f>
        <v>0</v>
      </c>
      <c r="B3091" s="1">
        <f>'Preenchimento Consolidado'!$E$17</f>
        <v>0</v>
      </c>
      <c r="C3091" s="1">
        <f>'Preenchimento Consolidado'!$E$18</f>
        <v>0</v>
      </c>
      <c r="D3091" s="187" t="str">
        <f>'Preenchimento Consolidado'!B3114</f>
        <v>2.1.6.1.50.</v>
      </c>
      <c r="E3091" s="86">
        <f>'Preenchimento Consolidado'!D3114</f>
        <v>0</v>
      </c>
      <c r="F3091" s="2">
        <f t="shared" ca="1" si="48"/>
        <v>43901.734739930558</v>
      </c>
    </row>
    <row r="3092" spans="1:6">
      <c r="A3092" s="83">
        <f>'Preenchimento Consolidado'!$E$12</f>
        <v>0</v>
      </c>
      <c r="B3092" s="1">
        <f>'Preenchimento Consolidado'!$E$17</f>
        <v>0</v>
      </c>
      <c r="C3092" s="1">
        <f>'Preenchimento Consolidado'!$E$18</f>
        <v>0</v>
      </c>
      <c r="D3092" s="187" t="str">
        <f>'Preenchimento Consolidado'!B3115</f>
        <v>2.1.6.1.51.</v>
      </c>
      <c r="E3092" s="86">
        <f>'Preenchimento Consolidado'!D3115</f>
        <v>0</v>
      </c>
      <c r="F3092" s="2">
        <f t="shared" ca="1" si="48"/>
        <v>43901.734739930558</v>
      </c>
    </row>
    <row r="3093" spans="1:6">
      <c r="A3093" s="83">
        <f>'Preenchimento Consolidado'!$E$12</f>
        <v>0</v>
      </c>
      <c r="B3093" s="1">
        <f>'Preenchimento Consolidado'!$E$17</f>
        <v>0</v>
      </c>
      <c r="C3093" s="1">
        <f>'Preenchimento Consolidado'!$E$18</f>
        <v>0</v>
      </c>
      <c r="D3093" s="187" t="str">
        <f>'Preenchimento Consolidado'!B3116</f>
        <v>2.1.6.1.52.</v>
      </c>
      <c r="E3093" s="86">
        <f>'Preenchimento Consolidado'!D3116</f>
        <v>0</v>
      </c>
      <c r="F3093" s="2">
        <f t="shared" ca="1" si="48"/>
        <v>43901.734739930558</v>
      </c>
    </row>
    <row r="3094" spans="1:6">
      <c r="A3094" s="83">
        <f>'Preenchimento Consolidado'!$E$12</f>
        <v>0</v>
      </c>
      <c r="B3094" s="1">
        <f>'Preenchimento Consolidado'!$E$17</f>
        <v>0</v>
      </c>
      <c r="C3094" s="1">
        <f>'Preenchimento Consolidado'!$E$18</f>
        <v>0</v>
      </c>
      <c r="D3094" s="187" t="str">
        <f>'Preenchimento Consolidado'!B3117</f>
        <v>2.1.6.1.53.</v>
      </c>
      <c r="E3094" s="86">
        <f>'Preenchimento Consolidado'!D3117</f>
        <v>0</v>
      </c>
      <c r="F3094" s="2">
        <f t="shared" ca="1" si="48"/>
        <v>43901.734739930558</v>
      </c>
    </row>
    <row r="3095" spans="1:6">
      <c r="A3095" s="83">
        <f>'Preenchimento Consolidado'!$E$12</f>
        <v>0</v>
      </c>
      <c r="B3095" s="1">
        <f>'Preenchimento Consolidado'!$E$17</f>
        <v>0</v>
      </c>
      <c r="C3095" s="1">
        <f>'Preenchimento Consolidado'!$E$18</f>
        <v>0</v>
      </c>
      <c r="D3095" s="187" t="str">
        <f>'Preenchimento Consolidado'!B3118</f>
        <v>2.1.7.</v>
      </c>
      <c r="E3095" s="86">
        <f>'Preenchimento Consolidado'!D3118</f>
        <v>0</v>
      </c>
      <c r="F3095" s="2">
        <f t="shared" ca="1" si="48"/>
        <v>43901.734739930558</v>
      </c>
    </row>
    <row r="3096" spans="1:6">
      <c r="A3096" s="83">
        <f>'Preenchimento Consolidado'!$E$12</f>
        <v>0</v>
      </c>
      <c r="B3096" s="1">
        <f>'Preenchimento Consolidado'!$E$17</f>
        <v>0</v>
      </c>
      <c r="C3096" s="1">
        <f>'Preenchimento Consolidado'!$E$18</f>
        <v>0</v>
      </c>
      <c r="D3096" s="187" t="str">
        <f>'Preenchimento Consolidado'!B3119</f>
        <v>2.1.7.1.</v>
      </c>
      <c r="E3096" s="86">
        <f>'Preenchimento Consolidado'!D3119</f>
        <v>0</v>
      </c>
      <c r="F3096" s="2">
        <f t="shared" ca="1" si="48"/>
        <v>43901.734739930558</v>
      </c>
    </row>
    <row r="3097" spans="1:6">
      <c r="A3097" s="83">
        <f>'Preenchimento Consolidado'!$E$12</f>
        <v>0</v>
      </c>
      <c r="B3097" s="1">
        <f>'Preenchimento Consolidado'!$E$17</f>
        <v>0</v>
      </c>
      <c r="C3097" s="1">
        <f>'Preenchimento Consolidado'!$E$18</f>
        <v>0</v>
      </c>
      <c r="D3097" s="187" t="str">
        <f>'Preenchimento Consolidado'!B3120</f>
        <v>2.1.7.1.11.</v>
      </c>
      <c r="E3097" s="86">
        <f>'Preenchimento Consolidado'!D3120</f>
        <v>0</v>
      </c>
      <c r="F3097" s="2">
        <f t="shared" ca="1" si="48"/>
        <v>43901.734739930558</v>
      </c>
    </row>
    <row r="3098" spans="1:6">
      <c r="A3098" s="83">
        <f>'Preenchimento Consolidado'!$E$12</f>
        <v>0</v>
      </c>
      <c r="B3098" s="1">
        <f>'Preenchimento Consolidado'!$E$17</f>
        <v>0</v>
      </c>
      <c r="C3098" s="1">
        <f>'Preenchimento Consolidado'!$E$18</f>
        <v>0</v>
      </c>
      <c r="D3098" s="187" t="str">
        <f>'Preenchimento Consolidado'!B3121</f>
        <v>2.1.7.1.12.</v>
      </c>
      <c r="E3098" s="86">
        <f>'Preenchimento Consolidado'!D3121</f>
        <v>0</v>
      </c>
      <c r="F3098" s="2">
        <f t="shared" ca="1" si="48"/>
        <v>43901.734739930558</v>
      </c>
    </row>
    <row r="3099" spans="1:6">
      <c r="A3099" s="83">
        <f>'Preenchimento Consolidado'!$E$12</f>
        <v>0</v>
      </c>
      <c r="B3099" s="1">
        <f>'Preenchimento Consolidado'!$E$17</f>
        <v>0</v>
      </c>
      <c r="C3099" s="1">
        <f>'Preenchimento Consolidado'!$E$18</f>
        <v>0</v>
      </c>
      <c r="D3099" s="187" t="str">
        <f>'Preenchimento Consolidado'!B3122</f>
        <v>2.1.7.1.13.</v>
      </c>
      <c r="E3099" s="86">
        <f>'Preenchimento Consolidado'!D3122</f>
        <v>0</v>
      </c>
      <c r="F3099" s="2">
        <f t="shared" ca="1" si="48"/>
        <v>43901.734739930558</v>
      </c>
    </row>
    <row r="3100" spans="1:6">
      <c r="A3100" s="83">
        <f>'Preenchimento Consolidado'!$E$12</f>
        <v>0</v>
      </c>
      <c r="B3100" s="1">
        <f>'Preenchimento Consolidado'!$E$17</f>
        <v>0</v>
      </c>
      <c r="C3100" s="1">
        <f>'Preenchimento Consolidado'!$E$18</f>
        <v>0</v>
      </c>
      <c r="D3100" s="187" t="str">
        <f>'Preenchimento Consolidado'!B3123</f>
        <v>2.1.7.1.14.</v>
      </c>
      <c r="E3100" s="86">
        <f>'Preenchimento Consolidado'!D3123</f>
        <v>0</v>
      </c>
      <c r="F3100" s="2">
        <f t="shared" ca="1" si="48"/>
        <v>43901.734739930558</v>
      </c>
    </row>
    <row r="3101" spans="1:6">
      <c r="A3101" s="83">
        <f>'Preenchimento Consolidado'!$E$12</f>
        <v>0</v>
      </c>
      <c r="B3101" s="1">
        <f>'Preenchimento Consolidado'!$E$17</f>
        <v>0</v>
      </c>
      <c r="C3101" s="1">
        <f>'Preenchimento Consolidado'!$E$18</f>
        <v>0</v>
      </c>
      <c r="D3101" s="187" t="str">
        <f>'Preenchimento Consolidado'!B3124</f>
        <v>2.1.7.1.15.</v>
      </c>
      <c r="E3101" s="86">
        <f>'Preenchimento Consolidado'!D3124</f>
        <v>0</v>
      </c>
      <c r="F3101" s="2">
        <f t="shared" ca="1" si="48"/>
        <v>43901.734739930558</v>
      </c>
    </row>
    <row r="3102" spans="1:6">
      <c r="A3102" s="83">
        <f>'Preenchimento Consolidado'!$E$12</f>
        <v>0</v>
      </c>
      <c r="B3102" s="1">
        <f>'Preenchimento Consolidado'!$E$17</f>
        <v>0</v>
      </c>
      <c r="C3102" s="1">
        <f>'Preenchimento Consolidado'!$E$18</f>
        <v>0</v>
      </c>
      <c r="D3102" s="187" t="str">
        <f>'Preenchimento Consolidado'!B3125</f>
        <v>2.1.7.1.16.</v>
      </c>
      <c r="E3102" s="86">
        <f>'Preenchimento Consolidado'!D3125</f>
        <v>0</v>
      </c>
      <c r="F3102" s="2">
        <f t="shared" ca="1" si="48"/>
        <v>43901.734739930558</v>
      </c>
    </row>
    <row r="3103" spans="1:6">
      <c r="A3103" s="83">
        <f>'Preenchimento Consolidado'!$E$12</f>
        <v>0</v>
      </c>
      <c r="B3103" s="1">
        <f>'Preenchimento Consolidado'!$E$17</f>
        <v>0</v>
      </c>
      <c r="C3103" s="1">
        <f>'Preenchimento Consolidado'!$E$18</f>
        <v>0</v>
      </c>
      <c r="D3103" s="187" t="str">
        <f>'Preenchimento Consolidado'!B3126</f>
        <v>2.1.7.1.17.</v>
      </c>
      <c r="E3103" s="86">
        <f>'Preenchimento Consolidado'!D3126</f>
        <v>0</v>
      </c>
      <c r="F3103" s="2">
        <f t="shared" ca="1" si="48"/>
        <v>43901.734739930558</v>
      </c>
    </row>
    <row r="3104" spans="1:6">
      <c r="A3104" s="83">
        <f>'Preenchimento Consolidado'!$E$12</f>
        <v>0</v>
      </c>
      <c r="B3104" s="1">
        <f>'Preenchimento Consolidado'!$E$17</f>
        <v>0</v>
      </c>
      <c r="C3104" s="1">
        <f>'Preenchimento Consolidado'!$E$18</f>
        <v>0</v>
      </c>
      <c r="D3104" s="187" t="str">
        <f>'Preenchimento Consolidado'!B3127</f>
        <v>2.1.7.1.21.</v>
      </c>
      <c r="E3104" s="86">
        <f>'Preenchimento Consolidado'!D3127</f>
        <v>0</v>
      </c>
      <c r="F3104" s="2">
        <f t="shared" ca="1" si="48"/>
        <v>43901.734739930558</v>
      </c>
    </row>
    <row r="3105" spans="1:6">
      <c r="A3105" s="83">
        <f>'Preenchimento Consolidado'!$E$12</f>
        <v>0</v>
      </c>
      <c r="B3105" s="1">
        <f>'Preenchimento Consolidado'!$E$17</f>
        <v>0</v>
      </c>
      <c r="C3105" s="1">
        <f>'Preenchimento Consolidado'!$E$18</f>
        <v>0</v>
      </c>
      <c r="D3105" s="187" t="str">
        <f>'Preenchimento Consolidado'!B3128</f>
        <v>2.1.7.1.22.</v>
      </c>
      <c r="E3105" s="86">
        <f>'Preenchimento Consolidado'!D3128</f>
        <v>0</v>
      </c>
      <c r="F3105" s="2">
        <f t="shared" ca="1" si="48"/>
        <v>43901.734739930558</v>
      </c>
    </row>
    <row r="3106" spans="1:6">
      <c r="A3106" s="83">
        <f>'Preenchimento Consolidado'!$E$12</f>
        <v>0</v>
      </c>
      <c r="B3106" s="1">
        <f>'Preenchimento Consolidado'!$E$17</f>
        <v>0</v>
      </c>
      <c r="C3106" s="1">
        <f>'Preenchimento Consolidado'!$E$18</f>
        <v>0</v>
      </c>
      <c r="D3106" s="187" t="str">
        <f>'Preenchimento Consolidado'!B3129</f>
        <v>2.1.7.1.23.</v>
      </c>
      <c r="E3106" s="86">
        <f>'Preenchimento Consolidado'!D3129</f>
        <v>0</v>
      </c>
      <c r="F3106" s="2">
        <f t="shared" ca="1" si="48"/>
        <v>43901.734739930558</v>
      </c>
    </row>
    <row r="3107" spans="1:6">
      <c r="A3107" s="83">
        <f>'Preenchimento Consolidado'!$E$12</f>
        <v>0</v>
      </c>
      <c r="B3107" s="1">
        <f>'Preenchimento Consolidado'!$E$17</f>
        <v>0</v>
      </c>
      <c r="C3107" s="1">
        <f>'Preenchimento Consolidado'!$E$18</f>
        <v>0</v>
      </c>
      <c r="D3107" s="187" t="str">
        <f>'Preenchimento Consolidado'!B3130</f>
        <v>2.1.7.1.24.</v>
      </c>
      <c r="E3107" s="86">
        <f>'Preenchimento Consolidado'!D3130</f>
        <v>0</v>
      </c>
      <c r="F3107" s="2">
        <f t="shared" ca="1" si="48"/>
        <v>43901.734739930558</v>
      </c>
    </row>
    <row r="3108" spans="1:6">
      <c r="A3108" s="83">
        <f>'Preenchimento Consolidado'!$E$12</f>
        <v>0</v>
      </c>
      <c r="B3108" s="1">
        <f>'Preenchimento Consolidado'!$E$17</f>
        <v>0</v>
      </c>
      <c r="C3108" s="1">
        <f>'Preenchimento Consolidado'!$E$18</f>
        <v>0</v>
      </c>
      <c r="D3108" s="187" t="str">
        <f>'Preenchimento Consolidado'!B3131</f>
        <v>2.1.7.1.25.</v>
      </c>
      <c r="E3108" s="86">
        <f>'Preenchimento Consolidado'!D3131</f>
        <v>0</v>
      </c>
      <c r="F3108" s="2">
        <f t="shared" ca="1" si="48"/>
        <v>43901.734739930558</v>
      </c>
    </row>
    <row r="3109" spans="1:6">
      <c r="A3109" s="83">
        <f>'Preenchimento Consolidado'!$E$12</f>
        <v>0</v>
      </c>
      <c r="B3109" s="1">
        <f>'Preenchimento Consolidado'!$E$17</f>
        <v>0</v>
      </c>
      <c r="C3109" s="1">
        <f>'Preenchimento Consolidado'!$E$18</f>
        <v>0</v>
      </c>
      <c r="D3109" s="187" t="str">
        <f>'Preenchimento Consolidado'!B3132</f>
        <v>2.1.7.1.26.</v>
      </c>
      <c r="E3109" s="86">
        <f>'Preenchimento Consolidado'!D3132</f>
        <v>0</v>
      </c>
      <c r="F3109" s="2">
        <f t="shared" ca="1" si="48"/>
        <v>43901.734739930558</v>
      </c>
    </row>
    <row r="3110" spans="1:6">
      <c r="A3110" s="83">
        <f>'Preenchimento Consolidado'!$E$12</f>
        <v>0</v>
      </c>
      <c r="B3110" s="1">
        <f>'Preenchimento Consolidado'!$E$17</f>
        <v>0</v>
      </c>
      <c r="C3110" s="1">
        <f>'Preenchimento Consolidado'!$E$18</f>
        <v>0</v>
      </c>
      <c r="D3110" s="187" t="str">
        <f>'Preenchimento Consolidado'!B3133</f>
        <v>2.1.7.1.27.</v>
      </c>
      <c r="E3110" s="86">
        <f>'Preenchimento Consolidado'!D3133</f>
        <v>0</v>
      </c>
      <c r="F3110" s="2">
        <f t="shared" ca="1" si="48"/>
        <v>43901.734739930558</v>
      </c>
    </row>
    <row r="3111" spans="1:6">
      <c r="A3111" s="83">
        <f>'Preenchimento Consolidado'!$E$12</f>
        <v>0</v>
      </c>
      <c r="B3111" s="1">
        <f>'Preenchimento Consolidado'!$E$17</f>
        <v>0</v>
      </c>
      <c r="C3111" s="1">
        <f>'Preenchimento Consolidado'!$E$18</f>
        <v>0</v>
      </c>
      <c r="D3111" s="187" t="str">
        <f>'Preenchimento Consolidado'!B3134</f>
        <v>2.1.7.1.28.</v>
      </c>
      <c r="E3111" s="86">
        <f>'Preenchimento Consolidado'!D3134</f>
        <v>0</v>
      </c>
      <c r="F3111" s="2">
        <f t="shared" ca="1" si="48"/>
        <v>43901.734739930558</v>
      </c>
    </row>
    <row r="3112" spans="1:6">
      <c r="A3112" s="83">
        <f>'Preenchimento Consolidado'!$E$12</f>
        <v>0</v>
      </c>
      <c r="B3112" s="1">
        <f>'Preenchimento Consolidado'!$E$17</f>
        <v>0</v>
      </c>
      <c r="C3112" s="1">
        <f>'Preenchimento Consolidado'!$E$18</f>
        <v>0</v>
      </c>
      <c r="D3112" s="187" t="str">
        <f>'Preenchimento Consolidado'!B3135</f>
        <v>2.1.7.1.29.</v>
      </c>
      <c r="E3112" s="86">
        <f>'Preenchimento Consolidado'!D3135</f>
        <v>0</v>
      </c>
      <c r="F3112" s="2">
        <f t="shared" ca="1" si="48"/>
        <v>43901.734739930558</v>
      </c>
    </row>
    <row r="3113" spans="1:6">
      <c r="A3113" s="83">
        <f>'Preenchimento Consolidado'!$E$12</f>
        <v>0</v>
      </c>
      <c r="B3113" s="1">
        <f>'Preenchimento Consolidado'!$E$17</f>
        <v>0</v>
      </c>
      <c r="C3113" s="1">
        <f>'Preenchimento Consolidado'!$E$18</f>
        <v>0</v>
      </c>
      <c r="D3113" s="187" t="str">
        <f>'Preenchimento Consolidado'!B3136</f>
        <v>2.1.7.1.31.</v>
      </c>
      <c r="E3113" s="86">
        <f>'Preenchimento Consolidado'!D3136</f>
        <v>0</v>
      </c>
      <c r="F3113" s="2">
        <f t="shared" ca="1" si="48"/>
        <v>43901.734739930558</v>
      </c>
    </row>
    <row r="3114" spans="1:6">
      <c r="A3114" s="83">
        <f>'Preenchimento Consolidado'!$E$12</f>
        <v>0</v>
      </c>
      <c r="B3114" s="1">
        <f>'Preenchimento Consolidado'!$E$17</f>
        <v>0</v>
      </c>
      <c r="C3114" s="1">
        <f>'Preenchimento Consolidado'!$E$18</f>
        <v>0</v>
      </c>
      <c r="D3114" s="187" t="str">
        <f>'Preenchimento Consolidado'!B3137</f>
        <v>2.1.7.1.32.</v>
      </c>
      <c r="E3114" s="86">
        <f>'Preenchimento Consolidado'!D3137</f>
        <v>0</v>
      </c>
      <c r="F3114" s="2">
        <f t="shared" ca="1" si="48"/>
        <v>43901.734739930558</v>
      </c>
    </row>
    <row r="3115" spans="1:6">
      <c r="A3115" s="83">
        <f>'Preenchimento Consolidado'!$E$12</f>
        <v>0</v>
      </c>
      <c r="B3115" s="1">
        <f>'Preenchimento Consolidado'!$E$17</f>
        <v>0</v>
      </c>
      <c r="C3115" s="1">
        <f>'Preenchimento Consolidado'!$E$18</f>
        <v>0</v>
      </c>
      <c r="D3115" s="187" t="str">
        <f>'Preenchimento Consolidado'!B3138</f>
        <v>2.1.7.1.33.</v>
      </c>
      <c r="E3115" s="86">
        <f>'Preenchimento Consolidado'!D3138</f>
        <v>0</v>
      </c>
      <c r="F3115" s="2">
        <f t="shared" ca="1" si="48"/>
        <v>43901.734739930558</v>
      </c>
    </row>
    <row r="3116" spans="1:6">
      <c r="A3116" s="83">
        <f>'Preenchimento Consolidado'!$E$12</f>
        <v>0</v>
      </c>
      <c r="B3116" s="1">
        <f>'Preenchimento Consolidado'!$E$17</f>
        <v>0</v>
      </c>
      <c r="C3116" s="1">
        <f>'Preenchimento Consolidado'!$E$18</f>
        <v>0</v>
      </c>
      <c r="D3116" s="187" t="str">
        <f>'Preenchimento Consolidado'!B3139</f>
        <v>2.1.7.1.35.</v>
      </c>
      <c r="E3116" s="86">
        <f>'Preenchimento Consolidado'!D3139</f>
        <v>0</v>
      </c>
      <c r="F3116" s="2">
        <f t="shared" ca="1" si="48"/>
        <v>43901.734739930558</v>
      </c>
    </row>
    <row r="3117" spans="1:6">
      <c r="A3117" s="83">
        <f>'Preenchimento Consolidado'!$E$12</f>
        <v>0</v>
      </c>
      <c r="B3117" s="1">
        <f>'Preenchimento Consolidado'!$E$17</f>
        <v>0</v>
      </c>
      <c r="C3117" s="1">
        <f>'Preenchimento Consolidado'!$E$18</f>
        <v>0</v>
      </c>
      <c r="D3117" s="187" t="str">
        <f>'Preenchimento Consolidado'!B3140</f>
        <v>2.1.7.1.35.1.</v>
      </c>
      <c r="E3117" s="86">
        <f>'Preenchimento Consolidado'!D3140</f>
        <v>0</v>
      </c>
      <c r="F3117" s="2">
        <f t="shared" ca="1" si="48"/>
        <v>43901.734739930558</v>
      </c>
    </row>
    <row r="3118" spans="1:6">
      <c r="A3118" s="83">
        <f>'Preenchimento Consolidado'!$E$12</f>
        <v>0</v>
      </c>
      <c r="B3118" s="1">
        <f>'Preenchimento Consolidado'!$E$17</f>
        <v>0</v>
      </c>
      <c r="C3118" s="1">
        <f>'Preenchimento Consolidado'!$E$18</f>
        <v>0</v>
      </c>
      <c r="D3118" s="187" t="str">
        <f>'Preenchimento Consolidado'!B3141</f>
        <v>2.1.7.1.35.2.</v>
      </c>
      <c r="E3118" s="86">
        <f>'Preenchimento Consolidado'!D3141</f>
        <v>0</v>
      </c>
      <c r="F3118" s="2">
        <f t="shared" ca="1" si="48"/>
        <v>43901.734739930558</v>
      </c>
    </row>
    <row r="3119" spans="1:6">
      <c r="A3119" s="83">
        <f>'Preenchimento Consolidado'!$E$12</f>
        <v>0</v>
      </c>
      <c r="B3119" s="1">
        <f>'Preenchimento Consolidado'!$E$17</f>
        <v>0</v>
      </c>
      <c r="C3119" s="1">
        <f>'Preenchimento Consolidado'!$E$18</f>
        <v>0</v>
      </c>
      <c r="D3119" s="187" t="str">
        <f>'Preenchimento Consolidado'!B3142</f>
        <v>2.1.7.1.41.</v>
      </c>
      <c r="E3119" s="86">
        <f>'Preenchimento Consolidado'!D3142</f>
        <v>0</v>
      </c>
      <c r="F3119" s="2">
        <f t="shared" ca="1" si="48"/>
        <v>43901.734739930558</v>
      </c>
    </row>
    <row r="3120" spans="1:6">
      <c r="A3120" s="83">
        <f>'Preenchimento Consolidado'!$E$12</f>
        <v>0</v>
      </c>
      <c r="B3120" s="1">
        <f>'Preenchimento Consolidado'!$E$17</f>
        <v>0</v>
      </c>
      <c r="C3120" s="1">
        <f>'Preenchimento Consolidado'!$E$18</f>
        <v>0</v>
      </c>
      <c r="D3120" s="187" t="str">
        <f>'Preenchimento Consolidado'!B3143</f>
        <v>2.1.7.1.42.</v>
      </c>
      <c r="E3120" s="86">
        <f>'Preenchimento Consolidado'!D3143</f>
        <v>0</v>
      </c>
      <c r="F3120" s="2">
        <f t="shared" ca="1" si="48"/>
        <v>43901.734739930558</v>
      </c>
    </row>
    <row r="3121" spans="1:6">
      <c r="A3121" s="83">
        <f>'Preenchimento Consolidado'!$E$12</f>
        <v>0</v>
      </c>
      <c r="B3121" s="1">
        <f>'Preenchimento Consolidado'!$E$17</f>
        <v>0</v>
      </c>
      <c r="C3121" s="1">
        <f>'Preenchimento Consolidado'!$E$18</f>
        <v>0</v>
      </c>
      <c r="D3121" s="187" t="str">
        <f>'Preenchimento Consolidado'!B3144</f>
        <v>2.1.7.1.43.</v>
      </c>
      <c r="E3121" s="86">
        <f>'Preenchimento Consolidado'!D3144</f>
        <v>0</v>
      </c>
      <c r="F3121" s="2">
        <f t="shared" ca="1" si="48"/>
        <v>43901.734739930558</v>
      </c>
    </row>
    <row r="3122" spans="1:6">
      <c r="A3122" s="83">
        <f>'Preenchimento Consolidado'!$E$12</f>
        <v>0</v>
      </c>
      <c r="B3122" s="1">
        <f>'Preenchimento Consolidado'!$E$17</f>
        <v>0</v>
      </c>
      <c r="C3122" s="1">
        <f>'Preenchimento Consolidado'!$E$18</f>
        <v>0</v>
      </c>
      <c r="D3122" s="187" t="str">
        <f>'Preenchimento Consolidado'!B3145</f>
        <v>2.1.7.1.50.</v>
      </c>
      <c r="E3122" s="86">
        <f>'Preenchimento Consolidado'!D3145</f>
        <v>0</v>
      </c>
      <c r="F3122" s="2">
        <f t="shared" ca="1" si="48"/>
        <v>43901.734739930558</v>
      </c>
    </row>
    <row r="3123" spans="1:6">
      <c r="A3123" s="83">
        <f>'Preenchimento Consolidado'!$E$12</f>
        <v>0</v>
      </c>
      <c r="B3123" s="1">
        <f>'Preenchimento Consolidado'!$E$17</f>
        <v>0</v>
      </c>
      <c r="C3123" s="1">
        <f>'Preenchimento Consolidado'!$E$18</f>
        <v>0</v>
      </c>
      <c r="D3123" s="187" t="str">
        <f>'Preenchimento Consolidado'!B3146</f>
        <v>2.1.7.1.51.</v>
      </c>
      <c r="E3123" s="86">
        <f>'Preenchimento Consolidado'!D3146</f>
        <v>0</v>
      </c>
      <c r="F3123" s="2">
        <f t="shared" ca="1" si="48"/>
        <v>43901.734739930558</v>
      </c>
    </row>
    <row r="3124" spans="1:6">
      <c r="A3124" s="83">
        <f>'Preenchimento Consolidado'!$E$12</f>
        <v>0</v>
      </c>
      <c r="B3124" s="1">
        <f>'Preenchimento Consolidado'!$E$17</f>
        <v>0</v>
      </c>
      <c r="C3124" s="1">
        <f>'Preenchimento Consolidado'!$E$18</f>
        <v>0</v>
      </c>
      <c r="D3124" s="187" t="str">
        <f>'Preenchimento Consolidado'!B3147</f>
        <v>2.1.7.1.52.</v>
      </c>
      <c r="E3124" s="86">
        <f>'Preenchimento Consolidado'!D3147</f>
        <v>0</v>
      </c>
      <c r="F3124" s="2">
        <f t="shared" ca="1" si="48"/>
        <v>43901.734739930558</v>
      </c>
    </row>
    <row r="3125" spans="1:6">
      <c r="A3125" s="83">
        <f>'Preenchimento Consolidado'!$E$12</f>
        <v>0</v>
      </c>
      <c r="B3125" s="1">
        <f>'Preenchimento Consolidado'!$E$17</f>
        <v>0</v>
      </c>
      <c r="C3125" s="1">
        <f>'Preenchimento Consolidado'!$E$18</f>
        <v>0</v>
      </c>
      <c r="D3125" s="187" t="str">
        <f>'Preenchimento Consolidado'!B3148</f>
        <v>2.1.7.1.53.</v>
      </c>
      <c r="E3125" s="86">
        <f>'Preenchimento Consolidado'!D3148</f>
        <v>0</v>
      </c>
      <c r="F3125" s="2">
        <f t="shared" ca="1" si="48"/>
        <v>43901.734739930558</v>
      </c>
    </row>
    <row r="3126" spans="1:6">
      <c r="A3126" s="83">
        <f>'Preenchimento Consolidado'!$E$12</f>
        <v>0</v>
      </c>
      <c r="B3126" s="1">
        <f>'Preenchimento Consolidado'!$E$17</f>
        <v>0</v>
      </c>
      <c r="C3126" s="1">
        <f>'Preenchimento Consolidado'!$E$18</f>
        <v>0</v>
      </c>
      <c r="D3126" s="187" t="str">
        <f>'Preenchimento Consolidado'!B3149</f>
        <v>2.2.</v>
      </c>
      <c r="E3126" s="86">
        <f>'Preenchimento Consolidado'!D3149</f>
        <v>0</v>
      </c>
      <c r="F3126" s="2">
        <f t="shared" ca="1" si="48"/>
        <v>43901.734739930558</v>
      </c>
    </row>
    <row r="3127" spans="1:6">
      <c r="A3127" s="83">
        <f>'Preenchimento Consolidado'!$E$12</f>
        <v>0</v>
      </c>
      <c r="B3127" s="1">
        <f>'Preenchimento Consolidado'!$E$17</f>
        <v>0</v>
      </c>
      <c r="C3127" s="1">
        <f>'Preenchimento Consolidado'!$E$18</f>
        <v>0</v>
      </c>
      <c r="D3127" s="187" t="str">
        <f>'Preenchimento Consolidado'!B3150</f>
        <v>2.2.1.</v>
      </c>
      <c r="E3127" s="86">
        <f>'Preenchimento Consolidado'!D3150</f>
        <v>0</v>
      </c>
      <c r="F3127" s="2">
        <f t="shared" ca="1" si="48"/>
        <v>43901.734739930558</v>
      </c>
    </row>
    <row r="3128" spans="1:6">
      <c r="A3128" s="83">
        <f>'Preenchimento Consolidado'!$E$12</f>
        <v>0</v>
      </c>
      <c r="B3128" s="1">
        <f>'Preenchimento Consolidado'!$E$17</f>
        <v>0</v>
      </c>
      <c r="C3128" s="1">
        <f>'Preenchimento Consolidado'!$E$18</f>
        <v>0</v>
      </c>
      <c r="D3128" s="187" t="str">
        <f>'Preenchimento Consolidado'!B3151</f>
        <v>2.2.1.8.</v>
      </c>
      <c r="E3128" s="86">
        <f>'Preenchimento Consolidado'!D3151</f>
        <v>0</v>
      </c>
      <c r="F3128" s="2">
        <f t="shared" ca="1" si="48"/>
        <v>43901.734739930558</v>
      </c>
    </row>
    <row r="3129" spans="1:6">
      <c r="A3129" s="83">
        <f>'Preenchimento Consolidado'!$E$12</f>
        <v>0</v>
      </c>
      <c r="B3129" s="1">
        <f>'Preenchimento Consolidado'!$E$17</f>
        <v>0</v>
      </c>
      <c r="C3129" s="1">
        <f>'Preenchimento Consolidado'!$E$18</f>
        <v>0</v>
      </c>
      <c r="D3129" s="187" t="str">
        <f>'Preenchimento Consolidado'!B3152</f>
        <v>2.2.1.8.1.</v>
      </c>
      <c r="E3129" s="86">
        <f>'Preenchimento Consolidado'!D3152</f>
        <v>0</v>
      </c>
      <c r="F3129" s="2">
        <f t="shared" ca="1" si="48"/>
        <v>43901.734739930558</v>
      </c>
    </row>
    <row r="3130" spans="1:6">
      <c r="A3130" s="83">
        <f>'Preenchimento Consolidado'!$E$12</f>
        <v>0</v>
      </c>
      <c r="B3130" s="1">
        <f>'Preenchimento Consolidado'!$E$17</f>
        <v>0</v>
      </c>
      <c r="C3130" s="1">
        <f>'Preenchimento Consolidado'!$E$18</f>
        <v>0</v>
      </c>
      <c r="D3130" s="187" t="str">
        <f>'Preenchimento Consolidado'!B3153</f>
        <v>2.2.1.8.1.11.</v>
      </c>
      <c r="E3130" s="86">
        <f>'Preenchimento Consolidado'!D3153</f>
        <v>0</v>
      </c>
      <c r="F3130" s="2">
        <f t="shared" ca="1" si="48"/>
        <v>43901.734739930558</v>
      </c>
    </row>
    <row r="3131" spans="1:6">
      <c r="A3131" s="83">
        <f>'Preenchimento Consolidado'!$E$12</f>
        <v>0</v>
      </c>
      <c r="B3131" s="1">
        <f>'Preenchimento Consolidado'!$E$17</f>
        <v>0</v>
      </c>
      <c r="C3131" s="1">
        <f>'Preenchimento Consolidado'!$E$18</f>
        <v>0</v>
      </c>
      <c r="D3131" s="187" t="str">
        <f>'Preenchimento Consolidado'!B3154</f>
        <v>2.2.1.8.1.12.</v>
      </c>
      <c r="E3131" s="86">
        <f>'Preenchimento Consolidado'!D3154</f>
        <v>0</v>
      </c>
      <c r="F3131" s="2">
        <f t="shared" ca="1" si="48"/>
        <v>43901.734739930558</v>
      </c>
    </row>
    <row r="3132" spans="1:6">
      <c r="A3132" s="83">
        <f>'Preenchimento Consolidado'!$E$12</f>
        <v>0</v>
      </c>
      <c r="B3132" s="1">
        <f>'Preenchimento Consolidado'!$E$17</f>
        <v>0</v>
      </c>
      <c r="C3132" s="1">
        <f>'Preenchimento Consolidado'!$E$18</f>
        <v>0</v>
      </c>
      <c r="D3132" s="187" t="str">
        <f>'Preenchimento Consolidado'!B3155</f>
        <v>2.2.1.8.1.13.</v>
      </c>
      <c r="E3132" s="86">
        <f>'Preenchimento Consolidado'!D3155</f>
        <v>0</v>
      </c>
      <c r="F3132" s="2">
        <f t="shared" ca="1" si="48"/>
        <v>43901.734739930558</v>
      </c>
    </row>
    <row r="3133" spans="1:6">
      <c r="A3133" s="83">
        <f>'Preenchimento Consolidado'!$E$12</f>
        <v>0</v>
      </c>
      <c r="B3133" s="1">
        <f>'Preenchimento Consolidado'!$E$17</f>
        <v>0</v>
      </c>
      <c r="C3133" s="1">
        <f>'Preenchimento Consolidado'!$E$18</f>
        <v>0</v>
      </c>
      <c r="D3133" s="187" t="str">
        <f>'Preenchimento Consolidado'!B3156</f>
        <v>2.2.1.8.1.14.</v>
      </c>
      <c r="E3133" s="86">
        <f>'Preenchimento Consolidado'!D3156</f>
        <v>0</v>
      </c>
      <c r="F3133" s="2">
        <f t="shared" ca="1" si="48"/>
        <v>43901.734739930558</v>
      </c>
    </row>
    <row r="3134" spans="1:6">
      <c r="A3134" s="83">
        <f>'Preenchimento Consolidado'!$E$12</f>
        <v>0</v>
      </c>
      <c r="B3134" s="1">
        <f>'Preenchimento Consolidado'!$E$17</f>
        <v>0</v>
      </c>
      <c r="C3134" s="1">
        <f>'Preenchimento Consolidado'!$E$18</f>
        <v>0</v>
      </c>
      <c r="D3134" s="187" t="str">
        <f>'Preenchimento Consolidado'!B3157</f>
        <v>2.2.1.8.1.15.</v>
      </c>
      <c r="E3134" s="86">
        <f>'Preenchimento Consolidado'!D3157</f>
        <v>0</v>
      </c>
      <c r="F3134" s="2">
        <f t="shared" ca="1" si="48"/>
        <v>43901.734739930558</v>
      </c>
    </row>
    <row r="3135" spans="1:6">
      <c r="A3135" s="83">
        <f>'Preenchimento Consolidado'!$E$12</f>
        <v>0</v>
      </c>
      <c r="B3135" s="1">
        <f>'Preenchimento Consolidado'!$E$17</f>
        <v>0</v>
      </c>
      <c r="C3135" s="1">
        <f>'Preenchimento Consolidado'!$E$18</f>
        <v>0</v>
      </c>
      <c r="D3135" s="187" t="str">
        <f>'Preenchimento Consolidado'!B3158</f>
        <v>2.2.1.8.1.16.</v>
      </c>
      <c r="E3135" s="86">
        <f>'Preenchimento Consolidado'!D3158</f>
        <v>0</v>
      </c>
      <c r="F3135" s="2">
        <f t="shared" ca="1" si="48"/>
        <v>43901.734739930558</v>
      </c>
    </row>
    <row r="3136" spans="1:6">
      <c r="A3136" s="83">
        <f>'Preenchimento Consolidado'!$E$12</f>
        <v>0</v>
      </c>
      <c r="B3136" s="1">
        <f>'Preenchimento Consolidado'!$E$17</f>
        <v>0</v>
      </c>
      <c r="C3136" s="1">
        <f>'Preenchimento Consolidado'!$E$18</f>
        <v>0</v>
      </c>
      <c r="D3136" s="187" t="str">
        <f>'Preenchimento Consolidado'!B3159</f>
        <v>2.2.1.8.1.17.</v>
      </c>
      <c r="E3136" s="86">
        <f>'Preenchimento Consolidado'!D3159</f>
        <v>0</v>
      </c>
      <c r="F3136" s="2">
        <f t="shared" ca="1" si="48"/>
        <v>43901.734739930558</v>
      </c>
    </row>
    <row r="3137" spans="1:6">
      <c r="A3137" s="83">
        <f>'Preenchimento Consolidado'!$E$12</f>
        <v>0</v>
      </c>
      <c r="B3137" s="1">
        <f>'Preenchimento Consolidado'!$E$17</f>
        <v>0</v>
      </c>
      <c r="C3137" s="1">
        <f>'Preenchimento Consolidado'!$E$18</f>
        <v>0</v>
      </c>
      <c r="D3137" s="187" t="str">
        <f>'Preenchimento Consolidado'!B3160</f>
        <v>2.2.1.8.1.21.</v>
      </c>
      <c r="E3137" s="86">
        <f>'Preenchimento Consolidado'!D3160</f>
        <v>0</v>
      </c>
      <c r="F3137" s="2">
        <f t="shared" ca="1" si="48"/>
        <v>43901.734739930558</v>
      </c>
    </row>
    <row r="3138" spans="1:6">
      <c r="A3138" s="83">
        <f>'Preenchimento Consolidado'!$E$12</f>
        <v>0</v>
      </c>
      <c r="B3138" s="1">
        <f>'Preenchimento Consolidado'!$E$17</f>
        <v>0</v>
      </c>
      <c r="C3138" s="1">
        <f>'Preenchimento Consolidado'!$E$18</f>
        <v>0</v>
      </c>
      <c r="D3138" s="187" t="str">
        <f>'Preenchimento Consolidado'!B3161</f>
        <v>2.2.1.8.1.22.</v>
      </c>
      <c r="E3138" s="86">
        <f>'Preenchimento Consolidado'!D3161</f>
        <v>0</v>
      </c>
      <c r="F3138" s="2">
        <f t="shared" ref="F3138:F3201" ca="1" si="49">NOW()</f>
        <v>43901.734739930558</v>
      </c>
    </row>
    <row r="3139" spans="1:6">
      <c r="A3139" s="83">
        <f>'Preenchimento Consolidado'!$E$12</f>
        <v>0</v>
      </c>
      <c r="B3139" s="1">
        <f>'Preenchimento Consolidado'!$E$17</f>
        <v>0</v>
      </c>
      <c r="C3139" s="1">
        <f>'Preenchimento Consolidado'!$E$18</f>
        <v>0</v>
      </c>
      <c r="D3139" s="187" t="str">
        <f>'Preenchimento Consolidado'!B3162</f>
        <v>2.2.1.8.1.23.</v>
      </c>
      <c r="E3139" s="86">
        <f>'Preenchimento Consolidado'!D3162</f>
        <v>0</v>
      </c>
      <c r="F3139" s="2">
        <f t="shared" ca="1" si="49"/>
        <v>43901.734739930558</v>
      </c>
    </row>
    <row r="3140" spans="1:6">
      <c r="A3140" s="83">
        <f>'Preenchimento Consolidado'!$E$12</f>
        <v>0</v>
      </c>
      <c r="B3140" s="1">
        <f>'Preenchimento Consolidado'!$E$17</f>
        <v>0</v>
      </c>
      <c r="C3140" s="1">
        <f>'Preenchimento Consolidado'!$E$18</f>
        <v>0</v>
      </c>
      <c r="D3140" s="187" t="str">
        <f>'Preenchimento Consolidado'!B3163</f>
        <v>2.2.1.8.1.24.</v>
      </c>
      <c r="E3140" s="86">
        <f>'Preenchimento Consolidado'!D3163</f>
        <v>0</v>
      </c>
      <c r="F3140" s="2">
        <f t="shared" ca="1" si="49"/>
        <v>43901.734739930558</v>
      </c>
    </row>
    <row r="3141" spans="1:6">
      <c r="A3141" s="83">
        <f>'Preenchimento Consolidado'!$E$12</f>
        <v>0</v>
      </c>
      <c r="B3141" s="1">
        <f>'Preenchimento Consolidado'!$E$17</f>
        <v>0</v>
      </c>
      <c r="C3141" s="1">
        <f>'Preenchimento Consolidado'!$E$18</f>
        <v>0</v>
      </c>
      <c r="D3141" s="187" t="str">
        <f>'Preenchimento Consolidado'!B3164</f>
        <v>2.2.1.8.1.25.</v>
      </c>
      <c r="E3141" s="86">
        <f>'Preenchimento Consolidado'!D3164</f>
        <v>0</v>
      </c>
      <c r="F3141" s="2">
        <f t="shared" ca="1" si="49"/>
        <v>43901.734739930558</v>
      </c>
    </row>
    <row r="3142" spans="1:6">
      <c r="A3142" s="83">
        <f>'Preenchimento Consolidado'!$E$12</f>
        <v>0</v>
      </c>
      <c r="B3142" s="1">
        <f>'Preenchimento Consolidado'!$E$17</f>
        <v>0</v>
      </c>
      <c r="C3142" s="1">
        <f>'Preenchimento Consolidado'!$E$18</f>
        <v>0</v>
      </c>
      <c r="D3142" s="187" t="str">
        <f>'Preenchimento Consolidado'!B3165</f>
        <v>2.2.1.8.1.26.</v>
      </c>
      <c r="E3142" s="86">
        <f>'Preenchimento Consolidado'!D3165</f>
        <v>0</v>
      </c>
      <c r="F3142" s="2">
        <f t="shared" ca="1" si="49"/>
        <v>43901.734739930558</v>
      </c>
    </row>
    <row r="3143" spans="1:6">
      <c r="A3143" s="83">
        <f>'Preenchimento Consolidado'!$E$12</f>
        <v>0</v>
      </c>
      <c r="B3143" s="1">
        <f>'Preenchimento Consolidado'!$E$17</f>
        <v>0</v>
      </c>
      <c r="C3143" s="1">
        <f>'Preenchimento Consolidado'!$E$18</f>
        <v>0</v>
      </c>
      <c r="D3143" s="187" t="str">
        <f>'Preenchimento Consolidado'!B3166</f>
        <v>2.2.1.8.1.27.</v>
      </c>
      <c r="E3143" s="86">
        <f>'Preenchimento Consolidado'!D3166</f>
        <v>0</v>
      </c>
      <c r="F3143" s="2">
        <f t="shared" ca="1" si="49"/>
        <v>43901.734739930558</v>
      </c>
    </row>
    <row r="3144" spans="1:6">
      <c r="A3144" s="83">
        <f>'Preenchimento Consolidado'!$E$12</f>
        <v>0</v>
      </c>
      <c r="B3144" s="1">
        <f>'Preenchimento Consolidado'!$E$17</f>
        <v>0</v>
      </c>
      <c r="C3144" s="1">
        <f>'Preenchimento Consolidado'!$E$18</f>
        <v>0</v>
      </c>
      <c r="D3144" s="187" t="str">
        <f>'Preenchimento Consolidado'!B3167</f>
        <v>2.2.1.8.1.28.</v>
      </c>
      <c r="E3144" s="86">
        <f>'Preenchimento Consolidado'!D3167</f>
        <v>0</v>
      </c>
      <c r="F3144" s="2">
        <f t="shared" ca="1" si="49"/>
        <v>43901.734739930558</v>
      </c>
    </row>
    <row r="3145" spans="1:6">
      <c r="A3145" s="83">
        <f>'Preenchimento Consolidado'!$E$12</f>
        <v>0</v>
      </c>
      <c r="B3145" s="1">
        <f>'Preenchimento Consolidado'!$E$17</f>
        <v>0</v>
      </c>
      <c r="C3145" s="1">
        <f>'Preenchimento Consolidado'!$E$18</f>
        <v>0</v>
      </c>
      <c r="D3145" s="187" t="str">
        <f>'Preenchimento Consolidado'!B3168</f>
        <v>2.2.1.8.1.29.</v>
      </c>
      <c r="E3145" s="86">
        <f>'Preenchimento Consolidado'!D3168</f>
        <v>0</v>
      </c>
      <c r="F3145" s="2">
        <f t="shared" ca="1" si="49"/>
        <v>43901.734739930558</v>
      </c>
    </row>
    <row r="3146" spans="1:6">
      <c r="A3146" s="83">
        <f>'Preenchimento Consolidado'!$E$12</f>
        <v>0</v>
      </c>
      <c r="B3146" s="1">
        <f>'Preenchimento Consolidado'!$E$17</f>
        <v>0</v>
      </c>
      <c r="C3146" s="1">
        <f>'Preenchimento Consolidado'!$E$18</f>
        <v>0</v>
      </c>
      <c r="D3146" s="187" t="str">
        <f>'Preenchimento Consolidado'!B3169</f>
        <v>2.2.1.8.1.31.</v>
      </c>
      <c r="E3146" s="86">
        <f>'Preenchimento Consolidado'!D3169</f>
        <v>0</v>
      </c>
      <c r="F3146" s="2">
        <f t="shared" ca="1" si="49"/>
        <v>43901.734739930558</v>
      </c>
    </row>
    <row r="3147" spans="1:6">
      <c r="A3147" s="83">
        <f>'Preenchimento Consolidado'!$E$12</f>
        <v>0</v>
      </c>
      <c r="B3147" s="1">
        <f>'Preenchimento Consolidado'!$E$17</f>
        <v>0</v>
      </c>
      <c r="C3147" s="1">
        <f>'Preenchimento Consolidado'!$E$18</f>
        <v>0</v>
      </c>
      <c r="D3147" s="187" t="str">
        <f>'Preenchimento Consolidado'!B3170</f>
        <v>2.2.1.8.1.32.</v>
      </c>
      <c r="E3147" s="86">
        <f>'Preenchimento Consolidado'!D3170</f>
        <v>0</v>
      </c>
      <c r="F3147" s="2">
        <f t="shared" ca="1" si="49"/>
        <v>43901.734739930558</v>
      </c>
    </row>
    <row r="3148" spans="1:6">
      <c r="A3148" s="83">
        <f>'Preenchimento Consolidado'!$E$12</f>
        <v>0</v>
      </c>
      <c r="B3148" s="1">
        <f>'Preenchimento Consolidado'!$E$17</f>
        <v>0</v>
      </c>
      <c r="C3148" s="1">
        <f>'Preenchimento Consolidado'!$E$18</f>
        <v>0</v>
      </c>
      <c r="D3148" s="187" t="str">
        <f>'Preenchimento Consolidado'!B3171</f>
        <v>2.2.1.8.1.33.</v>
      </c>
      <c r="E3148" s="86">
        <f>'Preenchimento Consolidado'!D3171</f>
        <v>0</v>
      </c>
      <c r="F3148" s="2">
        <f t="shared" ca="1" si="49"/>
        <v>43901.734739930558</v>
      </c>
    </row>
    <row r="3149" spans="1:6">
      <c r="A3149" s="83">
        <f>'Preenchimento Consolidado'!$E$12</f>
        <v>0</v>
      </c>
      <c r="B3149" s="1">
        <f>'Preenchimento Consolidado'!$E$17</f>
        <v>0</v>
      </c>
      <c r="C3149" s="1">
        <f>'Preenchimento Consolidado'!$E$18</f>
        <v>0</v>
      </c>
      <c r="D3149" s="187" t="str">
        <f>'Preenchimento Consolidado'!B3172</f>
        <v>2.2.1.8.1.35.</v>
      </c>
      <c r="E3149" s="86">
        <f>'Preenchimento Consolidado'!D3172</f>
        <v>0</v>
      </c>
      <c r="F3149" s="2">
        <f t="shared" ca="1" si="49"/>
        <v>43901.734739930558</v>
      </c>
    </row>
    <row r="3150" spans="1:6">
      <c r="A3150" s="83">
        <f>'Preenchimento Consolidado'!$E$12</f>
        <v>0</v>
      </c>
      <c r="B3150" s="1">
        <f>'Preenchimento Consolidado'!$E$17</f>
        <v>0</v>
      </c>
      <c r="C3150" s="1">
        <f>'Preenchimento Consolidado'!$E$18</f>
        <v>0</v>
      </c>
      <c r="D3150" s="187" t="str">
        <f>'Preenchimento Consolidado'!B3173</f>
        <v>2.2.1.8.1.35.1.</v>
      </c>
      <c r="E3150" s="86">
        <f>'Preenchimento Consolidado'!D3173</f>
        <v>0</v>
      </c>
      <c r="F3150" s="2">
        <f t="shared" ca="1" si="49"/>
        <v>43901.734739930558</v>
      </c>
    </row>
    <row r="3151" spans="1:6">
      <c r="A3151" s="83">
        <f>'Preenchimento Consolidado'!$E$12</f>
        <v>0</v>
      </c>
      <c r="B3151" s="1">
        <f>'Preenchimento Consolidado'!$E$17</f>
        <v>0</v>
      </c>
      <c r="C3151" s="1">
        <f>'Preenchimento Consolidado'!$E$18</f>
        <v>0</v>
      </c>
      <c r="D3151" s="187" t="str">
        <f>'Preenchimento Consolidado'!B3174</f>
        <v>2.2.1.8.1.35.2.</v>
      </c>
      <c r="E3151" s="86">
        <f>'Preenchimento Consolidado'!D3174</f>
        <v>0</v>
      </c>
      <c r="F3151" s="2">
        <f t="shared" ca="1" si="49"/>
        <v>43901.734739930558</v>
      </c>
    </row>
    <row r="3152" spans="1:6">
      <c r="A3152" s="83">
        <f>'Preenchimento Consolidado'!$E$12</f>
        <v>0</v>
      </c>
      <c r="B3152" s="1">
        <f>'Preenchimento Consolidado'!$E$17</f>
        <v>0</v>
      </c>
      <c r="C3152" s="1">
        <f>'Preenchimento Consolidado'!$E$18</f>
        <v>0</v>
      </c>
      <c r="D3152" s="187" t="str">
        <f>'Preenchimento Consolidado'!B3175</f>
        <v>2.2.1.8.1.41.</v>
      </c>
      <c r="E3152" s="86">
        <f>'Preenchimento Consolidado'!D3175</f>
        <v>0</v>
      </c>
      <c r="F3152" s="2">
        <f t="shared" ca="1" si="49"/>
        <v>43901.734739930558</v>
      </c>
    </row>
    <row r="3153" spans="1:6">
      <c r="A3153" s="83">
        <f>'Preenchimento Consolidado'!$E$12</f>
        <v>0</v>
      </c>
      <c r="B3153" s="1">
        <f>'Preenchimento Consolidado'!$E$17</f>
        <v>0</v>
      </c>
      <c r="C3153" s="1">
        <f>'Preenchimento Consolidado'!$E$18</f>
        <v>0</v>
      </c>
      <c r="D3153" s="187" t="str">
        <f>'Preenchimento Consolidado'!B3176</f>
        <v>2.2.1.8.1.42.</v>
      </c>
      <c r="E3153" s="86">
        <f>'Preenchimento Consolidado'!D3176</f>
        <v>0</v>
      </c>
      <c r="F3153" s="2">
        <f t="shared" ca="1" si="49"/>
        <v>43901.734739930558</v>
      </c>
    </row>
    <row r="3154" spans="1:6">
      <c r="A3154" s="83">
        <f>'Preenchimento Consolidado'!$E$12</f>
        <v>0</v>
      </c>
      <c r="B3154" s="1">
        <f>'Preenchimento Consolidado'!$E$17</f>
        <v>0</v>
      </c>
      <c r="C3154" s="1">
        <f>'Preenchimento Consolidado'!$E$18</f>
        <v>0</v>
      </c>
      <c r="D3154" s="187" t="str">
        <f>'Preenchimento Consolidado'!B3177</f>
        <v>2.2.1.8.1.43.</v>
      </c>
      <c r="E3154" s="86">
        <f>'Preenchimento Consolidado'!D3177</f>
        <v>0</v>
      </c>
      <c r="F3154" s="2">
        <f t="shared" ca="1" si="49"/>
        <v>43901.734739930558</v>
      </c>
    </row>
    <row r="3155" spans="1:6">
      <c r="A3155" s="83">
        <f>'Preenchimento Consolidado'!$E$12</f>
        <v>0</v>
      </c>
      <c r="B3155" s="1">
        <f>'Preenchimento Consolidado'!$E$17</f>
        <v>0</v>
      </c>
      <c r="C3155" s="1">
        <f>'Preenchimento Consolidado'!$E$18</f>
        <v>0</v>
      </c>
      <c r="D3155" s="187" t="str">
        <f>'Preenchimento Consolidado'!B3178</f>
        <v>2.2.1.8.1.50.</v>
      </c>
      <c r="E3155" s="86">
        <f>'Preenchimento Consolidado'!D3178</f>
        <v>0</v>
      </c>
      <c r="F3155" s="2">
        <f t="shared" ca="1" si="49"/>
        <v>43901.734739930558</v>
      </c>
    </row>
    <row r="3156" spans="1:6">
      <c r="A3156" s="83">
        <f>'Preenchimento Consolidado'!$E$12</f>
        <v>0</v>
      </c>
      <c r="B3156" s="1">
        <f>'Preenchimento Consolidado'!$E$17</f>
        <v>0</v>
      </c>
      <c r="C3156" s="1">
        <f>'Preenchimento Consolidado'!$E$18</f>
        <v>0</v>
      </c>
      <c r="D3156" s="187" t="str">
        <f>'Preenchimento Consolidado'!B3179</f>
        <v>2.2.1.8.1.51.</v>
      </c>
      <c r="E3156" s="86">
        <f>'Preenchimento Consolidado'!D3179</f>
        <v>0</v>
      </c>
      <c r="F3156" s="2">
        <f t="shared" ca="1" si="49"/>
        <v>43901.734739930558</v>
      </c>
    </row>
    <row r="3157" spans="1:6">
      <c r="A3157" s="83">
        <f>'Preenchimento Consolidado'!$E$12</f>
        <v>0</v>
      </c>
      <c r="B3157" s="1">
        <f>'Preenchimento Consolidado'!$E$17</f>
        <v>0</v>
      </c>
      <c r="C3157" s="1">
        <f>'Preenchimento Consolidado'!$E$18</f>
        <v>0</v>
      </c>
      <c r="D3157" s="187" t="str">
        <f>'Preenchimento Consolidado'!B3180</f>
        <v>2.2.1.8.1.52.</v>
      </c>
      <c r="E3157" s="86">
        <f>'Preenchimento Consolidado'!D3180</f>
        <v>0</v>
      </c>
      <c r="F3157" s="2">
        <f t="shared" ca="1" si="49"/>
        <v>43901.734739930558</v>
      </c>
    </row>
    <row r="3158" spans="1:6">
      <c r="A3158" s="83">
        <f>'Preenchimento Consolidado'!$E$12</f>
        <v>0</v>
      </c>
      <c r="B3158" s="1">
        <f>'Preenchimento Consolidado'!$E$17</f>
        <v>0</v>
      </c>
      <c r="C3158" s="1">
        <f>'Preenchimento Consolidado'!$E$18</f>
        <v>0</v>
      </c>
      <c r="D3158" s="187" t="str">
        <f>'Preenchimento Consolidado'!B3181</f>
        <v>2.2.1.8.1.53.</v>
      </c>
      <c r="E3158" s="86">
        <f>'Preenchimento Consolidado'!D3181</f>
        <v>0</v>
      </c>
      <c r="F3158" s="2">
        <f t="shared" ca="1" si="49"/>
        <v>43901.734739930558</v>
      </c>
    </row>
    <row r="3159" spans="1:6">
      <c r="A3159" s="83">
        <f>'Preenchimento Consolidado'!$E$12</f>
        <v>0</v>
      </c>
      <c r="B3159" s="1">
        <f>'Preenchimento Consolidado'!$E$17</f>
        <v>0</v>
      </c>
      <c r="C3159" s="1">
        <f>'Preenchimento Consolidado'!$E$18</f>
        <v>0</v>
      </c>
      <c r="D3159" s="187" t="str">
        <f>'Preenchimento Consolidado'!B3182</f>
        <v>2.2.1.8.2.</v>
      </c>
      <c r="E3159" s="86">
        <f>'Preenchimento Consolidado'!D3182</f>
        <v>0</v>
      </c>
      <c r="F3159" s="2">
        <f t="shared" ca="1" si="49"/>
        <v>43901.734739930558</v>
      </c>
    </row>
    <row r="3160" spans="1:6">
      <c r="A3160" s="83">
        <f>'Preenchimento Consolidado'!$E$12</f>
        <v>0</v>
      </c>
      <c r="B3160" s="1">
        <f>'Preenchimento Consolidado'!$E$17</f>
        <v>0</v>
      </c>
      <c r="C3160" s="1">
        <f>'Preenchimento Consolidado'!$E$18</f>
        <v>0</v>
      </c>
      <c r="D3160" s="187" t="str">
        <f>'Preenchimento Consolidado'!B3183</f>
        <v>2.2.1.8.2.11.</v>
      </c>
      <c r="E3160" s="86">
        <f>'Preenchimento Consolidado'!D3183</f>
        <v>0</v>
      </c>
      <c r="F3160" s="2">
        <f t="shared" ca="1" si="49"/>
        <v>43901.734739930558</v>
      </c>
    </row>
    <row r="3161" spans="1:6">
      <c r="A3161" s="83">
        <f>'Preenchimento Consolidado'!$E$12</f>
        <v>0</v>
      </c>
      <c r="B3161" s="1">
        <f>'Preenchimento Consolidado'!$E$17</f>
        <v>0</v>
      </c>
      <c r="C3161" s="1">
        <f>'Preenchimento Consolidado'!$E$18</f>
        <v>0</v>
      </c>
      <c r="D3161" s="187" t="str">
        <f>'Preenchimento Consolidado'!B3184</f>
        <v>2.2.1.8.2.12.</v>
      </c>
      <c r="E3161" s="86">
        <f>'Preenchimento Consolidado'!D3184</f>
        <v>0</v>
      </c>
      <c r="F3161" s="2">
        <f t="shared" ca="1" si="49"/>
        <v>43901.734739930558</v>
      </c>
    </row>
    <row r="3162" spans="1:6">
      <c r="A3162" s="83">
        <f>'Preenchimento Consolidado'!$E$12</f>
        <v>0</v>
      </c>
      <c r="B3162" s="1">
        <f>'Preenchimento Consolidado'!$E$17</f>
        <v>0</v>
      </c>
      <c r="C3162" s="1">
        <f>'Preenchimento Consolidado'!$E$18</f>
        <v>0</v>
      </c>
      <c r="D3162" s="187" t="str">
        <f>'Preenchimento Consolidado'!B3185</f>
        <v>2.2.1.8.2.13.</v>
      </c>
      <c r="E3162" s="86">
        <f>'Preenchimento Consolidado'!D3185</f>
        <v>0</v>
      </c>
      <c r="F3162" s="2">
        <f t="shared" ca="1" si="49"/>
        <v>43901.734739930558</v>
      </c>
    </row>
    <row r="3163" spans="1:6">
      <c r="A3163" s="83">
        <f>'Preenchimento Consolidado'!$E$12</f>
        <v>0</v>
      </c>
      <c r="B3163" s="1">
        <f>'Preenchimento Consolidado'!$E$17</f>
        <v>0</v>
      </c>
      <c r="C3163" s="1">
        <f>'Preenchimento Consolidado'!$E$18</f>
        <v>0</v>
      </c>
      <c r="D3163" s="187" t="str">
        <f>'Preenchimento Consolidado'!B3186</f>
        <v>2.2.1.8.2.14.</v>
      </c>
      <c r="E3163" s="86">
        <f>'Preenchimento Consolidado'!D3186</f>
        <v>0</v>
      </c>
      <c r="F3163" s="2">
        <f t="shared" ca="1" si="49"/>
        <v>43901.734739930558</v>
      </c>
    </row>
    <row r="3164" spans="1:6">
      <c r="A3164" s="83">
        <f>'Preenchimento Consolidado'!$E$12</f>
        <v>0</v>
      </c>
      <c r="B3164" s="1">
        <f>'Preenchimento Consolidado'!$E$17</f>
        <v>0</v>
      </c>
      <c r="C3164" s="1">
        <f>'Preenchimento Consolidado'!$E$18</f>
        <v>0</v>
      </c>
      <c r="D3164" s="187" t="str">
        <f>'Preenchimento Consolidado'!B3187</f>
        <v>2.2.1.8.2.15.</v>
      </c>
      <c r="E3164" s="86">
        <f>'Preenchimento Consolidado'!D3187</f>
        <v>0</v>
      </c>
      <c r="F3164" s="2">
        <f t="shared" ca="1" si="49"/>
        <v>43901.734739930558</v>
      </c>
    </row>
    <row r="3165" spans="1:6">
      <c r="A3165" s="83">
        <f>'Preenchimento Consolidado'!$E$12</f>
        <v>0</v>
      </c>
      <c r="B3165" s="1">
        <f>'Preenchimento Consolidado'!$E$17</f>
        <v>0</v>
      </c>
      <c r="C3165" s="1">
        <f>'Preenchimento Consolidado'!$E$18</f>
        <v>0</v>
      </c>
      <c r="D3165" s="187" t="str">
        <f>'Preenchimento Consolidado'!B3188</f>
        <v>2.2.1.8.2.16.</v>
      </c>
      <c r="E3165" s="86">
        <f>'Preenchimento Consolidado'!D3188</f>
        <v>0</v>
      </c>
      <c r="F3165" s="2">
        <f t="shared" ca="1" si="49"/>
        <v>43901.734739930558</v>
      </c>
    </row>
    <row r="3166" spans="1:6">
      <c r="A3166" s="83">
        <f>'Preenchimento Consolidado'!$E$12</f>
        <v>0</v>
      </c>
      <c r="B3166" s="1">
        <f>'Preenchimento Consolidado'!$E$17</f>
        <v>0</v>
      </c>
      <c r="C3166" s="1">
        <f>'Preenchimento Consolidado'!$E$18</f>
        <v>0</v>
      </c>
      <c r="D3166" s="187" t="str">
        <f>'Preenchimento Consolidado'!B3189</f>
        <v>2.2.1.8.2.17.</v>
      </c>
      <c r="E3166" s="86">
        <f>'Preenchimento Consolidado'!D3189</f>
        <v>0</v>
      </c>
      <c r="F3166" s="2">
        <f t="shared" ca="1" si="49"/>
        <v>43901.734739930558</v>
      </c>
    </row>
    <row r="3167" spans="1:6">
      <c r="A3167" s="83">
        <f>'Preenchimento Consolidado'!$E$12</f>
        <v>0</v>
      </c>
      <c r="B3167" s="1">
        <f>'Preenchimento Consolidado'!$E$17</f>
        <v>0</v>
      </c>
      <c r="C3167" s="1">
        <f>'Preenchimento Consolidado'!$E$18</f>
        <v>0</v>
      </c>
      <c r="D3167" s="187" t="str">
        <f>'Preenchimento Consolidado'!B3190</f>
        <v>2.2.1.8.2.21.</v>
      </c>
      <c r="E3167" s="86">
        <f>'Preenchimento Consolidado'!D3190</f>
        <v>0</v>
      </c>
      <c r="F3167" s="2">
        <f t="shared" ca="1" si="49"/>
        <v>43901.734739930558</v>
      </c>
    </row>
    <row r="3168" spans="1:6">
      <c r="A3168" s="83">
        <f>'Preenchimento Consolidado'!$E$12</f>
        <v>0</v>
      </c>
      <c r="B3168" s="1">
        <f>'Preenchimento Consolidado'!$E$17</f>
        <v>0</v>
      </c>
      <c r="C3168" s="1">
        <f>'Preenchimento Consolidado'!$E$18</f>
        <v>0</v>
      </c>
      <c r="D3168" s="187" t="str">
        <f>'Preenchimento Consolidado'!B3191</f>
        <v>2.2.1.8.2.22.</v>
      </c>
      <c r="E3168" s="86">
        <f>'Preenchimento Consolidado'!D3191</f>
        <v>0</v>
      </c>
      <c r="F3168" s="2">
        <f t="shared" ca="1" si="49"/>
        <v>43901.734739930558</v>
      </c>
    </row>
    <row r="3169" spans="1:6">
      <c r="A3169" s="83">
        <f>'Preenchimento Consolidado'!$E$12</f>
        <v>0</v>
      </c>
      <c r="B3169" s="1">
        <f>'Preenchimento Consolidado'!$E$17</f>
        <v>0</v>
      </c>
      <c r="C3169" s="1">
        <f>'Preenchimento Consolidado'!$E$18</f>
        <v>0</v>
      </c>
      <c r="D3169" s="187" t="str">
        <f>'Preenchimento Consolidado'!B3192</f>
        <v>2.2.1.8.2.23.</v>
      </c>
      <c r="E3169" s="86">
        <f>'Preenchimento Consolidado'!D3192</f>
        <v>0</v>
      </c>
      <c r="F3169" s="2">
        <f t="shared" ca="1" si="49"/>
        <v>43901.734739930558</v>
      </c>
    </row>
    <row r="3170" spans="1:6">
      <c r="A3170" s="83">
        <f>'Preenchimento Consolidado'!$E$12</f>
        <v>0</v>
      </c>
      <c r="B3170" s="1">
        <f>'Preenchimento Consolidado'!$E$17</f>
        <v>0</v>
      </c>
      <c r="C3170" s="1">
        <f>'Preenchimento Consolidado'!$E$18</f>
        <v>0</v>
      </c>
      <c r="D3170" s="187" t="str">
        <f>'Preenchimento Consolidado'!B3193</f>
        <v>2.2.1.8.2.24.</v>
      </c>
      <c r="E3170" s="86">
        <f>'Preenchimento Consolidado'!D3193</f>
        <v>0</v>
      </c>
      <c r="F3170" s="2">
        <f t="shared" ca="1" si="49"/>
        <v>43901.734739930558</v>
      </c>
    </row>
    <row r="3171" spans="1:6">
      <c r="A3171" s="83">
        <f>'Preenchimento Consolidado'!$E$12</f>
        <v>0</v>
      </c>
      <c r="B3171" s="1">
        <f>'Preenchimento Consolidado'!$E$17</f>
        <v>0</v>
      </c>
      <c r="C3171" s="1">
        <f>'Preenchimento Consolidado'!$E$18</f>
        <v>0</v>
      </c>
      <c r="D3171" s="187" t="str">
        <f>'Preenchimento Consolidado'!B3194</f>
        <v>2.2.1.8.2.25.</v>
      </c>
      <c r="E3171" s="86">
        <f>'Preenchimento Consolidado'!D3194</f>
        <v>0</v>
      </c>
      <c r="F3171" s="2">
        <f t="shared" ca="1" si="49"/>
        <v>43901.734739930558</v>
      </c>
    </row>
    <row r="3172" spans="1:6">
      <c r="A3172" s="83">
        <f>'Preenchimento Consolidado'!$E$12</f>
        <v>0</v>
      </c>
      <c r="B3172" s="1">
        <f>'Preenchimento Consolidado'!$E$17</f>
        <v>0</v>
      </c>
      <c r="C3172" s="1">
        <f>'Preenchimento Consolidado'!$E$18</f>
        <v>0</v>
      </c>
      <c r="D3172" s="187" t="str">
        <f>'Preenchimento Consolidado'!B3195</f>
        <v>2.2.1.8.2.26.</v>
      </c>
      <c r="E3172" s="86">
        <f>'Preenchimento Consolidado'!D3195</f>
        <v>0</v>
      </c>
      <c r="F3172" s="2">
        <f t="shared" ca="1" si="49"/>
        <v>43901.734739930558</v>
      </c>
    </row>
    <row r="3173" spans="1:6">
      <c r="A3173" s="83">
        <f>'Preenchimento Consolidado'!$E$12</f>
        <v>0</v>
      </c>
      <c r="B3173" s="1">
        <f>'Preenchimento Consolidado'!$E$17</f>
        <v>0</v>
      </c>
      <c r="C3173" s="1">
        <f>'Preenchimento Consolidado'!$E$18</f>
        <v>0</v>
      </c>
      <c r="D3173" s="187" t="str">
        <f>'Preenchimento Consolidado'!B3196</f>
        <v>2.2.1.8.2.27.</v>
      </c>
      <c r="E3173" s="86">
        <f>'Preenchimento Consolidado'!D3196</f>
        <v>0</v>
      </c>
      <c r="F3173" s="2">
        <f t="shared" ca="1" si="49"/>
        <v>43901.734739930558</v>
      </c>
    </row>
    <row r="3174" spans="1:6">
      <c r="A3174" s="83">
        <f>'Preenchimento Consolidado'!$E$12</f>
        <v>0</v>
      </c>
      <c r="B3174" s="1">
        <f>'Preenchimento Consolidado'!$E$17</f>
        <v>0</v>
      </c>
      <c r="C3174" s="1">
        <f>'Preenchimento Consolidado'!$E$18</f>
        <v>0</v>
      </c>
      <c r="D3174" s="187" t="str">
        <f>'Preenchimento Consolidado'!B3197</f>
        <v>2.2.1.8.2.28.</v>
      </c>
      <c r="E3174" s="86">
        <f>'Preenchimento Consolidado'!D3197</f>
        <v>0</v>
      </c>
      <c r="F3174" s="2">
        <f t="shared" ca="1" si="49"/>
        <v>43901.734739930558</v>
      </c>
    </row>
    <row r="3175" spans="1:6">
      <c r="A3175" s="83">
        <f>'Preenchimento Consolidado'!$E$12</f>
        <v>0</v>
      </c>
      <c r="B3175" s="1">
        <f>'Preenchimento Consolidado'!$E$17</f>
        <v>0</v>
      </c>
      <c r="C3175" s="1">
        <f>'Preenchimento Consolidado'!$E$18</f>
        <v>0</v>
      </c>
      <c r="D3175" s="187" t="str">
        <f>'Preenchimento Consolidado'!B3198</f>
        <v>2.2.1.8.2.29.</v>
      </c>
      <c r="E3175" s="86">
        <f>'Preenchimento Consolidado'!D3198</f>
        <v>0</v>
      </c>
      <c r="F3175" s="2">
        <f t="shared" ca="1" si="49"/>
        <v>43901.734739930558</v>
      </c>
    </row>
    <row r="3176" spans="1:6">
      <c r="A3176" s="83">
        <f>'Preenchimento Consolidado'!$E$12</f>
        <v>0</v>
      </c>
      <c r="B3176" s="1">
        <f>'Preenchimento Consolidado'!$E$17</f>
        <v>0</v>
      </c>
      <c r="C3176" s="1">
        <f>'Preenchimento Consolidado'!$E$18</f>
        <v>0</v>
      </c>
      <c r="D3176" s="187" t="str">
        <f>'Preenchimento Consolidado'!B3199</f>
        <v>2.2.1.8.2.31.</v>
      </c>
      <c r="E3176" s="86">
        <f>'Preenchimento Consolidado'!D3199</f>
        <v>0</v>
      </c>
      <c r="F3176" s="2">
        <f t="shared" ca="1" si="49"/>
        <v>43901.734739930558</v>
      </c>
    </row>
    <row r="3177" spans="1:6">
      <c r="A3177" s="83">
        <f>'Preenchimento Consolidado'!$E$12</f>
        <v>0</v>
      </c>
      <c r="B3177" s="1">
        <f>'Preenchimento Consolidado'!$E$17</f>
        <v>0</v>
      </c>
      <c r="C3177" s="1">
        <f>'Preenchimento Consolidado'!$E$18</f>
        <v>0</v>
      </c>
      <c r="D3177" s="187" t="str">
        <f>'Preenchimento Consolidado'!B3200</f>
        <v>2.2.1.8.2.32.</v>
      </c>
      <c r="E3177" s="86">
        <f>'Preenchimento Consolidado'!D3200</f>
        <v>0</v>
      </c>
      <c r="F3177" s="2">
        <f t="shared" ca="1" si="49"/>
        <v>43901.734739930558</v>
      </c>
    </row>
    <row r="3178" spans="1:6">
      <c r="A3178" s="83">
        <f>'Preenchimento Consolidado'!$E$12</f>
        <v>0</v>
      </c>
      <c r="B3178" s="1">
        <f>'Preenchimento Consolidado'!$E$17</f>
        <v>0</v>
      </c>
      <c r="C3178" s="1">
        <f>'Preenchimento Consolidado'!$E$18</f>
        <v>0</v>
      </c>
      <c r="D3178" s="187" t="str">
        <f>'Preenchimento Consolidado'!B3201</f>
        <v>2.2.1.8.2.33.</v>
      </c>
      <c r="E3178" s="86">
        <f>'Preenchimento Consolidado'!D3201</f>
        <v>0</v>
      </c>
      <c r="F3178" s="2">
        <f t="shared" ca="1" si="49"/>
        <v>43901.734739930558</v>
      </c>
    </row>
    <row r="3179" spans="1:6">
      <c r="A3179" s="83">
        <f>'Preenchimento Consolidado'!$E$12</f>
        <v>0</v>
      </c>
      <c r="B3179" s="1">
        <f>'Preenchimento Consolidado'!$E$17</f>
        <v>0</v>
      </c>
      <c r="C3179" s="1">
        <f>'Preenchimento Consolidado'!$E$18</f>
        <v>0</v>
      </c>
      <c r="D3179" s="187" t="str">
        <f>'Preenchimento Consolidado'!B3202</f>
        <v>2.2.1.8.2.35.</v>
      </c>
      <c r="E3179" s="86">
        <f>'Preenchimento Consolidado'!D3202</f>
        <v>0</v>
      </c>
      <c r="F3179" s="2">
        <f t="shared" ca="1" si="49"/>
        <v>43901.734739930558</v>
      </c>
    </row>
    <row r="3180" spans="1:6">
      <c r="A3180" s="83">
        <f>'Preenchimento Consolidado'!$E$12</f>
        <v>0</v>
      </c>
      <c r="B3180" s="1">
        <f>'Preenchimento Consolidado'!$E$17</f>
        <v>0</v>
      </c>
      <c r="C3180" s="1">
        <f>'Preenchimento Consolidado'!$E$18</f>
        <v>0</v>
      </c>
      <c r="D3180" s="187" t="str">
        <f>'Preenchimento Consolidado'!B3203</f>
        <v>2.2.1.8.2.35.1.</v>
      </c>
      <c r="E3180" s="86">
        <f>'Preenchimento Consolidado'!D3203</f>
        <v>0</v>
      </c>
      <c r="F3180" s="2">
        <f t="shared" ca="1" si="49"/>
        <v>43901.734739930558</v>
      </c>
    </row>
    <row r="3181" spans="1:6">
      <c r="A3181" s="83">
        <f>'Preenchimento Consolidado'!$E$12</f>
        <v>0</v>
      </c>
      <c r="B3181" s="1">
        <f>'Preenchimento Consolidado'!$E$17</f>
        <v>0</v>
      </c>
      <c r="C3181" s="1">
        <f>'Preenchimento Consolidado'!$E$18</f>
        <v>0</v>
      </c>
      <c r="D3181" s="187" t="str">
        <f>'Preenchimento Consolidado'!B3204</f>
        <v>2.2.1.8.2.35.2.</v>
      </c>
      <c r="E3181" s="86">
        <f>'Preenchimento Consolidado'!D3204</f>
        <v>0</v>
      </c>
      <c r="F3181" s="2">
        <f t="shared" ca="1" si="49"/>
        <v>43901.734739930558</v>
      </c>
    </row>
    <row r="3182" spans="1:6">
      <c r="A3182" s="83">
        <f>'Preenchimento Consolidado'!$E$12</f>
        <v>0</v>
      </c>
      <c r="B3182" s="1">
        <f>'Preenchimento Consolidado'!$E$17</f>
        <v>0</v>
      </c>
      <c r="C3182" s="1">
        <f>'Preenchimento Consolidado'!$E$18</f>
        <v>0</v>
      </c>
      <c r="D3182" s="187" t="str">
        <f>'Preenchimento Consolidado'!B3205</f>
        <v>2.2.1.8.2.41.</v>
      </c>
      <c r="E3182" s="86">
        <f>'Preenchimento Consolidado'!D3205</f>
        <v>0</v>
      </c>
      <c r="F3182" s="2">
        <f t="shared" ca="1" si="49"/>
        <v>43901.734739930558</v>
      </c>
    </row>
    <row r="3183" spans="1:6">
      <c r="A3183" s="83">
        <f>'Preenchimento Consolidado'!$E$12</f>
        <v>0</v>
      </c>
      <c r="B3183" s="1">
        <f>'Preenchimento Consolidado'!$E$17</f>
        <v>0</v>
      </c>
      <c r="C3183" s="1">
        <f>'Preenchimento Consolidado'!$E$18</f>
        <v>0</v>
      </c>
      <c r="D3183" s="187" t="str">
        <f>'Preenchimento Consolidado'!B3206</f>
        <v>2.2.1.8.2.42.</v>
      </c>
      <c r="E3183" s="86">
        <f>'Preenchimento Consolidado'!D3206</f>
        <v>0</v>
      </c>
      <c r="F3183" s="2">
        <f t="shared" ca="1" si="49"/>
        <v>43901.734739930558</v>
      </c>
    </row>
    <row r="3184" spans="1:6">
      <c r="A3184" s="83">
        <f>'Preenchimento Consolidado'!$E$12</f>
        <v>0</v>
      </c>
      <c r="B3184" s="1">
        <f>'Preenchimento Consolidado'!$E$17</f>
        <v>0</v>
      </c>
      <c r="C3184" s="1">
        <f>'Preenchimento Consolidado'!$E$18</f>
        <v>0</v>
      </c>
      <c r="D3184" s="187" t="str">
        <f>'Preenchimento Consolidado'!B3207</f>
        <v>2.2.1.8.2.43.</v>
      </c>
      <c r="E3184" s="86">
        <f>'Preenchimento Consolidado'!D3207</f>
        <v>0</v>
      </c>
      <c r="F3184" s="2">
        <f t="shared" ca="1" si="49"/>
        <v>43901.734739930558</v>
      </c>
    </row>
    <row r="3185" spans="1:6">
      <c r="A3185" s="83">
        <f>'Preenchimento Consolidado'!$E$12</f>
        <v>0</v>
      </c>
      <c r="B3185" s="1">
        <f>'Preenchimento Consolidado'!$E$17</f>
        <v>0</v>
      </c>
      <c r="C3185" s="1">
        <f>'Preenchimento Consolidado'!$E$18</f>
        <v>0</v>
      </c>
      <c r="D3185" s="187" t="str">
        <f>'Preenchimento Consolidado'!B3208</f>
        <v>2.2.1.8.2.50.</v>
      </c>
      <c r="E3185" s="86">
        <f>'Preenchimento Consolidado'!D3208</f>
        <v>0</v>
      </c>
      <c r="F3185" s="2">
        <f t="shared" ca="1" si="49"/>
        <v>43901.734739930558</v>
      </c>
    </row>
    <row r="3186" spans="1:6">
      <c r="A3186" s="83">
        <f>'Preenchimento Consolidado'!$E$12</f>
        <v>0</v>
      </c>
      <c r="B3186" s="1">
        <f>'Preenchimento Consolidado'!$E$17</f>
        <v>0</v>
      </c>
      <c r="C3186" s="1">
        <f>'Preenchimento Consolidado'!$E$18</f>
        <v>0</v>
      </c>
      <c r="D3186" s="187" t="str">
        <f>'Preenchimento Consolidado'!B3209</f>
        <v>2.2.1.8.2.51.</v>
      </c>
      <c r="E3186" s="86">
        <f>'Preenchimento Consolidado'!D3209</f>
        <v>0</v>
      </c>
      <c r="F3186" s="2">
        <f t="shared" ca="1" si="49"/>
        <v>43901.734739930558</v>
      </c>
    </row>
    <row r="3187" spans="1:6">
      <c r="A3187" s="83">
        <f>'Preenchimento Consolidado'!$E$12</f>
        <v>0</v>
      </c>
      <c r="B3187" s="1">
        <f>'Preenchimento Consolidado'!$E$17</f>
        <v>0</v>
      </c>
      <c r="C3187" s="1">
        <f>'Preenchimento Consolidado'!$E$18</f>
        <v>0</v>
      </c>
      <c r="D3187" s="187" t="str">
        <f>'Preenchimento Consolidado'!B3210</f>
        <v>2.2.1.8.2.52.</v>
      </c>
      <c r="E3187" s="86">
        <f>'Preenchimento Consolidado'!D3210</f>
        <v>0</v>
      </c>
      <c r="F3187" s="2">
        <f t="shared" ca="1" si="49"/>
        <v>43901.734739930558</v>
      </c>
    </row>
    <row r="3188" spans="1:6">
      <c r="A3188" s="83">
        <f>'Preenchimento Consolidado'!$E$12</f>
        <v>0</v>
      </c>
      <c r="B3188" s="1">
        <f>'Preenchimento Consolidado'!$E$17</f>
        <v>0</v>
      </c>
      <c r="C3188" s="1">
        <f>'Preenchimento Consolidado'!$E$18</f>
        <v>0</v>
      </c>
      <c r="D3188" s="187" t="str">
        <f>'Preenchimento Consolidado'!B3211</f>
        <v>2.2.1.8.2.53.</v>
      </c>
      <c r="E3188" s="86">
        <f>'Preenchimento Consolidado'!D3211</f>
        <v>0</v>
      </c>
      <c r="F3188" s="2">
        <f t="shared" ca="1" si="49"/>
        <v>43901.734739930558</v>
      </c>
    </row>
    <row r="3189" spans="1:6">
      <c r="A3189" s="83">
        <f>'Preenchimento Consolidado'!$E$12</f>
        <v>0</v>
      </c>
      <c r="B3189" s="1">
        <f>'Preenchimento Consolidado'!$E$17</f>
        <v>0</v>
      </c>
      <c r="C3189" s="1">
        <f>'Preenchimento Consolidado'!$E$18</f>
        <v>0</v>
      </c>
      <c r="D3189" s="187" t="str">
        <f>'Preenchimento Consolidado'!B3212</f>
        <v>2.2.1.4.</v>
      </c>
      <c r="E3189" s="86">
        <f>'Preenchimento Consolidado'!D3212</f>
        <v>0</v>
      </c>
      <c r="F3189" s="2">
        <f t="shared" ca="1" si="49"/>
        <v>43901.734739930558</v>
      </c>
    </row>
    <row r="3190" spans="1:6">
      <c r="A3190" s="83">
        <f>'Preenchimento Consolidado'!$E$12</f>
        <v>0</v>
      </c>
      <c r="B3190" s="1">
        <f>'Preenchimento Consolidado'!$E$17</f>
        <v>0</v>
      </c>
      <c r="C3190" s="1">
        <f>'Preenchimento Consolidado'!$E$18</f>
        <v>0</v>
      </c>
      <c r="D3190" s="187" t="str">
        <f>'Preenchimento Consolidado'!B3213</f>
        <v>2.2.1.4.1.</v>
      </c>
      <c r="E3190" s="86">
        <f>'Preenchimento Consolidado'!D3213</f>
        <v>0</v>
      </c>
      <c r="F3190" s="2">
        <f t="shared" ca="1" si="49"/>
        <v>43901.734739930558</v>
      </c>
    </row>
    <row r="3191" spans="1:6">
      <c r="A3191" s="83">
        <f>'Preenchimento Consolidado'!$E$12</f>
        <v>0</v>
      </c>
      <c r="B3191" s="1">
        <f>'Preenchimento Consolidado'!$E$17</f>
        <v>0</v>
      </c>
      <c r="C3191" s="1">
        <f>'Preenchimento Consolidado'!$E$18</f>
        <v>0</v>
      </c>
      <c r="D3191" s="187" t="str">
        <f>'Preenchimento Consolidado'!B3214</f>
        <v>2.2.1.4.1.11.</v>
      </c>
      <c r="E3191" s="86">
        <f>'Preenchimento Consolidado'!D3214</f>
        <v>0</v>
      </c>
      <c r="F3191" s="2">
        <f t="shared" ca="1" si="49"/>
        <v>43901.734739930558</v>
      </c>
    </row>
    <row r="3192" spans="1:6">
      <c r="A3192" s="83">
        <f>'Preenchimento Consolidado'!$E$12</f>
        <v>0</v>
      </c>
      <c r="B3192" s="1">
        <f>'Preenchimento Consolidado'!$E$17</f>
        <v>0</v>
      </c>
      <c r="C3192" s="1">
        <f>'Preenchimento Consolidado'!$E$18</f>
        <v>0</v>
      </c>
      <c r="D3192" s="187" t="str">
        <f>'Preenchimento Consolidado'!B3215</f>
        <v>2.2.1.4.1.12.</v>
      </c>
      <c r="E3192" s="86">
        <f>'Preenchimento Consolidado'!D3215</f>
        <v>0</v>
      </c>
      <c r="F3192" s="2">
        <f t="shared" ca="1" si="49"/>
        <v>43901.734739930558</v>
      </c>
    </row>
    <row r="3193" spans="1:6">
      <c r="A3193" s="83">
        <f>'Preenchimento Consolidado'!$E$12</f>
        <v>0</v>
      </c>
      <c r="B3193" s="1">
        <f>'Preenchimento Consolidado'!$E$17</f>
        <v>0</v>
      </c>
      <c r="C3193" s="1">
        <f>'Preenchimento Consolidado'!$E$18</f>
        <v>0</v>
      </c>
      <c r="D3193" s="187" t="str">
        <f>'Preenchimento Consolidado'!B3216</f>
        <v>2.2.1.4.1.13.</v>
      </c>
      <c r="E3193" s="86">
        <f>'Preenchimento Consolidado'!D3216</f>
        <v>0</v>
      </c>
      <c r="F3193" s="2">
        <f t="shared" ca="1" si="49"/>
        <v>43901.734739930558</v>
      </c>
    </row>
    <row r="3194" spans="1:6">
      <c r="A3194" s="83">
        <f>'Preenchimento Consolidado'!$E$12</f>
        <v>0</v>
      </c>
      <c r="B3194" s="1">
        <f>'Preenchimento Consolidado'!$E$17</f>
        <v>0</v>
      </c>
      <c r="C3194" s="1">
        <f>'Preenchimento Consolidado'!$E$18</f>
        <v>0</v>
      </c>
      <c r="D3194" s="187" t="str">
        <f>'Preenchimento Consolidado'!B3217</f>
        <v>2.2.1.4.1.14.</v>
      </c>
      <c r="E3194" s="86">
        <f>'Preenchimento Consolidado'!D3217</f>
        <v>0</v>
      </c>
      <c r="F3194" s="2">
        <f t="shared" ca="1" si="49"/>
        <v>43901.734739930558</v>
      </c>
    </row>
    <row r="3195" spans="1:6">
      <c r="A3195" s="83">
        <f>'Preenchimento Consolidado'!$E$12</f>
        <v>0</v>
      </c>
      <c r="B3195" s="1">
        <f>'Preenchimento Consolidado'!$E$17</f>
        <v>0</v>
      </c>
      <c r="C3195" s="1">
        <f>'Preenchimento Consolidado'!$E$18</f>
        <v>0</v>
      </c>
      <c r="D3195" s="187" t="str">
        <f>'Preenchimento Consolidado'!B3218</f>
        <v>2.2.1.4.1.15.</v>
      </c>
      <c r="E3195" s="86">
        <f>'Preenchimento Consolidado'!D3218</f>
        <v>0</v>
      </c>
      <c r="F3195" s="2">
        <f t="shared" ca="1" si="49"/>
        <v>43901.734739930558</v>
      </c>
    </row>
    <row r="3196" spans="1:6">
      <c r="A3196" s="83">
        <f>'Preenchimento Consolidado'!$E$12</f>
        <v>0</v>
      </c>
      <c r="B3196" s="1">
        <f>'Preenchimento Consolidado'!$E$17</f>
        <v>0</v>
      </c>
      <c r="C3196" s="1">
        <f>'Preenchimento Consolidado'!$E$18</f>
        <v>0</v>
      </c>
      <c r="D3196" s="187" t="str">
        <f>'Preenchimento Consolidado'!B3219</f>
        <v>2.2.1.4.1.16.</v>
      </c>
      <c r="E3196" s="86">
        <f>'Preenchimento Consolidado'!D3219</f>
        <v>0</v>
      </c>
      <c r="F3196" s="2">
        <f t="shared" ca="1" si="49"/>
        <v>43901.734739930558</v>
      </c>
    </row>
    <row r="3197" spans="1:6">
      <c r="A3197" s="83">
        <f>'Preenchimento Consolidado'!$E$12</f>
        <v>0</v>
      </c>
      <c r="B3197" s="1">
        <f>'Preenchimento Consolidado'!$E$17</f>
        <v>0</v>
      </c>
      <c r="C3197" s="1">
        <f>'Preenchimento Consolidado'!$E$18</f>
        <v>0</v>
      </c>
      <c r="D3197" s="187" t="str">
        <f>'Preenchimento Consolidado'!B3220</f>
        <v>2.2.1.4.1.17.</v>
      </c>
      <c r="E3197" s="86">
        <f>'Preenchimento Consolidado'!D3220</f>
        <v>0</v>
      </c>
      <c r="F3197" s="2">
        <f t="shared" ca="1" si="49"/>
        <v>43901.734739930558</v>
      </c>
    </row>
    <row r="3198" spans="1:6">
      <c r="A3198" s="83">
        <f>'Preenchimento Consolidado'!$E$12</f>
        <v>0</v>
      </c>
      <c r="B3198" s="1">
        <f>'Preenchimento Consolidado'!$E$17</f>
        <v>0</v>
      </c>
      <c r="C3198" s="1">
        <f>'Preenchimento Consolidado'!$E$18</f>
        <v>0</v>
      </c>
      <c r="D3198" s="187" t="str">
        <f>'Preenchimento Consolidado'!B3221</f>
        <v>2.2.1.4.1.21.</v>
      </c>
      <c r="E3198" s="86">
        <f>'Preenchimento Consolidado'!D3221</f>
        <v>0</v>
      </c>
      <c r="F3198" s="2">
        <f t="shared" ca="1" si="49"/>
        <v>43901.734739930558</v>
      </c>
    </row>
    <row r="3199" spans="1:6">
      <c r="A3199" s="83">
        <f>'Preenchimento Consolidado'!$E$12</f>
        <v>0</v>
      </c>
      <c r="B3199" s="1">
        <f>'Preenchimento Consolidado'!$E$17</f>
        <v>0</v>
      </c>
      <c r="C3199" s="1">
        <f>'Preenchimento Consolidado'!$E$18</f>
        <v>0</v>
      </c>
      <c r="D3199" s="187" t="str">
        <f>'Preenchimento Consolidado'!B3222</f>
        <v>2.2.1.4.1.22.</v>
      </c>
      <c r="E3199" s="86">
        <f>'Preenchimento Consolidado'!D3222</f>
        <v>0</v>
      </c>
      <c r="F3199" s="2">
        <f t="shared" ca="1" si="49"/>
        <v>43901.734739930558</v>
      </c>
    </row>
    <row r="3200" spans="1:6">
      <c r="A3200" s="83">
        <f>'Preenchimento Consolidado'!$E$12</f>
        <v>0</v>
      </c>
      <c r="B3200" s="1">
        <f>'Preenchimento Consolidado'!$E$17</f>
        <v>0</v>
      </c>
      <c r="C3200" s="1">
        <f>'Preenchimento Consolidado'!$E$18</f>
        <v>0</v>
      </c>
      <c r="D3200" s="187" t="str">
        <f>'Preenchimento Consolidado'!B3223</f>
        <v>2.2.1.4.1.23.</v>
      </c>
      <c r="E3200" s="86">
        <f>'Preenchimento Consolidado'!D3223</f>
        <v>0</v>
      </c>
      <c r="F3200" s="2">
        <f t="shared" ca="1" si="49"/>
        <v>43901.734739930558</v>
      </c>
    </row>
    <row r="3201" spans="1:6">
      <c r="A3201" s="83">
        <f>'Preenchimento Consolidado'!$E$12</f>
        <v>0</v>
      </c>
      <c r="B3201" s="1">
        <f>'Preenchimento Consolidado'!$E$17</f>
        <v>0</v>
      </c>
      <c r="C3201" s="1">
        <f>'Preenchimento Consolidado'!$E$18</f>
        <v>0</v>
      </c>
      <c r="D3201" s="187" t="str">
        <f>'Preenchimento Consolidado'!B3224</f>
        <v>2.2.1.4.1.24.</v>
      </c>
      <c r="E3201" s="86">
        <f>'Preenchimento Consolidado'!D3224</f>
        <v>0</v>
      </c>
      <c r="F3201" s="2">
        <f t="shared" ca="1" si="49"/>
        <v>43901.734739930558</v>
      </c>
    </row>
    <row r="3202" spans="1:6">
      <c r="A3202" s="83">
        <f>'Preenchimento Consolidado'!$E$12</f>
        <v>0</v>
      </c>
      <c r="B3202" s="1">
        <f>'Preenchimento Consolidado'!$E$17</f>
        <v>0</v>
      </c>
      <c r="C3202" s="1">
        <f>'Preenchimento Consolidado'!$E$18</f>
        <v>0</v>
      </c>
      <c r="D3202" s="187" t="str">
        <f>'Preenchimento Consolidado'!B3225</f>
        <v>2.2.1.4.1.25.</v>
      </c>
      <c r="E3202" s="86">
        <f>'Preenchimento Consolidado'!D3225</f>
        <v>0</v>
      </c>
      <c r="F3202" s="2">
        <f t="shared" ref="F3202:F3265" ca="1" si="50">NOW()</f>
        <v>43901.734739930558</v>
      </c>
    </row>
    <row r="3203" spans="1:6">
      <c r="A3203" s="83">
        <f>'Preenchimento Consolidado'!$E$12</f>
        <v>0</v>
      </c>
      <c r="B3203" s="1">
        <f>'Preenchimento Consolidado'!$E$17</f>
        <v>0</v>
      </c>
      <c r="C3203" s="1">
        <f>'Preenchimento Consolidado'!$E$18</f>
        <v>0</v>
      </c>
      <c r="D3203" s="187" t="str">
        <f>'Preenchimento Consolidado'!B3226</f>
        <v>2.2.1.4.1.26.</v>
      </c>
      <c r="E3203" s="86">
        <f>'Preenchimento Consolidado'!D3226</f>
        <v>0</v>
      </c>
      <c r="F3203" s="2">
        <f t="shared" ca="1" si="50"/>
        <v>43901.734739930558</v>
      </c>
    </row>
    <row r="3204" spans="1:6">
      <c r="A3204" s="83">
        <f>'Preenchimento Consolidado'!$E$12</f>
        <v>0</v>
      </c>
      <c r="B3204" s="1">
        <f>'Preenchimento Consolidado'!$E$17</f>
        <v>0</v>
      </c>
      <c r="C3204" s="1">
        <f>'Preenchimento Consolidado'!$E$18</f>
        <v>0</v>
      </c>
      <c r="D3204" s="187" t="str">
        <f>'Preenchimento Consolidado'!B3227</f>
        <v>2.2.1.4.1.27.</v>
      </c>
      <c r="E3204" s="86">
        <f>'Preenchimento Consolidado'!D3227</f>
        <v>0</v>
      </c>
      <c r="F3204" s="2">
        <f t="shared" ca="1" si="50"/>
        <v>43901.734739930558</v>
      </c>
    </row>
    <row r="3205" spans="1:6">
      <c r="A3205" s="83">
        <f>'Preenchimento Consolidado'!$E$12</f>
        <v>0</v>
      </c>
      <c r="B3205" s="1">
        <f>'Preenchimento Consolidado'!$E$17</f>
        <v>0</v>
      </c>
      <c r="C3205" s="1">
        <f>'Preenchimento Consolidado'!$E$18</f>
        <v>0</v>
      </c>
      <c r="D3205" s="187" t="str">
        <f>'Preenchimento Consolidado'!B3228</f>
        <v>2.2.1.4.1.28.</v>
      </c>
      <c r="E3205" s="86">
        <f>'Preenchimento Consolidado'!D3228</f>
        <v>0</v>
      </c>
      <c r="F3205" s="2">
        <f t="shared" ca="1" si="50"/>
        <v>43901.734739930558</v>
      </c>
    </row>
    <row r="3206" spans="1:6">
      <c r="A3206" s="83">
        <f>'Preenchimento Consolidado'!$E$12</f>
        <v>0</v>
      </c>
      <c r="B3206" s="1">
        <f>'Preenchimento Consolidado'!$E$17</f>
        <v>0</v>
      </c>
      <c r="C3206" s="1">
        <f>'Preenchimento Consolidado'!$E$18</f>
        <v>0</v>
      </c>
      <c r="D3206" s="187" t="str">
        <f>'Preenchimento Consolidado'!B3229</f>
        <v>2.2.1.4.1.29.</v>
      </c>
      <c r="E3206" s="86">
        <f>'Preenchimento Consolidado'!D3229</f>
        <v>0</v>
      </c>
      <c r="F3206" s="2">
        <f t="shared" ca="1" si="50"/>
        <v>43901.734739930558</v>
      </c>
    </row>
    <row r="3207" spans="1:6">
      <c r="A3207" s="83">
        <f>'Preenchimento Consolidado'!$E$12</f>
        <v>0</v>
      </c>
      <c r="B3207" s="1">
        <f>'Preenchimento Consolidado'!$E$17</f>
        <v>0</v>
      </c>
      <c r="C3207" s="1">
        <f>'Preenchimento Consolidado'!$E$18</f>
        <v>0</v>
      </c>
      <c r="D3207" s="187" t="str">
        <f>'Preenchimento Consolidado'!B3230</f>
        <v>2.2.1.4.1.31.</v>
      </c>
      <c r="E3207" s="86">
        <f>'Preenchimento Consolidado'!D3230</f>
        <v>0</v>
      </c>
      <c r="F3207" s="2">
        <f t="shared" ca="1" si="50"/>
        <v>43901.734739930558</v>
      </c>
    </row>
    <row r="3208" spans="1:6">
      <c r="A3208" s="83">
        <f>'Preenchimento Consolidado'!$E$12</f>
        <v>0</v>
      </c>
      <c r="B3208" s="1">
        <f>'Preenchimento Consolidado'!$E$17</f>
        <v>0</v>
      </c>
      <c r="C3208" s="1">
        <f>'Preenchimento Consolidado'!$E$18</f>
        <v>0</v>
      </c>
      <c r="D3208" s="187" t="str">
        <f>'Preenchimento Consolidado'!B3231</f>
        <v>2.2.1.4.1.32.</v>
      </c>
      <c r="E3208" s="86">
        <f>'Preenchimento Consolidado'!D3231</f>
        <v>0</v>
      </c>
      <c r="F3208" s="2">
        <f t="shared" ca="1" si="50"/>
        <v>43901.734739930558</v>
      </c>
    </row>
    <row r="3209" spans="1:6">
      <c r="A3209" s="83">
        <f>'Preenchimento Consolidado'!$E$12</f>
        <v>0</v>
      </c>
      <c r="B3209" s="1">
        <f>'Preenchimento Consolidado'!$E$17</f>
        <v>0</v>
      </c>
      <c r="C3209" s="1">
        <f>'Preenchimento Consolidado'!$E$18</f>
        <v>0</v>
      </c>
      <c r="D3209" s="187" t="str">
        <f>'Preenchimento Consolidado'!B3232</f>
        <v>2.2.1.4.1.33.</v>
      </c>
      <c r="E3209" s="86">
        <f>'Preenchimento Consolidado'!D3232</f>
        <v>0</v>
      </c>
      <c r="F3209" s="2">
        <f t="shared" ca="1" si="50"/>
        <v>43901.734739930558</v>
      </c>
    </row>
    <row r="3210" spans="1:6">
      <c r="A3210" s="83">
        <f>'Preenchimento Consolidado'!$E$12</f>
        <v>0</v>
      </c>
      <c r="B3210" s="1">
        <f>'Preenchimento Consolidado'!$E$17</f>
        <v>0</v>
      </c>
      <c r="C3210" s="1">
        <f>'Preenchimento Consolidado'!$E$18</f>
        <v>0</v>
      </c>
      <c r="D3210" s="187" t="str">
        <f>'Preenchimento Consolidado'!B3233</f>
        <v>2.2.1.4.1.35.</v>
      </c>
      <c r="E3210" s="86">
        <f>'Preenchimento Consolidado'!D3233</f>
        <v>0</v>
      </c>
      <c r="F3210" s="2">
        <f t="shared" ca="1" si="50"/>
        <v>43901.734739930558</v>
      </c>
    </row>
    <row r="3211" spans="1:6">
      <c r="A3211" s="83">
        <f>'Preenchimento Consolidado'!$E$12</f>
        <v>0</v>
      </c>
      <c r="B3211" s="1">
        <f>'Preenchimento Consolidado'!$E$17</f>
        <v>0</v>
      </c>
      <c r="C3211" s="1">
        <f>'Preenchimento Consolidado'!$E$18</f>
        <v>0</v>
      </c>
      <c r="D3211" s="187" t="str">
        <f>'Preenchimento Consolidado'!B3234</f>
        <v>2.2.1.4.1.35.1.</v>
      </c>
      <c r="E3211" s="86">
        <f>'Preenchimento Consolidado'!D3234</f>
        <v>0</v>
      </c>
      <c r="F3211" s="2">
        <f t="shared" ca="1" si="50"/>
        <v>43901.734739930558</v>
      </c>
    </row>
    <row r="3212" spans="1:6">
      <c r="A3212" s="83">
        <f>'Preenchimento Consolidado'!$E$12</f>
        <v>0</v>
      </c>
      <c r="B3212" s="1">
        <f>'Preenchimento Consolidado'!$E$17</f>
        <v>0</v>
      </c>
      <c r="C3212" s="1">
        <f>'Preenchimento Consolidado'!$E$18</f>
        <v>0</v>
      </c>
      <c r="D3212" s="187" t="str">
        <f>'Preenchimento Consolidado'!B3235</f>
        <v>2.2.1.4.1.35.2.</v>
      </c>
      <c r="E3212" s="86">
        <f>'Preenchimento Consolidado'!D3235</f>
        <v>0</v>
      </c>
      <c r="F3212" s="2">
        <f t="shared" ca="1" si="50"/>
        <v>43901.734739930558</v>
      </c>
    </row>
    <row r="3213" spans="1:6">
      <c r="A3213" s="83">
        <f>'Preenchimento Consolidado'!$E$12</f>
        <v>0</v>
      </c>
      <c r="B3213" s="1">
        <f>'Preenchimento Consolidado'!$E$17</f>
        <v>0</v>
      </c>
      <c r="C3213" s="1">
        <f>'Preenchimento Consolidado'!$E$18</f>
        <v>0</v>
      </c>
      <c r="D3213" s="187" t="str">
        <f>'Preenchimento Consolidado'!B3236</f>
        <v>2.2.1.4.1.41.</v>
      </c>
      <c r="E3213" s="86">
        <f>'Preenchimento Consolidado'!D3236</f>
        <v>0</v>
      </c>
      <c r="F3213" s="2">
        <f t="shared" ca="1" si="50"/>
        <v>43901.734739930558</v>
      </c>
    </row>
    <row r="3214" spans="1:6">
      <c r="A3214" s="83">
        <f>'Preenchimento Consolidado'!$E$12</f>
        <v>0</v>
      </c>
      <c r="B3214" s="1">
        <f>'Preenchimento Consolidado'!$E$17</f>
        <v>0</v>
      </c>
      <c r="C3214" s="1">
        <f>'Preenchimento Consolidado'!$E$18</f>
        <v>0</v>
      </c>
      <c r="D3214" s="187" t="str">
        <f>'Preenchimento Consolidado'!B3237</f>
        <v>2.2.1.4.1.42.</v>
      </c>
      <c r="E3214" s="86">
        <f>'Preenchimento Consolidado'!D3237</f>
        <v>0</v>
      </c>
      <c r="F3214" s="2">
        <f t="shared" ca="1" si="50"/>
        <v>43901.734739930558</v>
      </c>
    </row>
    <row r="3215" spans="1:6">
      <c r="A3215" s="83">
        <f>'Preenchimento Consolidado'!$E$12</f>
        <v>0</v>
      </c>
      <c r="B3215" s="1">
        <f>'Preenchimento Consolidado'!$E$17</f>
        <v>0</v>
      </c>
      <c r="C3215" s="1">
        <f>'Preenchimento Consolidado'!$E$18</f>
        <v>0</v>
      </c>
      <c r="D3215" s="187" t="str">
        <f>'Preenchimento Consolidado'!B3238</f>
        <v>2.2.1.4.1.43.</v>
      </c>
      <c r="E3215" s="86">
        <f>'Preenchimento Consolidado'!D3238</f>
        <v>0</v>
      </c>
      <c r="F3215" s="2">
        <f t="shared" ca="1" si="50"/>
        <v>43901.734739930558</v>
      </c>
    </row>
    <row r="3216" spans="1:6">
      <c r="A3216" s="83">
        <f>'Preenchimento Consolidado'!$E$12</f>
        <v>0</v>
      </c>
      <c r="B3216" s="1">
        <f>'Preenchimento Consolidado'!$E$17</f>
        <v>0</v>
      </c>
      <c r="C3216" s="1">
        <f>'Preenchimento Consolidado'!$E$18</f>
        <v>0</v>
      </c>
      <c r="D3216" s="187" t="str">
        <f>'Preenchimento Consolidado'!B3239</f>
        <v>2.2.1.4.1.50.</v>
      </c>
      <c r="E3216" s="86">
        <f>'Preenchimento Consolidado'!D3239</f>
        <v>0</v>
      </c>
      <c r="F3216" s="2">
        <f t="shared" ca="1" si="50"/>
        <v>43901.734739930558</v>
      </c>
    </row>
    <row r="3217" spans="1:6">
      <c r="A3217" s="83">
        <f>'Preenchimento Consolidado'!$E$12</f>
        <v>0</v>
      </c>
      <c r="B3217" s="1">
        <f>'Preenchimento Consolidado'!$E$17</f>
        <v>0</v>
      </c>
      <c r="C3217" s="1">
        <f>'Preenchimento Consolidado'!$E$18</f>
        <v>0</v>
      </c>
      <c r="D3217" s="187" t="str">
        <f>'Preenchimento Consolidado'!B3240</f>
        <v>2.2.1.4.1.51.</v>
      </c>
      <c r="E3217" s="86">
        <f>'Preenchimento Consolidado'!D3240</f>
        <v>0</v>
      </c>
      <c r="F3217" s="2">
        <f t="shared" ca="1" si="50"/>
        <v>43901.734739930558</v>
      </c>
    </row>
    <row r="3218" spans="1:6">
      <c r="A3218" s="83">
        <f>'Preenchimento Consolidado'!$E$12</f>
        <v>0</v>
      </c>
      <c r="B3218" s="1">
        <f>'Preenchimento Consolidado'!$E$17</f>
        <v>0</v>
      </c>
      <c r="C3218" s="1">
        <f>'Preenchimento Consolidado'!$E$18</f>
        <v>0</v>
      </c>
      <c r="D3218" s="187" t="str">
        <f>'Preenchimento Consolidado'!B3241</f>
        <v>2.2.1.4.1.52.</v>
      </c>
      <c r="E3218" s="86">
        <f>'Preenchimento Consolidado'!D3241</f>
        <v>0</v>
      </c>
      <c r="F3218" s="2">
        <f t="shared" ca="1" si="50"/>
        <v>43901.734739930558</v>
      </c>
    </row>
    <row r="3219" spans="1:6">
      <c r="A3219" s="83">
        <f>'Preenchimento Consolidado'!$E$12</f>
        <v>0</v>
      </c>
      <c r="B3219" s="1">
        <f>'Preenchimento Consolidado'!$E$17</f>
        <v>0</v>
      </c>
      <c r="C3219" s="1">
        <f>'Preenchimento Consolidado'!$E$18</f>
        <v>0</v>
      </c>
      <c r="D3219" s="187" t="str">
        <f>'Preenchimento Consolidado'!B3242</f>
        <v>2.2.1.4.1.53.</v>
      </c>
      <c r="E3219" s="86">
        <f>'Preenchimento Consolidado'!D3242</f>
        <v>0</v>
      </c>
      <c r="F3219" s="2">
        <f t="shared" ca="1" si="50"/>
        <v>43901.734739930558</v>
      </c>
    </row>
    <row r="3220" spans="1:6">
      <c r="A3220" s="83">
        <f>'Preenchimento Consolidado'!$E$12</f>
        <v>0</v>
      </c>
      <c r="B3220" s="1">
        <f>'Preenchimento Consolidado'!$E$17</f>
        <v>0</v>
      </c>
      <c r="C3220" s="1">
        <f>'Preenchimento Consolidado'!$E$18</f>
        <v>0</v>
      </c>
      <c r="D3220" s="187" t="str">
        <f>'Preenchimento Consolidado'!B3243</f>
        <v>2.2.1.5.</v>
      </c>
      <c r="E3220" s="86">
        <f>'Preenchimento Consolidado'!D3243</f>
        <v>0</v>
      </c>
      <c r="F3220" s="2">
        <f t="shared" ca="1" si="50"/>
        <v>43901.734739930558</v>
      </c>
    </row>
    <row r="3221" spans="1:6">
      <c r="A3221" s="83">
        <f>'Preenchimento Consolidado'!$E$12</f>
        <v>0</v>
      </c>
      <c r="B3221" s="1">
        <f>'Preenchimento Consolidado'!$E$17</f>
        <v>0</v>
      </c>
      <c r="C3221" s="1">
        <f>'Preenchimento Consolidado'!$E$18</f>
        <v>0</v>
      </c>
      <c r="D3221" s="187" t="str">
        <f>'Preenchimento Consolidado'!B3244</f>
        <v>2.2.1.5.1.</v>
      </c>
      <c r="E3221" s="86">
        <f>'Preenchimento Consolidado'!D3244</f>
        <v>0</v>
      </c>
      <c r="F3221" s="2">
        <f t="shared" ca="1" si="50"/>
        <v>43901.734739930558</v>
      </c>
    </row>
    <row r="3222" spans="1:6">
      <c r="A3222" s="83">
        <f>'Preenchimento Consolidado'!$E$12</f>
        <v>0</v>
      </c>
      <c r="B3222" s="1">
        <f>'Preenchimento Consolidado'!$E$17</f>
        <v>0</v>
      </c>
      <c r="C3222" s="1">
        <f>'Preenchimento Consolidado'!$E$18</f>
        <v>0</v>
      </c>
      <c r="D3222" s="187" t="str">
        <f>'Preenchimento Consolidado'!B3245</f>
        <v>2.2.1.5.1.11.</v>
      </c>
      <c r="E3222" s="86">
        <f>'Preenchimento Consolidado'!D3245</f>
        <v>0</v>
      </c>
      <c r="F3222" s="2">
        <f t="shared" ca="1" si="50"/>
        <v>43901.734739930558</v>
      </c>
    </row>
    <row r="3223" spans="1:6">
      <c r="A3223" s="83">
        <f>'Preenchimento Consolidado'!$E$12</f>
        <v>0</v>
      </c>
      <c r="B3223" s="1">
        <f>'Preenchimento Consolidado'!$E$17</f>
        <v>0</v>
      </c>
      <c r="C3223" s="1">
        <f>'Preenchimento Consolidado'!$E$18</f>
        <v>0</v>
      </c>
      <c r="D3223" s="187" t="str">
        <f>'Preenchimento Consolidado'!B3246</f>
        <v>2.2.1.5.1.12.</v>
      </c>
      <c r="E3223" s="86">
        <f>'Preenchimento Consolidado'!D3246</f>
        <v>0</v>
      </c>
      <c r="F3223" s="2">
        <f t="shared" ca="1" si="50"/>
        <v>43901.734739930558</v>
      </c>
    </row>
    <row r="3224" spans="1:6">
      <c r="A3224" s="83">
        <f>'Preenchimento Consolidado'!$E$12</f>
        <v>0</v>
      </c>
      <c r="B3224" s="1">
        <f>'Preenchimento Consolidado'!$E$17</f>
        <v>0</v>
      </c>
      <c r="C3224" s="1">
        <f>'Preenchimento Consolidado'!$E$18</f>
        <v>0</v>
      </c>
      <c r="D3224" s="187" t="str">
        <f>'Preenchimento Consolidado'!B3247</f>
        <v>2.2.1.5.1.13.</v>
      </c>
      <c r="E3224" s="86">
        <f>'Preenchimento Consolidado'!D3247</f>
        <v>0</v>
      </c>
      <c r="F3224" s="2">
        <f t="shared" ca="1" si="50"/>
        <v>43901.734739930558</v>
      </c>
    </row>
    <row r="3225" spans="1:6">
      <c r="A3225" s="83">
        <f>'Preenchimento Consolidado'!$E$12</f>
        <v>0</v>
      </c>
      <c r="B3225" s="1">
        <f>'Preenchimento Consolidado'!$E$17</f>
        <v>0</v>
      </c>
      <c r="C3225" s="1">
        <f>'Preenchimento Consolidado'!$E$18</f>
        <v>0</v>
      </c>
      <c r="D3225" s="187" t="str">
        <f>'Preenchimento Consolidado'!B3248</f>
        <v>2.2.1.5.1.14.</v>
      </c>
      <c r="E3225" s="86">
        <f>'Preenchimento Consolidado'!D3248</f>
        <v>0</v>
      </c>
      <c r="F3225" s="2">
        <f t="shared" ca="1" si="50"/>
        <v>43901.734739930558</v>
      </c>
    </row>
    <row r="3226" spans="1:6">
      <c r="A3226" s="83">
        <f>'Preenchimento Consolidado'!$E$12</f>
        <v>0</v>
      </c>
      <c r="B3226" s="1">
        <f>'Preenchimento Consolidado'!$E$17</f>
        <v>0</v>
      </c>
      <c r="C3226" s="1">
        <f>'Preenchimento Consolidado'!$E$18</f>
        <v>0</v>
      </c>
      <c r="D3226" s="187" t="str">
        <f>'Preenchimento Consolidado'!B3249</f>
        <v>2.2.1.5.1.15.</v>
      </c>
      <c r="E3226" s="86">
        <f>'Preenchimento Consolidado'!D3249</f>
        <v>0</v>
      </c>
      <c r="F3226" s="2">
        <f t="shared" ca="1" si="50"/>
        <v>43901.734739930558</v>
      </c>
    </row>
    <row r="3227" spans="1:6">
      <c r="A3227" s="83">
        <f>'Preenchimento Consolidado'!$E$12</f>
        <v>0</v>
      </c>
      <c r="B3227" s="1">
        <f>'Preenchimento Consolidado'!$E$17</f>
        <v>0</v>
      </c>
      <c r="C3227" s="1">
        <f>'Preenchimento Consolidado'!$E$18</f>
        <v>0</v>
      </c>
      <c r="D3227" s="187" t="str">
        <f>'Preenchimento Consolidado'!B3250</f>
        <v>2.2.1.5.1.16.</v>
      </c>
      <c r="E3227" s="86">
        <f>'Preenchimento Consolidado'!D3250</f>
        <v>0</v>
      </c>
      <c r="F3227" s="2">
        <f t="shared" ca="1" si="50"/>
        <v>43901.734739930558</v>
      </c>
    </row>
    <row r="3228" spans="1:6">
      <c r="A3228" s="83">
        <f>'Preenchimento Consolidado'!$E$12</f>
        <v>0</v>
      </c>
      <c r="B3228" s="1">
        <f>'Preenchimento Consolidado'!$E$17</f>
        <v>0</v>
      </c>
      <c r="C3228" s="1">
        <f>'Preenchimento Consolidado'!$E$18</f>
        <v>0</v>
      </c>
      <c r="D3228" s="187" t="str">
        <f>'Preenchimento Consolidado'!B3251</f>
        <v>2.2.1.5.1.17.</v>
      </c>
      <c r="E3228" s="86">
        <f>'Preenchimento Consolidado'!D3251</f>
        <v>0</v>
      </c>
      <c r="F3228" s="2">
        <f t="shared" ca="1" si="50"/>
        <v>43901.734739930558</v>
      </c>
    </row>
    <row r="3229" spans="1:6">
      <c r="A3229" s="83">
        <f>'Preenchimento Consolidado'!$E$12</f>
        <v>0</v>
      </c>
      <c r="B3229" s="1">
        <f>'Preenchimento Consolidado'!$E$17</f>
        <v>0</v>
      </c>
      <c r="C3229" s="1">
        <f>'Preenchimento Consolidado'!$E$18</f>
        <v>0</v>
      </c>
      <c r="D3229" s="187" t="str">
        <f>'Preenchimento Consolidado'!B3252</f>
        <v>2.2.1.5.1.21.</v>
      </c>
      <c r="E3229" s="86">
        <f>'Preenchimento Consolidado'!D3252</f>
        <v>0</v>
      </c>
      <c r="F3229" s="2">
        <f t="shared" ca="1" si="50"/>
        <v>43901.734739930558</v>
      </c>
    </row>
    <row r="3230" spans="1:6">
      <c r="A3230" s="83">
        <f>'Preenchimento Consolidado'!$E$12</f>
        <v>0</v>
      </c>
      <c r="B3230" s="1">
        <f>'Preenchimento Consolidado'!$E$17</f>
        <v>0</v>
      </c>
      <c r="C3230" s="1">
        <f>'Preenchimento Consolidado'!$E$18</f>
        <v>0</v>
      </c>
      <c r="D3230" s="187" t="str">
        <f>'Preenchimento Consolidado'!B3253</f>
        <v>2.2.1.5.1.22.</v>
      </c>
      <c r="E3230" s="86">
        <f>'Preenchimento Consolidado'!D3253</f>
        <v>0</v>
      </c>
      <c r="F3230" s="2">
        <f t="shared" ca="1" si="50"/>
        <v>43901.734739930558</v>
      </c>
    </row>
    <row r="3231" spans="1:6">
      <c r="A3231" s="83">
        <f>'Preenchimento Consolidado'!$E$12</f>
        <v>0</v>
      </c>
      <c r="B3231" s="1">
        <f>'Preenchimento Consolidado'!$E$17</f>
        <v>0</v>
      </c>
      <c r="C3231" s="1">
        <f>'Preenchimento Consolidado'!$E$18</f>
        <v>0</v>
      </c>
      <c r="D3231" s="187" t="str">
        <f>'Preenchimento Consolidado'!B3254</f>
        <v>2.2.1.5.1.23.</v>
      </c>
      <c r="E3231" s="86">
        <f>'Preenchimento Consolidado'!D3254</f>
        <v>0</v>
      </c>
      <c r="F3231" s="2">
        <f t="shared" ca="1" si="50"/>
        <v>43901.734739930558</v>
      </c>
    </row>
    <row r="3232" spans="1:6">
      <c r="A3232" s="83">
        <f>'Preenchimento Consolidado'!$E$12</f>
        <v>0</v>
      </c>
      <c r="B3232" s="1">
        <f>'Preenchimento Consolidado'!$E$17</f>
        <v>0</v>
      </c>
      <c r="C3232" s="1">
        <f>'Preenchimento Consolidado'!$E$18</f>
        <v>0</v>
      </c>
      <c r="D3232" s="187" t="str">
        <f>'Preenchimento Consolidado'!B3255</f>
        <v>2.2.1.5.1.24.</v>
      </c>
      <c r="E3232" s="86">
        <f>'Preenchimento Consolidado'!D3255</f>
        <v>0</v>
      </c>
      <c r="F3232" s="2">
        <f t="shared" ca="1" si="50"/>
        <v>43901.734739930558</v>
      </c>
    </row>
    <row r="3233" spans="1:6">
      <c r="A3233" s="83">
        <f>'Preenchimento Consolidado'!$E$12</f>
        <v>0</v>
      </c>
      <c r="B3233" s="1">
        <f>'Preenchimento Consolidado'!$E$17</f>
        <v>0</v>
      </c>
      <c r="C3233" s="1">
        <f>'Preenchimento Consolidado'!$E$18</f>
        <v>0</v>
      </c>
      <c r="D3233" s="187" t="str">
        <f>'Preenchimento Consolidado'!B3256</f>
        <v>2.2.1.5.1.25.</v>
      </c>
      <c r="E3233" s="86">
        <f>'Preenchimento Consolidado'!D3256</f>
        <v>0</v>
      </c>
      <c r="F3233" s="2">
        <f t="shared" ca="1" si="50"/>
        <v>43901.734739930558</v>
      </c>
    </row>
    <row r="3234" spans="1:6">
      <c r="A3234" s="83">
        <f>'Preenchimento Consolidado'!$E$12</f>
        <v>0</v>
      </c>
      <c r="B3234" s="1">
        <f>'Preenchimento Consolidado'!$E$17</f>
        <v>0</v>
      </c>
      <c r="C3234" s="1">
        <f>'Preenchimento Consolidado'!$E$18</f>
        <v>0</v>
      </c>
      <c r="D3234" s="187" t="str">
        <f>'Preenchimento Consolidado'!B3257</f>
        <v>2.2.1.5.1.26.</v>
      </c>
      <c r="E3234" s="86">
        <f>'Preenchimento Consolidado'!D3257</f>
        <v>0</v>
      </c>
      <c r="F3234" s="2">
        <f t="shared" ca="1" si="50"/>
        <v>43901.734739930558</v>
      </c>
    </row>
    <row r="3235" spans="1:6">
      <c r="A3235" s="83">
        <f>'Preenchimento Consolidado'!$E$12</f>
        <v>0</v>
      </c>
      <c r="B3235" s="1">
        <f>'Preenchimento Consolidado'!$E$17</f>
        <v>0</v>
      </c>
      <c r="C3235" s="1">
        <f>'Preenchimento Consolidado'!$E$18</f>
        <v>0</v>
      </c>
      <c r="D3235" s="187" t="str">
        <f>'Preenchimento Consolidado'!B3258</f>
        <v>2.2.1.5.1.27.</v>
      </c>
      <c r="E3235" s="86">
        <f>'Preenchimento Consolidado'!D3258</f>
        <v>0</v>
      </c>
      <c r="F3235" s="2">
        <f t="shared" ca="1" si="50"/>
        <v>43901.734739930558</v>
      </c>
    </row>
    <row r="3236" spans="1:6">
      <c r="A3236" s="83">
        <f>'Preenchimento Consolidado'!$E$12</f>
        <v>0</v>
      </c>
      <c r="B3236" s="1">
        <f>'Preenchimento Consolidado'!$E$17</f>
        <v>0</v>
      </c>
      <c r="C3236" s="1">
        <f>'Preenchimento Consolidado'!$E$18</f>
        <v>0</v>
      </c>
      <c r="D3236" s="187" t="str">
        <f>'Preenchimento Consolidado'!B3259</f>
        <v>2.2.1.5.1.28.</v>
      </c>
      <c r="E3236" s="86">
        <f>'Preenchimento Consolidado'!D3259</f>
        <v>0</v>
      </c>
      <c r="F3236" s="2">
        <f t="shared" ca="1" si="50"/>
        <v>43901.734739930558</v>
      </c>
    </row>
    <row r="3237" spans="1:6">
      <c r="A3237" s="83">
        <f>'Preenchimento Consolidado'!$E$12</f>
        <v>0</v>
      </c>
      <c r="B3237" s="1">
        <f>'Preenchimento Consolidado'!$E$17</f>
        <v>0</v>
      </c>
      <c r="C3237" s="1">
        <f>'Preenchimento Consolidado'!$E$18</f>
        <v>0</v>
      </c>
      <c r="D3237" s="187" t="str">
        <f>'Preenchimento Consolidado'!B3260</f>
        <v>2.2.1.5.1.29.</v>
      </c>
      <c r="E3237" s="86">
        <f>'Preenchimento Consolidado'!D3260</f>
        <v>0</v>
      </c>
      <c r="F3237" s="2">
        <f t="shared" ca="1" si="50"/>
        <v>43901.734739930558</v>
      </c>
    </row>
    <row r="3238" spans="1:6">
      <c r="A3238" s="83">
        <f>'Preenchimento Consolidado'!$E$12</f>
        <v>0</v>
      </c>
      <c r="B3238" s="1">
        <f>'Preenchimento Consolidado'!$E$17</f>
        <v>0</v>
      </c>
      <c r="C3238" s="1">
        <f>'Preenchimento Consolidado'!$E$18</f>
        <v>0</v>
      </c>
      <c r="D3238" s="187" t="str">
        <f>'Preenchimento Consolidado'!B3261</f>
        <v>2.2.1.5.1.31.</v>
      </c>
      <c r="E3238" s="86">
        <f>'Preenchimento Consolidado'!D3261</f>
        <v>0</v>
      </c>
      <c r="F3238" s="2">
        <f t="shared" ca="1" si="50"/>
        <v>43901.734739930558</v>
      </c>
    </row>
    <row r="3239" spans="1:6">
      <c r="A3239" s="83">
        <f>'Preenchimento Consolidado'!$E$12</f>
        <v>0</v>
      </c>
      <c r="B3239" s="1">
        <f>'Preenchimento Consolidado'!$E$17</f>
        <v>0</v>
      </c>
      <c r="C3239" s="1">
        <f>'Preenchimento Consolidado'!$E$18</f>
        <v>0</v>
      </c>
      <c r="D3239" s="187" t="str">
        <f>'Preenchimento Consolidado'!B3262</f>
        <v>2.2.1.5.1.32.</v>
      </c>
      <c r="E3239" s="86">
        <f>'Preenchimento Consolidado'!D3262</f>
        <v>0</v>
      </c>
      <c r="F3239" s="2">
        <f t="shared" ca="1" si="50"/>
        <v>43901.734739930558</v>
      </c>
    </row>
    <row r="3240" spans="1:6">
      <c r="A3240" s="83">
        <f>'Preenchimento Consolidado'!$E$12</f>
        <v>0</v>
      </c>
      <c r="B3240" s="1">
        <f>'Preenchimento Consolidado'!$E$17</f>
        <v>0</v>
      </c>
      <c r="C3240" s="1">
        <f>'Preenchimento Consolidado'!$E$18</f>
        <v>0</v>
      </c>
      <c r="D3240" s="187" t="str">
        <f>'Preenchimento Consolidado'!B3263</f>
        <v>2.2.1.5.1.33.</v>
      </c>
      <c r="E3240" s="86">
        <f>'Preenchimento Consolidado'!D3263</f>
        <v>0</v>
      </c>
      <c r="F3240" s="2">
        <f t="shared" ca="1" si="50"/>
        <v>43901.734739930558</v>
      </c>
    </row>
    <row r="3241" spans="1:6">
      <c r="A3241" s="83">
        <f>'Preenchimento Consolidado'!$E$12</f>
        <v>0</v>
      </c>
      <c r="B3241" s="1">
        <f>'Preenchimento Consolidado'!$E$17</f>
        <v>0</v>
      </c>
      <c r="C3241" s="1">
        <f>'Preenchimento Consolidado'!$E$18</f>
        <v>0</v>
      </c>
      <c r="D3241" s="187" t="str">
        <f>'Preenchimento Consolidado'!B3264</f>
        <v>2.2.1.5.1.35.</v>
      </c>
      <c r="E3241" s="86">
        <f>'Preenchimento Consolidado'!D3264</f>
        <v>0</v>
      </c>
      <c r="F3241" s="2">
        <f t="shared" ca="1" si="50"/>
        <v>43901.734739930558</v>
      </c>
    </row>
    <row r="3242" spans="1:6">
      <c r="A3242" s="83">
        <f>'Preenchimento Consolidado'!$E$12</f>
        <v>0</v>
      </c>
      <c r="B3242" s="1">
        <f>'Preenchimento Consolidado'!$E$17</f>
        <v>0</v>
      </c>
      <c r="C3242" s="1">
        <f>'Preenchimento Consolidado'!$E$18</f>
        <v>0</v>
      </c>
      <c r="D3242" s="187" t="str">
        <f>'Preenchimento Consolidado'!B3265</f>
        <v>2.2.1.5.1.35.1.</v>
      </c>
      <c r="E3242" s="86">
        <f>'Preenchimento Consolidado'!D3265</f>
        <v>0</v>
      </c>
      <c r="F3242" s="2">
        <f t="shared" ca="1" si="50"/>
        <v>43901.734739930558</v>
      </c>
    </row>
    <row r="3243" spans="1:6">
      <c r="A3243" s="83">
        <f>'Preenchimento Consolidado'!$E$12</f>
        <v>0</v>
      </c>
      <c r="B3243" s="1">
        <f>'Preenchimento Consolidado'!$E$17</f>
        <v>0</v>
      </c>
      <c r="C3243" s="1">
        <f>'Preenchimento Consolidado'!$E$18</f>
        <v>0</v>
      </c>
      <c r="D3243" s="187" t="str">
        <f>'Preenchimento Consolidado'!B3266</f>
        <v>2.2.1.5.1.35.2.</v>
      </c>
      <c r="E3243" s="86">
        <f>'Preenchimento Consolidado'!D3266</f>
        <v>0</v>
      </c>
      <c r="F3243" s="2">
        <f t="shared" ca="1" si="50"/>
        <v>43901.734739930558</v>
      </c>
    </row>
    <row r="3244" spans="1:6">
      <c r="A3244" s="83">
        <f>'Preenchimento Consolidado'!$E$12</f>
        <v>0</v>
      </c>
      <c r="B3244" s="1">
        <f>'Preenchimento Consolidado'!$E$17</f>
        <v>0</v>
      </c>
      <c r="C3244" s="1">
        <f>'Preenchimento Consolidado'!$E$18</f>
        <v>0</v>
      </c>
      <c r="D3244" s="187" t="str">
        <f>'Preenchimento Consolidado'!B3267</f>
        <v>2.2.1.5.1.41.</v>
      </c>
      <c r="E3244" s="86">
        <f>'Preenchimento Consolidado'!D3267</f>
        <v>0</v>
      </c>
      <c r="F3244" s="2">
        <f t="shared" ca="1" si="50"/>
        <v>43901.734739930558</v>
      </c>
    </row>
    <row r="3245" spans="1:6">
      <c r="A3245" s="83">
        <f>'Preenchimento Consolidado'!$E$12</f>
        <v>0</v>
      </c>
      <c r="B3245" s="1">
        <f>'Preenchimento Consolidado'!$E$17</f>
        <v>0</v>
      </c>
      <c r="C3245" s="1">
        <f>'Preenchimento Consolidado'!$E$18</f>
        <v>0</v>
      </c>
      <c r="D3245" s="187" t="str">
        <f>'Preenchimento Consolidado'!B3268</f>
        <v>2.2.1.5.1.42.</v>
      </c>
      <c r="E3245" s="86">
        <f>'Preenchimento Consolidado'!D3268</f>
        <v>0</v>
      </c>
      <c r="F3245" s="2">
        <f t="shared" ca="1" si="50"/>
        <v>43901.734739930558</v>
      </c>
    </row>
    <row r="3246" spans="1:6">
      <c r="A3246" s="83">
        <f>'Preenchimento Consolidado'!$E$12</f>
        <v>0</v>
      </c>
      <c r="B3246" s="1">
        <f>'Preenchimento Consolidado'!$E$17</f>
        <v>0</v>
      </c>
      <c r="C3246" s="1">
        <f>'Preenchimento Consolidado'!$E$18</f>
        <v>0</v>
      </c>
      <c r="D3246" s="187" t="str">
        <f>'Preenchimento Consolidado'!B3269</f>
        <v>2.2.1.5.1.43.</v>
      </c>
      <c r="E3246" s="86">
        <f>'Preenchimento Consolidado'!D3269</f>
        <v>0</v>
      </c>
      <c r="F3246" s="2">
        <f t="shared" ca="1" si="50"/>
        <v>43901.734739930558</v>
      </c>
    </row>
    <row r="3247" spans="1:6">
      <c r="A3247" s="83">
        <f>'Preenchimento Consolidado'!$E$12</f>
        <v>0</v>
      </c>
      <c r="B3247" s="1">
        <f>'Preenchimento Consolidado'!$E$17</f>
        <v>0</v>
      </c>
      <c r="C3247" s="1">
        <f>'Preenchimento Consolidado'!$E$18</f>
        <v>0</v>
      </c>
      <c r="D3247" s="187" t="str">
        <f>'Preenchimento Consolidado'!B3270</f>
        <v>2.2.1.5.1.50.</v>
      </c>
      <c r="E3247" s="86">
        <f>'Preenchimento Consolidado'!D3270</f>
        <v>0</v>
      </c>
      <c r="F3247" s="2">
        <f t="shared" ca="1" si="50"/>
        <v>43901.734739930558</v>
      </c>
    </row>
    <row r="3248" spans="1:6">
      <c r="A3248" s="83">
        <f>'Preenchimento Consolidado'!$E$12</f>
        <v>0</v>
      </c>
      <c r="B3248" s="1">
        <f>'Preenchimento Consolidado'!$E$17</f>
        <v>0</v>
      </c>
      <c r="C3248" s="1">
        <f>'Preenchimento Consolidado'!$E$18</f>
        <v>0</v>
      </c>
      <c r="D3248" s="187" t="str">
        <f>'Preenchimento Consolidado'!B3271</f>
        <v>2.2.1.5.1.51.</v>
      </c>
      <c r="E3248" s="86">
        <f>'Preenchimento Consolidado'!D3271</f>
        <v>0</v>
      </c>
      <c r="F3248" s="2">
        <f t="shared" ca="1" si="50"/>
        <v>43901.734739930558</v>
      </c>
    </row>
    <row r="3249" spans="1:6">
      <c r="A3249" s="83">
        <f>'Preenchimento Consolidado'!$E$12</f>
        <v>0</v>
      </c>
      <c r="B3249" s="1">
        <f>'Preenchimento Consolidado'!$E$17</f>
        <v>0</v>
      </c>
      <c r="C3249" s="1">
        <f>'Preenchimento Consolidado'!$E$18</f>
        <v>0</v>
      </c>
      <c r="D3249" s="187" t="str">
        <f>'Preenchimento Consolidado'!B3272</f>
        <v>2.2.1.5.1.52.</v>
      </c>
      <c r="E3249" s="86">
        <f>'Preenchimento Consolidado'!D3272</f>
        <v>0</v>
      </c>
      <c r="F3249" s="2">
        <f t="shared" ca="1" si="50"/>
        <v>43901.734739930558</v>
      </c>
    </row>
    <row r="3250" spans="1:6">
      <c r="A3250" s="83">
        <f>'Preenchimento Consolidado'!$E$12</f>
        <v>0</v>
      </c>
      <c r="B3250" s="1">
        <f>'Preenchimento Consolidado'!$E$17</f>
        <v>0</v>
      </c>
      <c r="C3250" s="1">
        <f>'Preenchimento Consolidado'!$E$18</f>
        <v>0</v>
      </c>
      <c r="D3250" s="187" t="str">
        <f>'Preenchimento Consolidado'!B3273</f>
        <v>2.2.1.5.1.53.</v>
      </c>
      <c r="E3250" s="86">
        <f>'Preenchimento Consolidado'!D3273</f>
        <v>0</v>
      </c>
      <c r="F3250" s="2">
        <f t="shared" ca="1" si="50"/>
        <v>43901.734739930558</v>
      </c>
    </row>
    <row r="3251" spans="1:6">
      <c r="A3251" s="83">
        <f>'Preenchimento Consolidado'!$E$12</f>
        <v>0</v>
      </c>
      <c r="B3251" s="1">
        <f>'Preenchimento Consolidado'!$E$17</f>
        <v>0</v>
      </c>
      <c r="C3251" s="1">
        <f>'Preenchimento Consolidado'!$E$18</f>
        <v>0</v>
      </c>
      <c r="D3251" s="187" t="str">
        <f>'Preenchimento Consolidado'!B3274</f>
        <v>2.2.1.6.</v>
      </c>
      <c r="E3251" s="86">
        <f>'Preenchimento Consolidado'!D3274</f>
        <v>0</v>
      </c>
      <c r="F3251" s="2">
        <f t="shared" ca="1" si="50"/>
        <v>43901.734739930558</v>
      </c>
    </row>
    <row r="3252" spans="1:6">
      <c r="A3252" s="83">
        <f>'Preenchimento Consolidado'!$E$12</f>
        <v>0</v>
      </c>
      <c r="B3252" s="1">
        <f>'Preenchimento Consolidado'!$E$17</f>
        <v>0</v>
      </c>
      <c r="C3252" s="1">
        <f>'Preenchimento Consolidado'!$E$18</f>
        <v>0</v>
      </c>
      <c r="D3252" s="187" t="str">
        <f>'Preenchimento Consolidado'!B3275</f>
        <v>2.2.1.6.1.</v>
      </c>
      <c r="E3252" s="86">
        <f>'Preenchimento Consolidado'!D3275</f>
        <v>0</v>
      </c>
      <c r="F3252" s="2">
        <f t="shared" ca="1" si="50"/>
        <v>43901.734739930558</v>
      </c>
    </row>
    <row r="3253" spans="1:6">
      <c r="A3253" s="83">
        <f>'Preenchimento Consolidado'!$E$12</f>
        <v>0</v>
      </c>
      <c r="B3253" s="1">
        <f>'Preenchimento Consolidado'!$E$17</f>
        <v>0</v>
      </c>
      <c r="C3253" s="1">
        <f>'Preenchimento Consolidado'!$E$18</f>
        <v>0</v>
      </c>
      <c r="D3253" s="187" t="str">
        <f>'Preenchimento Consolidado'!B3276</f>
        <v>2.2.1.6.1.11.</v>
      </c>
      <c r="E3253" s="86">
        <f>'Preenchimento Consolidado'!D3276</f>
        <v>0</v>
      </c>
      <c r="F3253" s="2">
        <f t="shared" ca="1" si="50"/>
        <v>43901.734739930558</v>
      </c>
    </row>
    <row r="3254" spans="1:6">
      <c r="A3254" s="83">
        <f>'Preenchimento Consolidado'!$E$12</f>
        <v>0</v>
      </c>
      <c r="B3254" s="1">
        <f>'Preenchimento Consolidado'!$E$17</f>
        <v>0</v>
      </c>
      <c r="C3254" s="1">
        <f>'Preenchimento Consolidado'!$E$18</f>
        <v>0</v>
      </c>
      <c r="D3254" s="187" t="str">
        <f>'Preenchimento Consolidado'!B3277</f>
        <v>2.2.1.6.1.12.</v>
      </c>
      <c r="E3254" s="86">
        <f>'Preenchimento Consolidado'!D3277</f>
        <v>0</v>
      </c>
      <c r="F3254" s="2">
        <f t="shared" ca="1" si="50"/>
        <v>43901.734739930558</v>
      </c>
    </row>
    <row r="3255" spans="1:6">
      <c r="A3255" s="83">
        <f>'Preenchimento Consolidado'!$E$12</f>
        <v>0</v>
      </c>
      <c r="B3255" s="1">
        <f>'Preenchimento Consolidado'!$E$17</f>
        <v>0</v>
      </c>
      <c r="C3255" s="1">
        <f>'Preenchimento Consolidado'!$E$18</f>
        <v>0</v>
      </c>
      <c r="D3255" s="187" t="str">
        <f>'Preenchimento Consolidado'!B3278</f>
        <v>2.2.1.6.1.13.</v>
      </c>
      <c r="E3255" s="86">
        <f>'Preenchimento Consolidado'!D3278</f>
        <v>0</v>
      </c>
      <c r="F3255" s="2">
        <f t="shared" ca="1" si="50"/>
        <v>43901.734739930558</v>
      </c>
    </row>
    <row r="3256" spans="1:6">
      <c r="A3256" s="83">
        <f>'Preenchimento Consolidado'!$E$12</f>
        <v>0</v>
      </c>
      <c r="B3256" s="1">
        <f>'Preenchimento Consolidado'!$E$17</f>
        <v>0</v>
      </c>
      <c r="C3256" s="1">
        <f>'Preenchimento Consolidado'!$E$18</f>
        <v>0</v>
      </c>
      <c r="D3256" s="187" t="str">
        <f>'Preenchimento Consolidado'!B3279</f>
        <v>2.2.1.6.1.14.</v>
      </c>
      <c r="E3256" s="86">
        <f>'Preenchimento Consolidado'!D3279</f>
        <v>0</v>
      </c>
      <c r="F3256" s="2">
        <f t="shared" ca="1" si="50"/>
        <v>43901.734739930558</v>
      </c>
    </row>
    <row r="3257" spans="1:6">
      <c r="A3257" s="83">
        <f>'Preenchimento Consolidado'!$E$12</f>
        <v>0</v>
      </c>
      <c r="B3257" s="1">
        <f>'Preenchimento Consolidado'!$E$17</f>
        <v>0</v>
      </c>
      <c r="C3257" s="1">
        <f>'Preenchimento Consolidado'!$E$18</f>
        <v>0</v>
      </c>
      <c r="D3257" s="187" t="str">
        <f>'Preenchimento Consolidado'!B3280</f>
        <v>2.2.1.6.1.15.</v>
      </c>
      <c r="E3257" s="86">
        <f>'Preenchimento Consolidado'!D3280</f>
        <v>0</v>
      </c>
      <c r="F3257" s="2">
        <f t="shared" ca="1" si="50"/>
        <v>43901.734739930558</v>
      </c>
    </row>
    <row r="3258" spans="1:6">
      <c r="A3258" s="83">
        <f>'Preenchimento Consolidado'!$E$12</f>
        <v>0</v>
      </c>
      <c r="B3258" s="1">
        <f>'Preenchimento Consolidado'!$E$17</f>
        <v>0</v>
      </c>
      <c r="C3258" s="1">
        <f>'Preenchimento Consolidado'!$E$18</f>
        <v>0</v>
      </c>
      <c r="D3258" s="187" t="str">
        <f>'Preenchimento Consolidado'!B3281</f>
        <v>2.2.1.6.1.16.</v>
      </c>
      <c r="E3258" s="86">
        <f>'Preenchimento Consolidado'!D3281</f>
        <v>0</v>
      </c>
      <c r="F3258" s="2">
        <f t="shared" ca="1" si="50"/>
        <v>43901.734739930558</v>
      </c>
    </row>
    <row r="3259" spans="1:6">
      <c r="A3259" s="83">
        <f>'Preenchimento Consolidado'!$E$12</f>
        <v>0</v>
      </c>
      <c r="B3259" s="1">
        <f>'Preenchimento Consolidado'!$E$17</f>
        <v>0</v>
      </c>
      <c r="C3259" s="1">
        <f>'Preenchimento Consolidado'!$E$18</f>
        <v>0</v>
      </c>
      <c r="D3259" s="187" t="str">
        <f>'Preenchimento Consolidado'!B3282</f>
        <v>2.2.1.6.1.17.</v>
      </c>
      <c r="E3259" s="86">
        <f>'Preenchimento Consolidado'!D3282</f>
        <v>0</v>
      </c>
      <c r="F3259" s="2">
        <f t="shared" ca="1" si="50"/>
        <v>43901.734739930558</v>
      </c>
    </row>
    <row r="3260" spans="1:6">
      <c r="A3260" s="83">
        <f>'Preenchimento Consolidado'!$E$12</f>
        <v>0</v>
      </c>
      <c r="B3260" s="1">
        <f>'Preenchimento Consolidado'!$E$17</f>
        <v>0</v>
      </c>
      <c r="C3260" s="1">
        <f>'Preenchimento Consolidado'!$E$18</f>
        <v>0</v>
      </c>
      <c r="D3260" s="187" t="str">
        <f>'Preenchimento Consolidado'!B3283</f>
        <v>2.2.1.6.1.21.</v>
      </c>
      <c r="E3260" s="86">
        <f>'Preenchimento Consolidado'!D3283</f>
        <v>0</v>
      </c>
      <c r="F3260" s="2">
        <f t="shared" ca="1" si="50"/>
        <v>43901.734739930558</v>
      </c>
    </row>
    <row r="3261" spans="1:6">
      <c r="A3261" s="83">
        <f>'Preenchimento Consolidado'!$E$12</f>
        <v>0</v>
      </c>
      <c r="B3261" s="1">
        <f>'Preenchimento Consolidado'!$E$17</f>
        <v>0</v>
      </c>
      <c r="C3261" s="1">
        <f>'Preenchimento Consolidado'!$E$18</f>
        <v>0</v>
      </c>
      <c r="D3261" s="187" t="str">
        <f>'Preenchimento Consolidado'!B3284</f>
        <v>2.2.1.6.1.22.</v>
      </c>
      <c r="E3261" s="86">
        <f>'Preenchimento Consolidado'!D3284</f>
        <v>0</v>
      </c>
      <c r="F3261" s="2">
        <f t="shared" ca="1" si="50"/>
        <v>43901.734739930558</v>
      </c>
    </row>
    <row r="3262" spans="1:6">
      <c r="A3262" s="83">
        <f>'Preenchimento Consolidado'!$E$12</f>
        <v>0</v>
      </c>
      <c r="B3262" s="1">
        <f>'Preenchimento Consolidado'!$E$17</f>
        <v>0</v>
      </c>
      <c r="C3262" s="1">
        <f>'Preenchimento Consolidado'!$E$18</f>
        <v>0</v>
      </c>
      <c r="D3262" s="187" t="str">
        <f>'Preenchimento Consolidado'!B3285</f>
        <v>2.2.1.6.1.23.</v>
      </c>
      <c r="E3262" s="86">
        <f>'Preenchimento Consolidado'!D3285</f>
        <v>0</v>
      </c>
      <c r="F3262" s="2">
        <f t="shared" ca="1" si="50"/>
        <v>43901.734739930558</v>
      </c>
    </row>
    <row r="3263" spans="1:6">
      <c r="A3263" s="83">
        <f>'Preenchimento Consolidado'!$E$12</f>
        <v>0</v>
      </c>
      <c r="B3263" s="1">
        <f>'Preenchimento Consolidado'!$E$17</f>
        <v>0</v>
      </c>
      <c r="C3263" s="1">
        <f>'Preenchimento Consolidado'!$E$18</f>
        <v>0</v>
      </c>
      <c r="D3263" s="187" t="str">
        <f>'Preenchimento Consolidado'!B3286</f>
        <v>2.2.1.6.1.24.</v>
      </c>
      <c r="E3263" s="86">
        <f>'Preenchimento Consolidado'!D3286</f>
        <v>0</v>
      </c>
      <c r="F3263" s="2">
        <f t="shared" ca="1" si="50"/>
        <v>43901.734739930558</v>
      </c>
    </row>
    <row r="3264" spans="1:6">
      <c r="A3264" s="83">
        <f>'Preenchimento Consolidado'!$E$12</f>
        <v>0</v>
      </c>
      <c r="B3264" s="1">
        <f>'Preenchimento Consolidado'!$E$17</f>
        <v>0</v>
      </c>
      <c r="C3264" s="1">
        <f>'Preenchimento Consolidado'!$E$18</f>
        <v>0</v>
      </c>
      <c r="D3264" s="187" t="str">
        <f>'Preenchimento Consolidado'!B3287</f>
        <v>2.2.1.6.1.25.</v>
      </c>
      <c r="E3264" s="86">
        <f>'Preenchimento Consolidado'!D3287</f>
        <v>0</v>
      </c>
      <c r="F3264" s="2">
        <f t="shared" ca="1" si="50"/>
        <v>43901.734739930558</v>
      </c>
    </row>
    <row r="3265" spans="1:6">
      <c r="A3265" s="83">
        <f>'Preenchimento Consolidado'!$E$12</f>
        <v>0</v>
      </c>
      <c r="B3265" s="1">
        <f>'Preenchimento Consolidado'!$E$17</f>
        <v>0</v>
      </c>
      <c r="C3265" s="1">
        <f>'Preenchimento Consolidado'!$E$18</f>
        <v>0</v>
      </c>
      <c r="D3265" s="187" t="str">
        <f>'Preenchimento Consolidado'!B3288</f>
        <v>2.2.1.6.1.26.</v>
      </c>
      <c r="E3265" s="86">
        <f>'Preenchimento Consolidado'!D3288</f>
        <v>0</v>
      </c>
      <c r="F3265" s="2">
        <f t="shared" ca="1" si="50"/>
        <v>43901.734739930558</v>
      </c>
    </row>
    <row r="3266" spans="1:6">
      <c r="A3266" s="83">
        <f>'Preenchimento Consolidado'!$E$12</f>
        <v>0</v>
      </c>
      <c r="B3266" s="1">
        <f>'Preenchimento Consolidado'!$E$17</f>
        <v>0</v>
      </c>
      <c r="C3266" s="1">
        <f>'Preenchimento Consolidado'!$E$18</f>
        <v>0</v>
      </c>
      <c r="D3266" s="187" t="str">
        <f>'Preenchimento Consolidado'!B3289</f>
        <v>2.2.1.6.1.27.</v>
      </c>
      <c r="E3266" s="86">
        <f>'Preenchimento Consolidado'!D3289</f>
        <v>0</v>
      </c>
      <c r="F3266" s="2">
        <f t="shared" ref="F3266:F3329" ca="1" si="51">NOW()</f>
        <v>43901.734739930558</v>
      </c>
    </row>
    <row r="3267" spans="1:6">
      <c r="A3267" s="83">
        <f>'Preenchimento Consolidado'!$E$12</f>
        <v>0</v>
      </c>
      <c r="B3267" s="1">
        <f>'Preenchimento Consolidado'!$E$17</f>
        <v>0</v>
      </c>
      <c r="C3267" s="1">
        <f>'Preenchimento Consolidado'!$E$18</f>
        <v>0</v>
      </c>
      <c r="D3267" s="187" t="str">
        <f>'Preenchimento Consolidado'!B3290</f>
        <v>2.2.1.6.1.28.</v>
      </c>
      <c r="E3267" s="86">
        <f>'Preenchimento Consolidado'!D3290</f>
        <v>0</v>
      </c>
      <c r="F3267" s="2">
        <f t="shared" ca="1" si="51"/>
        <v>43901.734739930558</v>
      </c>
    </row>
    <row r="3268" spans="1:6">
      <c r="A3268" s="83">
        <f>'Preenchimento Consolidado'!$E$12</f>
        <v>0</v>
      </c>
      <c r="B3268" s="1">
        <f>'Preenchimento Consolidado'!$E$17</f>
        <v>0</v>
      </c>
      <c r="C3268" s="1">
        <f>'Preenchimento Consolidado'!$E$18</f>
        <v>0</v>
      </c>
      <c r="D3268" s="187" t="str">
        <f>'Preenchimento Consolidado'!B3291</f>
        <v>2.2.1.6.1.29.</v>
      </c>
      <c r="E3268" s="86">
        <f>'Preenchimento Consolidado'!D3291</f>
        <v>0</v>
      </c>
      <c r="F3268" s="2">
        <f t="shared" ca="1" si="51"/>
        <v>43901.734739930558</v>
      </c>
    </row>
    <row r="3269" spans="1:6">
      <c r="A3269" s="83">
        <f>'Preenchimento Consolidado'!$E$12</f>
        <v>0</v>
      </c>
      <c r="B3269" s="1">
        <f>'Preenchimento Consolidado'!$E$17</f>
        <v>0</v>
      </c>
      <c r="C3269" s="1">
        <f>'Preenchimento Consolidado'!$E$18</f>
        <v>0</v>
      </c>
      <c r="D3269" s="187" t="str">
        <f>'Preenchimento Consolidado'!B3292</f>
        <v>2.2.1.6.1.31.</v>
      </c>
      <c r="E3269" s="86">
        <f>'Preenchimento Consolidado'!D3292</f>
        <v>0</v>
      </c>
      <c r="F3269" s="2">
        <f t="shared" ca="1" si="51"/>
        <v>43901.734739930558</v>
      </c>
    </row>
    <row r="3270" spans="1:6">
      <c r="A3270" s="83">
        <f>'Preenchimento Consolidado'!$E$12</f>
        <v>0</v>
      </c>
      <c r="B3270" s="1">
        <f>'Preenchimento Consolidado'!$E$17</f>
        <v>0</v>
      </c>
      <c r="C3270" s="1">
        <f>'Preenchimento Consolidado'!$E$18</f>
        <v>0</v>
      </c>
      <c r="D3270" s="187" t="str">
        <f>'Preenchimento Consolidado'!B3293</f>
        <v>2.2.1.6.1.32.</v>
      </c>
      <c r="E3270" s="86">
        <f>'Preenchimento Consolidado'!D3293</f>
        <v>0</v>
      </c>
      <c r="F3270" s="2">
        <f t="shared" ca="1" si="51"/>
        <v>43901.734739930558</v>
      </c>
    </row>
    <row r="3271" spans="1:6">
      <c r="A3271" s="83">
        <f>'Preenchimento Consolidado'!$E$12</f>
        <v>0</v>
      </c>
      <c r="B3271" s="1">
        <f>'Preenchimento Consolidado'!$E$17</f>
        <v>0</v>
      </c>
      <c r="C3271" s="1">
        <f>'Preenchimento Consolidado'!$E$18</f>
        <v>0</v>
      </c>
      <c r="D3271" s="187" t="str">
        <f>'Preenchimento Consolidado'!B3294</f>
        <v>2.2.1.6.1.33.</v>
      </c>
      <c r="E3271" s="86">
        <f>'Preenchimento Consolidado'!D3294</f>
        <v>0</v>
      </c>
      <c r="F3271" s="2">
        <f t="shared" ca="1" si="51"/>
        <v>43901.734739930558</v>
      </c>
    </row>
    <row r="3272" spans="1:6">
      <c r="A3272" s="83">
        <f>'Preenchimento Consolidado'!$E$12</f>
        <v>0</v>
      </c>
      <c r="B3272" s="1">
        <f>'Preenchimento Consolidado'!$E$17</f>
        <v>0</v>
      </c>
      <c r="C3272" s="1">
        <f>'Preenchimento Consolidado'!$E$18</f>
        <v>0</v>
      </c>
      <c r="D3272" s="187" t="str">
        <f>'Preenchimento Consolidado'!B3295</f>
        <v>2.2.1.6.1.35.</v>
      </c>
      <c r="E3272" s="86">
        <f>'Preenchimento Consolidado'!D3295</f>
        <v>0</v>
      </c>
      <c r="F3272" s="2">
        <f t="shared" ca="1" si="51"/>
        <v>43901.734739930558</v>
      </c>
    </row>
    <row r="3273" spans="1:6">
      <c r="A3273" s="83">
        <f>'Preenchimento Consolidado'!$E$12</f>
        <v>0</v>
      </c>
      <c r="B3273" s="1">
        <f>'Preenchimento Consolidado'!$E$17</f>
        <v>0</v>
      </c>
      <c r="C3273" s="1">
        <f>'Preenchimento Consolidado'!$E$18</f>
        <v>0</v>
      </c>
      <c r="D3273" s="187" t="str">
        <f>'Preenchimento Consolidado'!B3296</f>
        <v>2.2.1.6.1.35.1.</v>
      </c>
      <c r="E3273" s="86">
        <f>'Preenchimento Consolidado'!D3296</f>
        <v>0</v>
      </c>
      <c r="F3273" s="2">
        <f t="shared" ca="1" si="51"/>
        <v>43901.734739930558</v>
      </c>
    </row>
    <row r="3274" spans="1:6">
      <c r="A3274" s="83">
        <f>'Preenchimento Consolidado'!$E$12</f>
        <v>0</v>
      </c>
      <c r="B3274" s="1">
        <f>'Preenchimento Consolidado'!$E$17</f>
        <v>0</v>
      </c>
      <c r="C3274" s="1">
        <f>'Preenchimento Consolidado'!$E$18</f>
        <v>0</v>
      </c>
      <c r="D3274" s="187" t="str">
        <f>'Preenchimento Consolidado'!B3297</f>
        <v>2.2.1.6.1.35.2.</v>
      </c>
      <c r="E3274" s="86">
        <f>'Preenchimento Consolidado'!D3297</f>
        <v>0</v>
      </c>
      <c r="F3274" s="2">
        <f t="shared" ca="1" si="51"/>
        <v>43901.734739930558</v>
      </c>
    </row>
    <row r="3275" spans="1:6">
      <c r="A3275" s="83">
        <f>'Preenchimento Consolidado'!$E$12</f>
        <v>0</v>
      </c>
      <c r="B3275" s="1">
        <f>'Preenchimento Consolidado'!$E$17</f>
        <v>0</v>
      </c>
      <c r="C3275" s="1">
        <f>'Preenchimento Consolidado'!$E$18</f>
        <v>0</v>
      </c>
      <c r="D3275" s="187" t="str">
        <f>'Preenchimento Consolidado'!B3298</f>
        <v>2.2.1.6.1.41.</v>
      </c>
      <c r="E3275" s="86">
        <f>'Preenchimento Consolidado'!D3298</f>
        <v>0</v>
      </c>
      <c r="F3275" s="2">
        <f t="shared" ca="1" si="51"/>
        <v>43901.734739930558</v>
      </c>
    </row>
    <row r="3276" spans="1:6">
      <c r="A3276" s="83">
        <f>'Preenchimento Consolidado'!$E$12</f>
        <v>0</v>
      </c>
      <c r="B3276" s="1">
        <f>'Preenchimento Consolidado'!$E$17</f>
        <v>0</v>
      </c>
      <c r="C3276" s="1">
        <f>'Preenchimento Consolidado'!$E$18</f>
        <v>0</v>
      </c>
      <c r="D3276" s="187" t="str">
        <f>'Preenchimento Consolidado'!B3299</f>
        <v>2.2.1.6.1.42.</v>
      </c>
      <c r="E3276" s="86">
        <f>'Preenchimento Consolidado'!D3299</f>
        <v>0</v>
      </c>
      <c r="F3276" s="2">
        <f t="shared" ca="1" si="51"/>
        <v>43901.734739930558</v>
      </c>
    </row>
    <row r="3277" spans="1:6">
      <c r="A3277" s="83">
        <f>'Preenchimento Consolidado'!$E$12</f>
        <v>0</v>
      </c>
      <c r="B3277" s="1">
        <f>'Preenchimento Consolidado'!$E$17</f>
        <v>0</v>
      </c>
      <c r="C3277" s="1">
        <f>'Preenchimento Consolidado'!$E$18</f>
        <v>0</v>
      </c>
      <c r="D3277" s="187" t="str">
        <f>'Preenchimento Consolidado'!B3300</f>
        <v>2.2.1.6.1.43.</v>
      </c>
      <c r="E3277" s="86">
        <f>'Preenchimento Consolidado'!D3300</f>
        <v>0</v>
      </c>
      <c r="F3277" s="2">
        <f t="shared" ca="1" si="51"/>
        <v>43901.734739930558</v>
      </c>
    </row>
    <row r="3278" spans="1:6">
      <c r="A3278" s="83">
        <f>'Preenchimento Consolidado'!$E$12</f>
        <v>0</v>
      </c>
      <c r="B3278" s="1">
        <f>'Preenchimento Consolidado'!$E$17</f>
        <v>0</v>
      </c>
      <c r="C3278" s="1">
        <f>'Preenchimento Consolidado'!$E$18</f>
        <v>0</v>
      </c>
      <c r="D3278" s="187" t="str">
        <f>'Preenchimento Consolidado'!B3301</f>
        <v>2.2.1.6.1.50.</v>
      </c>
      <c r="E3278" s="86">
        <f>'Preenchimento Consolidado'!D3301</f>
        <v>0</v>
      </c>
      <c r="F3278" s="2">
        <f t="shared" ca="1" si="51"/>
        <v>43901.734739930558</v>
      </c>
    </row>
    <row r="3279" spans="1:6">
      <c r="A3279" s="83">
        <f>'Preenchimento Consolidado'!$E$12</f>
        <v>0</v>
      </c>
      <c r="B3279" s="1">
        <f>'Preenchimento Consolidado'!$E$17</f>
        <v>0</v>
      </c>
      <c r="C3279" s="1">
        <f>'Preenchimento Consolidado'!$E$18</f>
        <v>0</v>
      </c>
      <c r="D3279" s="187" t="str">
        <f>'Preenchimento Consolidado'!B3302</f>
        <v>2.2.1.6.1.51.</v>
      </c>
      <c r="E3279" s="86">
        <f>'Preenchimento Consolidado'!D3302</f>
        <v>0</v>
      </c>
      <c r="F3279" s="2">
        <f t="shared" ca="1" si="51"/>
        <v>43901.734739930558</v>
      </c>
    </row>
    <row r="3280" spans="1:6">
      <c r="A3280" s="83">
        <f>'Preenchimento Consolidado'!$E$12</f>
        <v>0</v>
      </c>
      <c r="B3280" s="1">
        <f>'Preenchimento Consolidado'!$E$17</f>
        <v>0</v>
      </c>
      <c r="C3280" s="1">
        <f>'Preenchimento Consolidado'!$E$18</f>
        <v>0</v>
      </c>
      <c r="D3280" s="187" t="str">
        <f>'Preenchimento Consolidado'!B3303</f>
        <v>2.2.1.6.1.52.</v>
      </c>
      <c r="E3280" s="86">
        <f>'Preenchimento Consolidado'!D3303</f>
        <v>0</v>
      </c>
      <c r="F3280" s="2">
        <f t="shared" ca="1" si="51"/>
        <v>43901.734739930558</v>
      </c>
    </row>
    <row r="3281" spans="1:6">
      <c r="A3281" s="83">
        <f>'Preenchimento Consolidado'!$E$12</f>
        <v>0</v>
      </c>
      <c r="B3281" s="1">
        <f>'Preenchimento Consolidado'!$E$17</f>
        <v>0</v>
      </c>
      <c r="C3281" s="1">
        <f>'Preenchimento Consolidado'!$E$18</f>
        <v>0</v>
      </c>
      <c r="D3281" s="187" t="str">
        <f>'Preenchimento Consolidado'!B3304</f>
        <v>2.2.1.6.1.53.</v>
      </c>
      <c r="E3281" s="86">
        <f>'Preenchimento Consolidado'!D3304</f>
        <v>0</v>
      </c>
      <c r="F3281" s="2">
        <f t="shared" ca="1" si="51"/>
        <v>43901.734739930558</v>
      </c>
    </row>
    <row r="3282" spans="1:6">
      <c r="A3282" s="83">
        <f>'Preenchimento Consolidado'!$E$12</f>
        <v>0</v>
      </c>
      <c r="B3282" s="1">
        <f>'Preenchimento Consolidado'!$E$17</f>
        <v>0</v>
      </c>
      <c r="C3282" s="1">
        <f>'Preenchimento Consolidado'!$E$18</f>
        <v>0</v>
      </c>
      <c r="D3282" s="187" t="str">
        <f>'Preenchimento Consolidado'!B3305</f>
        <v>2.2.1.9.</v>
      </c>
      <c r="E3282" s="86">
        <f>'Preenchimento Consolidado'!D3305</f>
        <v>0</v>
      </c>
      <c r="F3282" s="2">
        <f t="shared" ca="1" si="51"/>
        <v>43901.734739930558</v>
      </c>
    </row>
    <row r="3283" spans="1:6">
      <c r="A3283" s="83">
        <f>'Preenchimento Consolidado'!$E$12</f>
        <v>0</v>
      </c>
      <c r="B3283" s="1">
        <f>'Preenchimento Consolidado'!$E$17</f>
        <v>0</v>
      </c>
      <c r="C3283" s="1">
        <f>'Preenchimento Consolidado'!$E$18</f>
        <v>0</v>
      </c>
      <c r="D3283" s="187" t="str">
        <f>'Preenchimento Consolidado'!B3306</f>
        <v>2.2.1.9.1.</v>
      </c>
      <c r="E3283" s="86">
        <f>'Preenchimento Consolidado'!D3306</f>
        <v>0</v>
      </c>
      <c r="F3283" s="2">
        <f t="shared" ca="1" si="51"/>
        <v>43901.734739930558</v>
      </c>
    </row>
    <row r="3284" spans="1:6">
      <c r="A3284" s="83">
        <f>'Preenchimento Consolidado'!$E$12</f>
        <v>0</v>
      </c>
      <c r="B3284" s="1">
        <f>'Preenchimento Consolidado'!$E$17</f>
        <v>0</v>
      </c>
      <c r="C3284" s="1">
        <f>'Preenchimento Consolidado'!$E$18</f>
        <v>0</v>
      </c>
      <c r="D3284" s="187" t="str">
        <f>'Preenchimento Consolidado'!B3307</f>
        <v>2.2.1.9.1.11.</v>
      </c>
      <c r="E3284" s="86">
        <f>'Preenchimento Consolidado'!D3307</f>
        <v>0</v>
      </c>
      <c r="F3284" s="2">
        <f t="shared" ca="1" si="51"/>
        <v>43901.734739930558</v>
      </c>
    </row>
    <row r="3285" spans="1:6">
      <c r="A3285" s="83">
        <f>'Preenchimento Consolidado'!$E$12</f>
        <v>0</v>
      </c>
      <c r="B3285" s="1">
        <f>'Preenchimento Consolidado'!$E$17</f>
        <v>0</v>
      </c>
      <c r="C3285" s="1">
        <f>'Preenchimento Consolidado'!$E$18</f>
        <v>0</v>
      </c>
      <c r="D3285" s="187" t="str">
        <f>'Preenchimento Consolidado'!B3308</f>
        <v>2.2.1.9.1.12.</v>
      </c>
      <c r="E3285" s="86">
        <f>'Preenchimento Consolidado'!D3308</f>
        <v>0</v>
      </c>
      <c r="F3285" s="2">
        <f t="shared" ca="1" si="51"/>
        <v>43901.734739930558</v>
      </c>
    </row>
    <row r="3286" spans="1:6">
      <c r="A3286" s="83">
        <f>'Preenchimento Consolidado'!$E$12</f>
        <v>0</v>
      </c>
      <c r="B3286" s="1">
        <f>'Preenchimento Consolidado'!$E$17</f>
        <v>0</v>
      </c>
      <c r="C3286" s="1">
        <f>'Preenchimento Consolidado'!$E$18</f>
        <v>0</v>
      </c>
      <c r="D3286" s="187" t="str">
        <f>'Preenchimento Consolidado'!B3309</f>
        <v>2.2.1.9.1.13.</v>
      </c>
      <c r="E3286" s="86">
        <f>'Preenchimento Consolidado'!D3309</f>
        <v>0</v>
      </c>
      <c r="F3286" s="2">
        <f t="shared" ca="1" si="51"/>
        <v>43901.734739930558</v>
      </c>
    </row>
    <row r="3287" spans="1:6">
      <c r="A3287" s="83">
        <f>'Preenchimento Consolidado'!$E$12</f>
        <v>0</v>
      </c>
      <c r="B3287" s="1">
        <f>'Preenchimento Consolidado'!$E$17</f>
        <v>0</v>
      </c>
      <c r="C3287" s="1">
        <f>'Preenchimento Consolidado'!$E$18</f>
        <v>0</v>
      </c>
      <c r="D3287" s="187" t="str">
        <f>'Preenchimento Consolidado'!B3310</f>
        <v>2.2.1.9.1.14.</v>
      </c>
      <c r="E3287" s="86">
        <f>'Preenchimento Consolidado'!D3310</f>
        <v>0</v>
      </c>
      <c r="F3287" s="2">
        <f t="shared" ca="1" si="51"/>
        <v>43901.734739930558</v>
      </c>
    </row>
    <row r="3288" spans="1:6">
      <c r="A3288" s="83">
        <f>'Preenchimento Consolidado'!$E$12</f>
        <v>0</v>
      </c>
      <c r="B3288" s="1">
        <f>'Preenchimento Consolidado'!$E$17</f>
        <v>0</v>
      </c>
      <c r="C3288" s="1">
        <f>'Preenchimento Consolidado'!$E$18</f>
        <v>0</v>
      </c>
      <c r="D3288" s="187" t="str">
        <f>'Preenchimento Consolidado'!B3311</f>
        <v>2.2.1.9.1.15.</v>
      </c>
      <c r="E3288" s="86">
        <f>'Preenchimento Consolidado'!D3311</f>
        <v>0</v>
      </c>
      <c r="F3288" s="2">
        <f t="shared" ca="1" si="51"/>
        <v>43901.734739930558</v>
      </c>
    </row>
    <row r="3289" spans="1:6">
      <c r="A3289" s="83">
        <f>'Preenchimento Consolidado'!$E$12</f>
        <v>0</v>
      </c>
      <c r="B3289" s="1">
        <f>'Preenchimento Consolidado'!$E$17</f>
        <v>0</v>
      </c>
      <c r="C3289" s="1">
        <f>'Preenchimento Consolidado'!$E$18</f>
        <v>0</v>
      </c>
      <c r="D3289" s="187" t="str">
        <f>'Preenchimento Consolidado'!B3312</f>
        <v>2.2.1.9.1.16.</v>
      </c>
      <c r="E3289" s="86">
        <f>'Preenchimento Consolidado'!D3312</f>
        <v>0</v>
      </c>
      <c r="F3289" s="2">
        <f t="shared" ca="1" si="51"/>
        <v>43901.734739930558</v>
      </c>
    </row>
    <row r="3290" spans="1:6">
      <c r="A3290" s="83">
        <f>'Preenchimento Consolidado'!$E$12</f>
        <v>0</v>
      </c>
      <c r="B3290" s="1">
        <f>'Preenchimento Consolidado'!$E$17</f>
        <v>0</v>
      </c>
      <c r="C3290" s="1">
        <f>'Preenchimento Consolidado'!$E$18</f>
        <v>0</v>
      </c>
      <c r="D3290" s="187" t="str">
        <f>'Preenchimento Consolidado'!B3313</f>
        <v>2.2.1.9.1.17.</v>
      </c>
      <c r="E3290" s="86">
        <f>'Preenchimento Consolidado'!D3313</f>
        <v>0</v>
      </c>
      <c r="F3290" s="2">
        <f t="shared" ca="1" si="51"/>
        <v>43901.734739930558</v>
      </c>
    </row>
    <row r="3291" spans="1:6">
      <c r="A3291" s="83">
        <f>'Preenchimento Consolidado'!$E$12</f>
        <v>0</v>
      </c>
      <c r="B3291" s="1">
        <f>'Preenchimento Consolidado'!$E$17</f>
        <v>0</v>
      </c>
      <c r="C3291" s="1">
        <f>'Preenchimento Consolidado'!$E$18</f>
        <v>0</v>
      </c>
      <c r="D3291" s="187" t="str">
        <f>'Preenchimento Consolidado'!B3314</f>
        <v>2.2.1.9.1.21.</v>
      </c>
      <c r="E3291" s="86">
        <f>'Preenchimento Consolidado'!D3314</f>
        <v>0</v>
      </c>
      <c r="F3291" s="2">
        <f t="shared" ca="1" si="51"/>
        <v>43901.734739930558</v>
      </c>
    </row>
    <row r="3292" spans="1:6">
      <c r="A3292" s="83">
        <f>'Preenchimento Consolidado'!$E$12</f>
        <v>0</v>
      </c>
      <c r="B3292" s="1">
        <f>'Preenchimento Consolidado'!$E$17</f>
        <v>0</v>
      </c>
      <c r="C3292" s="1">
        <f>'Preenchimento Consolidado'!$E$18</f>
        <v>0</v>
      </c>
      <c r="D3292" s="187" t="str">
        <f>'Preenchimento Consolidado'!B3315</f>
        <v>2.2.1.9.1.22.</v>
      </c>
      <c r="E3292" s="86">
        <f>'Preenchimento Consolidado'!D3315</f>
        <v>0</v>
      </c>
      <c r="F3292" s="2">
        <f t="shared" ca="1" si="51"/>
        <v>43901.734739930558</v>
      </c>
    </row>
    <row r="3293" spans="1:6">
      <c r="A3293" s="83">
        <f>'Preenchimento Consolidado'!$E$12</f>
        <v>0</v>
      </c>
      <c r="B3293" s="1">
        <f>'Preenchimento Consolidado'!$E$17</f>
        <v>0</v>
      </c>
      <c r="C3293" s="1">
        <f>'Preenchimento Consolidado'!$E$18</f>
        <v>0</v>
      </c>
      <c r="D3293" s="187" t="str">
        <f>'Preenchimento Consolidado'!B3316</f>
        <v>2.2.1.9.1.23.</v>
      </c>
      <c r="E3293" s="86">
        <f>'Preenchimento Consolidado'!D3316</f>
        <v>0</v>
      </c>
      <c r="F3293" s="2">
        <f t="shared" ca="1" si="51"/>
        <v>43901.734739930558</v>
      </c>
    </row>
    <row r="3294" spans="1:6">
      <c r="A3294" s="83">
        <f>'Preenchimento Consolidado'!$E$12</f>
        <v>0</v>
      </c>
      <c r="B3294" s="1">
        <f>'Preenchimento Consolidado'!$E$17</f>
        <v>0</v>
      </c>
      <c r="C3294" s="1">
        <f>'Preenchimento Consolidado'!$E$18</f>
        <v>0</v>
      </c>
      <c r="D3294" s="187" t="str">
        <f>'Preenchimento Consolidado'!B3317</f>
        <v>2.2.1.9.1.24.</v>
      </c>
      <c r="E3294" s="86">
        <f>'Preenchimento Consolidado'!D3317</f>
        <v>0</v>
      </c>
      <c r="F3294" s="2">
        <f t="shared" ca="1" si="51"/>
        <v>43901.734739930558</v>
      </c>
    </row>
    <row r="3295" spans="1:6">
      <c r="A3295" s="83">
        <f>'Preenchimento Consolidado'!$E$12</f>
        <v>0</v>
      </c>
      <c r="B3295" s="1">
        <f>'Preenchimento Consolidado'!$E$17</f>
        <v>0</v>
      </c>
      <c r="C3295" s="1">
        <f>'Preenchimento Consolidado'!$E$18</f>
        <v>0</v>
      </c>
      <c r="D3295" s="187" t="str">
        <f>'Preenchimento Consolidado'!B3318</f>
        <v>2.2.1.9.1.25.</v>
      </c>
      <c r="E3295" s="86">
        <f>'Preenchimento Consolidado'!D3318</f>
        <v>0</v>
      </c>
      <c r="F3295" s="2">
        <f t="shared" ca="1" si="51"/>
        <v>43901.734739930558</v>
      </c>
    </row>
    <row r="3296" spans="1:6">
      <c r="A3296" s="83">
        <f>'Preenchimento Consolidado'!$E$12</f>
        <v>0</v>
      </c>
      <c r="B3296" s="1">
        <f>'Preenchimento Consolidado'!$E$17</f>
        <v>0</v>
      </c>
      <c r="C3296" s="1">
        <f>'Preenchimento Consolidado'!$E$18</f>
        <v>0</v>
      </c>
      <c r="D3296" s="187" t="str">
        <f>'Preenchimento Consolidado'!B3319</f>
        <v>2.2.1.9.1.26.</v>
      </c>
      <c r="E3296" s="86">
        <f>'Preenchimento Consolidado'!D3319</f>
        <v>0</v>
      </c>
      <c r="F3296" s="2">
        <f t="shared" ca="1" si="51"/>
        <v>43901.734739930558</v>
      </c>
    </row>
    <row r="3297" spans="1:6">
      <c r="A3297" s="83">
        <f>'Preenchimento Consolidado'!$E$12</f>
        <v>0</v>
      </c>
      <c r="B3297" s="1">
        <f>'Preenchimento Consolidado'!$E$17</f>
        <v>0</v>
      </c>
      <c r="C3297" s="1">
        <f>'Preenchimento Consolidado'!$E$18</f>
        <v>0</v>
      </c>
      <c r="D3297" s="187" t="str">
        <f>'Preenchimento Consolidado'!B3320</f>
        <v>2.2.1.9.1.27.</v>
      </c>
      <c r="E3297" s="86">
        <f>'Preenchimento Consolidado'!D3320</f>
        <v>0</v>
      </c>
      <c r="F3297" s="2">
        <f t="shared" ca="1" si="51"/>
        <v>43901.734739930558</v>
      </c>
    </row>
    <row r="3298" spans="1:6">
      <c r="A3298" s="83">
        <f>'Preenchimento Consolidado'!$E$12</f>
        <v>0</v>
      </c>
      <c r="B3298" s="1">
        <f>'Preenchimento Consolidado'!$E$17</f>
        <v>0</v>
      </c>
      <c r="C3298" s="1">
        <f>'Preenchimento Consolidado'!$E$18</f>
        <v>0</v>
      </c>
      <c r="D3298" s="187" t="str">
        <f>'Preenchimento Consolidado'!B3321</f>
        <v>2.2.1.9.1.28.</v>
      </c>
      <c r="E3298" s="86">
        <f>'Preenchimento Consolidado'!D3321</f>
        <v>0</v>
      </c>
      <c r="F3298" s="2">
        <f t="shared" ca="1" si="51"/>
        <v>43901.734739930558</v>
      </c>
    </row>
    <row r="3299" spans="1:6">
      <c r="A3299" s="83">
        <f>'Preenchimento Consolidado'!$E$12</f>
        <v>0</v>
      </c>
      <c r="B3299" s="1">
        <f>'Preenchimento Consolidado'!$E$17</f>
        <v>0</v>
      </c>
      <c r="C3299" s="1">
        <f>'Preenchimento Consolidado'!$E$18</f>
        <v>0</v>
      </c>
      <c r="D3299" s="187" t="str">
        <f>'Preenchimento Consolidado'!B3322</f>
        <v>2.2.1.9.1.29.</v>
      </c>
      <c r="E3299" s="86">
        <f>'Preenchimento Consolidado'!D3322</f>
        <v>0</v>
      </c>
      <c r="F3299" s="2">
        <f t="shared" ca="1" si="51"/>
        <v>43901.734739930558</v>
      </c>
    </row>
    <row r="3300" spans="1:6">
      <c r="A3300" s="83">
        <f>'Preenchimento Consolidado'!$E$12</f>
        <v>0</v>
      </c>
      <c r="B3300" s="1">
        <f>'Preenchimento Consolidado'!$E$17</f>
        <v>0</v>
      </c>
      <c r="C3300" s="1">
        <f>'Preenchimento Consolidado'!$E$18</f>
        <v>0</v>
      </c>
      <c r="D3300" s="187" t="str">
        <f>'Preenchimento Consolidado'!B3323</f>
        <v>2.2.1.9.1.31.</v>
      </c>
      <c r="E3300" s="86">
        <f>'Preenchimento Consolidado'!D3323</f>
        <v>0</v>
      </c>
      <c r="F3300" s="2">
        <f t="shared" ca="1" si="51"/>
        <v>43901.734739930558</v>
      </c>
    </row>
    <row r="3301" spans="1:6">
      <c r="A3301" s="83">
        <f>'Preenchimento Consolidado'!$E$12</f>
        <v>0</v>
      </c>
      <c r="B3301" s="1">
        <f>'Preenchimento Consolidado'!$E$17</f>
        <v>0</v>
      </c>
      <c r="C3301" s="1">
        <f>'Preenchimento Consolidado'!$E$18</f>
        <v>0</v>
      </c>
      <c r="D3301" s="187" t="str">
        <f>'Preenchimento Consolidado'!B3324</f>
        <v>2.2.1.9.1.32.</v>
      </c>
      <c r="E3301" s="86">
        <f>'Preenchimento Consolidado'!D3324</f>
        <v>0</v>
      </c>
      <c r="F3301" s="2">
        <f t="shared" ca="1" si="51"/>
        <v>43901.734739930558</v>
      </c>
    </row>
    <row r="3302" spans="1:6">
      <c r="A3302" s="83">
        <f>'Preenchimento Consolidado'!$E$12</f>
        <v>0</v>
      </c>
      <c r="B3302" s="1">
        <f>'Preenchimento Consolidado'!$E$17</f>
        <v>0</v>
      </c>
      <c r="C3302" s="1">
        <f>'Preenchimento Consolidado'!$E$18</f>
        <v>0</v>
      </c>
      <c r="D3302" s="187" t="str">
        <f>'Preenchimento Consolidado'!B3325</f>
        <v>2.2.1.9.1.33.</v>
      </c>
      <c r="E3302" s="86">
        <f>'Preenchimento Consolidado'!D3325</f>
        <v>0</v>
      </c>
      <c r="F3302" s="2">
        <f t="shared" ca="1" si="51"/>
        <v>43901.734739930558</v>
      </c>
    </row>
    <row r="3303" spans="1:6">
      <c r="A3303" s="83">
        <f>'Preenchimento Consolidado'!$E$12</f>
        <v>0</v>
      </c>
      <c r="B3303" s="1">
        <f>'Preenchimento Consolidado'!$E$17</f>
        <v>0</v>
      </c>
      <c r="C3303" s="1">
        <f>'Preenchimento Consolidado'!$E$18</f>
        <v>0</v>
      </c>
      <c r="D3303" s="187" t="str">
        <f>'Preenchimento Consolidado'!B3326</f>
        <v>2.2.1.9.1.35.</v>
      </c>
      <c r="E3303" s="86">
        <f>'Preenchimento Consolidado'!D3326</f>
        <v>0</v>
      </c>
      <c r="F3303" s="2">
        <f t="shared" ca="1" si="51"/>
        <v>43901.734739930558</v>
      </c>
    </row>
    <row r="3304" spans="1:6">
      <c r="A3304" s="83">
        <f>'Preenchimento Consolidado'!$E$12</f>
        <v>0</v>
      </c>
      <c r="B3304" s="1">
        <f>'Preenchimento Consolidado'!$E$17</f>
        <v>0</v>
      </c>
      <c r="C3304" s="1">
        <f>'Preenchimento Consolidado'!$E$18</f>
        <v>0</v>
      </c>
      <c r="D3304" s="187" t="str">
        <f>'Preenchimento Consolidado'!B3327</f>
        <v>2.2.1.9.1.35.1.</v>
      </c>
      <c r="E3304" s="86">
        <f>'Preenchimento Consolidado'!D3327</f>
        <v>0</v>
      </c>
      <c r="F3304" s="2">
        <f t="shared" ca="1" si="51"/>
        <v>43901.734739930558</v>
      </c>
    </row>
    <row r="3305" spans="1:6">
      <c r="A3305" s="83">
        <f>'Preenchimento Consolidado'!$E$12</f>
        <v>0</v>
      </c>
      <c r="B3305" s="1">
        <f>'Preenchimento Consolidado'!$E$17</f>
        <v>0</v>
      </c>
      <c r="C3305" s="1">
        <f>'Preenchimento Consolidado'!$E$18</f>
        <v>0</v>
      </c>
      <c r="D3305" s="187" t="str">
        <f>'Preenchimento Consolidado'!B3328</f>
        <v>2.2.1.9.1.35.2.</v>
      </c>
      <c r="E3305" s="86">
        <f>'Preenchimento Consolidado'!D3328</f>
        <v>0</v>
      </c>
      <c r="F3305" s="2">
        <f t="shared" ca="1" si="51"/>
        <v>43901.734739930558</v>
      </c>
    </row>
    <row r="3306" spans="1:6">
      <c r="A3306" s="83">
        <f>'Preenchimento Consolidado'!$E$12</f>
        <v>0</v>
      </c>
      <c r="B3306" s="1">
        <f>'Preenchimento Consolidado'!$E$17</f>
        <v>0</v>
      </c>
      <c r="C3306" s="1">
        <f>'Preenchimento Consolidado'!$E$18</f>
        <v>0</v>
      </c>
      <c r="D3306" s="187" t="str">
        <f>'Preenchimento Consolidado'!B3329</f>
        <v>2.2.1.9.1.41.</v>
      </c>
      <c r="E3306" s="86">
        <f>'Preenchimento Consolidado'!D3329</f>
        <v>0</v>
      </c>
      <c r="F3306" s="2">
        <f t="shared" ca="1" si="51"/>
        <v>43901.734739930558</v>
      </c>
    </row>
    <row r="3307" spans="1:6">
      <c r="A3307" s="83">
        <f>'Preenchimento Consolidado'!$E$12</f>
        <v>0</v>
      </c>
      <c r="B3307" s="1">
        <f>'Preenchimento Consolidado'!$E$17</f>
        <v>0</v>
      </c>
      <c r="C3307" s="1">
        <f>'Preenchimento Consolidado'!$E$18</f>
        <v>0</v>
      </c>
      <c r="D3307" s="187" t="str">
        <f>'Preenchimento Consolidado'!B3330</f>
        <v>2.2.1.9.1.42.</v>
      </c>
      <c r="E3307" s="86">
        <f>'Preenchimento Consolidado'!D3330</f>
        <v>0</v>
      </c>
      <c r="F3307" s="2">
        <f t="shared" ca="1" si="51"/>
        <v>43901.734739930558</v>
      </c>
    </row>
    <row r="3308" spans="1:6">
      <c r="A3308" s="83">
        <f>'Preenchimento Consolidado'!$E$12</f>
        <v>0</v>
      </c>
      <c r="B3308" s="1">
        <f>'Preenchimento Consolidado'!$E$17</f>
        <v>0</v>
      </c>
      <c r="C3308" s="1">
        <f>'Preenchimento Consolidado'!$E$18</f>
        <v>0</v>
      </c>
      <c r="D3308" s="187" t="str">
        <f>'Preenchimento Consolidado'!B3331</f>
        <v>2.2.1.9.1.43.</v>
      </c>
      <c r="E3308" s="86">
        <f>'Preenchimento Consolidado'!D3331</f>
        <v>0</v>
      </c>
      <c r="F3308" s="2">
        <f t="shared" ca="1" si="51"/>
        <v>43901.734739930558</v>
      </c>
    </row>
    <row r="3309" spans="1:6">
      <c r="A3309" s="83">
        <f>'Preenchimento Consolidado'!$E$12</f>
        <v>0</v>
      </c>
      <c r="B3309" s="1">
        <f>'Preenchimento Consolidado'!$E$17</f>
        <v>0</v>
      </c>
      <c r="C3309" s="1">
        <f>'Preenchimento Consolidado'!$E$18</f>
        <v>0</v>
      </c>
      <c r="D3309" s="187" t="str">
        <f>'Preenchimento Consolidado'!B3332</f>
        <v>2.2.1.9.1.50.</v>
      </c>
      <c r="E3309" s="86">
        <f>'Preenchimento Consolidado'!D3332</f>
        <v>0</v>
      </c>
      <c r="F3309" s="2">
        <f t="shared" ca="1" si="51"/>
        <v>43901.734739930558</v>
      </c>
    </row>
    <row r="3310" spans="1:6">
      <c r="A3310" s="83">
        <f>'Preenchimento Consolidado'!$E$12</f>
        <v>0</v>
      </c>
      <c r="B3310" s="1">
        <f>'Preenchimento Consolidado'!$E$17</f>
        <v>0</v>
      </c>
      <c r="C3310" s="1">
        <f>'Preenchimento Consolidado'!$E$18</f>
        <v>0</v>
      </c>
      <c r="D3310" s="187" t="str">
        <f>'Preenchimento Consolidado'!B3333</f>
        <v>2.2.1.9.1.51.</v>
      </c>
      <c r="E3310" s="86">
        <f>'Preenchimento Consolidado'!D3333</f>
        <v>0</v>
      </c>
      <c r="F3310" s="2">
        <f t="shared" ca="1" si="51"/>
        <v>43901.734739930558</v>
      </c>
    </row>
    <row r="3311" spans="1:6">
      <c r="A3311" s="83">
        <f>'Preenchimento Consolidado'!$E$12</f>
        <v>0</v>
      </c>
      <c r="B3311" s="1">
        <f>'Preenchimento Consolidado'!$E$17</f>
        <v>0</v>
      </c>
      <c r="C3311" s="1">
        <f>'Preenchimento Consolidado'!$E$18</f>
        <v>0</v>
      </c>
      <c r="D3311" s="187" t="str">
        <f>'Preenchimento Consolidado'!B3334</f>
        <v>2.2.1.9.1.52.</v>
      </c>
      <c r="E3311" s="86">
        <f>'Preenchimento Consolidado'!D3334</f>
        <v>0</v>
      </c>
      <c r="F3311" s="2">
        <f t="shared" ca="1" si="51"/>
        <v>43901.734739930558</v>
      </c>
    </row>
    <row r="3312" spans="1:6">
      <c r="A3312" s="83">
        <f>'Preenchimento Consolidado'!$E$12</f>
        <v>0</v>
      </c>
      <c r="B3312" s="1">
        <f>'Preenchimento Consolidado'!$E$17</f>
        <v>0</v>
      </c>
      <c r="C3312" s="1">
        <f>'Preenchimento Consolidado'!$E$18</f>
        <v>0</v>
      </c>
      <c r="D3312" s="187" t="str">
        <f>'Preenchimento Consolidado'!B3335</f>
        <v>2.2.1.9.1.53.</v>
      </c>
      <c r="E3312" s="86">
        <f>'Preenchimento Consolidado'!D3335</f>
        <v>0</v>
      </c>
      <c r="F3312" s="2">
        <f t="shared" ca="1" si="51"/>
        <v>43901.734739930558</v>
      </c>
    </row>
    <row r="3313" spans="1:6">
      <c r="A3313" s="83">
        <f>'Preenchimento Consolidado'!$E$12</f>
        <v>0</v>
      </c>
      <c r="B3313" s="1">
        <f>'Preenchimento Consolidado'!$E$17</f>
        <v>0</v>
      </c>
      <c r="C3313" s="1">
        <f>'Preenchimento Consolidado'!$E$18</f>
        <v>0</v>
      </c>
      <c r="D3313" s="187" t="str">
        <f>'Preenchimento Consolidado'!B3336</f>
        <v>2.2.2.</v>
      </c>
      <c r="E3313" s="86">
        <f>'Preenchimento Consolidado'!D3336</f>
        <v>0</v>
      </c>
      <c r="F3313" s="2">
        <f t="shared" ca="1" si="51"/>
        <v>43901.734739930558</v>
      </c>
    </row>
    <row r="3314" spans="1:6">
      <c r="A3314" s="83">
        <f>'Preenchimento Consolidado'!$E$12</f>
        <v>0</v>
      </c>
      <c r="B3314" s="1">
        <f>'Preenchimento Consolidado'!$E$17</f>
        <v>0</v>
      </c>
      <c r="C3314" s="1">
        <f>'Preenchimento Consolidado'!$E$18</f>
        <v>0</v>
      </c>
      <c r="D3314" s="187" t="str">
        <f>'Preenchimento Consolidado'!B3337</f>
        <v>2.2.2.1.</v>
      </c>
      <c r="E3314" s="86">
        <f>'Preenchimento Consolidado'!D3337</f>
        <v>0</v>
      </c>
      <c r="F3314" s="2">
        <f t="shared" ca="1" si="51"/>
        <v>43901.734739930558</v>
      </c>
    </row>
    <row r="3315" spans="1:6">
      <c r="A3315" s="83">
        <f>'Preenchimento Consolidado'!$E$12</f>
        <v>0</v>
      </c>
      <c r="B3315" s="1">
        <f>'Preenchimento Consolidado'!$E$17</f>
        <v>0</v>
      </c>
      <c r="C3315" s="1">
        <f>'Preenchimento Consolidado'!$E$18</f>
        <v>0</v>
      </c>
      <c r="D3315" s="187" t="str">
        <f>'Preenchimento Consolidado'!B3338</f>
        <v>2.2.2.1.1.</v>
      </c>
      <c r="E3315" s="86">
        <f>'Preenchimento Consolidado'!D3338</f>
        <v>0</v>
      </c>
      <c r="F3315" s="2">
        <f t="shared" ca="1" si="51"/>
        <v>43901.734739930558</v>
      </c>
    </row>
    <row r="3316" spans="1:6">
      <c r="A3316" s="83">
        <f>'Preenchimento Consolidado'!$E$12</f>
        <v>0</v>
      </c>
      <c r="B3316" s="1">
        <f>'Preenchimento Consolidado'!$E$17</f>
        <v>0</v>
      </c>
      <c r="C3316" s="1">
        <f>'Preenchimento Consolidado'!$E$18</f>
        <v>0</v>
      </c>
      <c r="D3316" s="187" t="str">
        <f>'Preenchimento Consolidado'!B3339</f>
        <v>2.2.2.1.1.11.</v>
      </c>
      <c r="E3316" s="86">
        <f>'Preenchimento Consolidado'!D3339</f>
        <v>0</v>
      </c>
      <c r="F3316" s="2">
        <f t="shared" ca="1" si="51"/>
        <v>43901.734739930558</v>
      </c>
    </row>
    <row r="3317" spans="1:6">
      <c r="A3317" s="83">
        <f>'Preenchimento Consolidado'!$E$12</f>
        <v>0</v>
      </c>
      <c r="B3317" s="1">
        <f>'Preenchimento Consolidado'!$E$17</f>
        <v>0</v>
      </c>
      <c r="C3317" s="1">
        <f>'Preenchimento Consolidado'!$E$18</f>
        <v>0</v>
      </c>
      <c r="D3317" s="187" t="str">
        <f>'Preenchimento Consolidado'!B3340</f>
        <v>2.2.2.1.1.12.</v>
      </c>
      <c r="E3317" s="86">
        <f>'Preenchimento Consolidado'!D3340</f>
        <v>0</v>
      </c>
      <c r="F3317" s="2">
        <f t="shared" ca="1" si="51"/>
        <v>43901.734739930558</v>
      </c>
    </row>
    <row r="3318" spans="1:6">
      <c r="A3318" s="83">
        <f>'Preenchimento Consolidado'!$E$12</f>
        <v>0</v>
      </c>
      <c r="B3318" s="1">
        <f>'Preenchimento Consolidado'!$E$17</f>
        <v>0</v>
      </c>
      <c r="C3318" s="1">
        <f>'Preenchimento Consolidado'!$E$18</f>
        <v>0</v>
      </c>
      <c r="D3318" s="187" t="str">
        <f>'Preenchimento Consolidado'!B3341</f>
        <v>2.2.2.1.1.13.</v>
      </c>
      <c r="E3318" s="86">
        <f>'Preenchimento Consolidado'!D3341</f>
        <v>0</v>
      </c>
      <c r="F3318" s="2">
        <f t="shared" ca="1" si="51"/>
        <v>43901.734739930558</v>
      </c>
    </row>
    <row r="3319" spans="1:6">
      <c r="A3319" s="83">
        <f>'Preenchimento Consolidado'!$E$12</f>
        <v>0</v>
      </c>
      <c r="B3319" s="1">
        <f>'Preenchimento Consolidado'!$E$17</f>
        <v>0</v>
      </c>
      <c r="C3319" s="1">
        <f>'Preenchimento Consolidado'!$E$18</f>
        <v>0</v>
      </c>
      <c r="D3319" s="187" t="str">
        <f>'Preenchimento Consolidado'!B3342</f>
        <v>2.2.2.1.1.14.</v>
      </c>
      <c r="E3319" s="86">
        <f>'Preenchimento Consolidado'!D3342</f>
        <v>0</v>
      </c>
      <c r="F3319" s="2">
        <f t="shared" ca="1" si="51"/>
        <v>43901.734739930558</v>
      </c>
    </row>
    <row r="3320" spans="1:6">
      <c r="A3320" s="83">
        <f>'Preenchimento Consolidado'!$E$12</f>
        <v>0</v>
      </c>
      <c r="B3320" s="1">
        <f>'Preenchimento Consolidado'!$E$17</f>
        <v>0</v>
      </c>
      <c r="C3320" s="1">
        <f>'Preenchimento Consolidado'!$E$18</f>
        <v>0</v>
      </c>
      <c r="D3320" s="187" t="str">
        <f>'Preenchimento Consolidado'!B3343</f>
        <v>2.2.2.1.1.15.</v>
      </c>
      <c r="E3320" s="86">
        <f>'Preenchimento Consolidado'!D3343</f>
        <v>0</v>
      </c>
      <c r="F3320" s="2">
        <f t="shared" ca="1" si="51"/>
        <v>43901.734739930558</v>
      </c>
    </row>
    <row r="3321" spans="1:6">
      <c r="A3321" s="83">
        <f>'Preenchimento Consolidado'!$E$12</f>
        <v>0</v>
      </c>
      <c r="B3321" s="1">
        <f>'Preenchimento Consolidado'!$E$17</f>
        <v>0</v>
      </c>
      <c r="C3321" s="1">
        <f>'Preenchimento Consolidado'!$E$18</f>
        <v>0</v>
      </c>
      <c r="D3321" s="187" t="str">
        <f>'Preenchimento Consolidado'!B3344</f>
        <v>2.2.2.1.1.16.</v>
      </c>
      <c r="E3321" s="86">
        <f>'Preenchimento Consolidado'!D3344</f>
        <v>0</v>
      </c>
      <c r="F3321" s="2">
        <f t="shared" ca="1" si="51"/>
        <v>43901.734739930558</v>
      </c>
    </row>
    <row r="3322" spans="1:6">
      <c r="A3322" s="83">
        <f>'Preenchimento Consolidado'!$E$12</f>
        <v>0</v>
      </c>
      <c r="B3322" s="1">
        <f>'Preenchimento Consolidado'!$E$17</f>
        <v>0</v>
      </c>
      <c r="C3322" s="1">
        <f>'Preenchimento Consolidado'!$E$18</f>
        <v>0</v>
      </c>
      <c r="D3322" s="187" t="str">
        <f>'Preenchimento Consolidado'!B3345</f>
        <v>2.2.2.1.1.17.</v>
      </c>
      <c r="E3322" s="86">
        <f>'Preenchimento Consolidado'!D3345</f>
        <v>0</v>
      </c>
      <c r="F3322" s="2">
        <f t="shared" ca="1" si="51"/>
        <v>43901.734739930558</v>
      </c>
    </row>
    <row r="3323" spans="1:6">
      <c r="A3323" s="83">
        <f>'Preenchimento Consolidado'!$E$12</f>
        <v>0</v>
      </c>
      <c r="B3323" s="1">
        <f>'Preenchimento Consolidado'!$E$17</f>
        <v>0</v>
      </c>
      <c r="C3323" s="1">
        <f>'Preenchimento Consolidado'!$E$18</f>
        <v>0</v>
      </c>
      <c r="D3323" s="187" t="str">
        <f>'Preenchimento Consolidado'!B3346</f>
        <v>2.2.2.1.1.21.</v>
      </c>
      <c r="E3323" s="86">
        <f>'Preenchimento Consolidado'!D3346</f>
        <v>0</v>
      </c>
      <c r="F3323" s="2">
        <f t="shared" ca="1" si="51"/>
        <v>43901.734739930558</v>
      </c>
    </row>
    <row r="3324" spans="1:6">
      <c r="A3324" s="83">
        <f>'Preenchimento Consolidado'!$E$12</f>
        <v>0</v>
      </c>
      <c r="B3324" s="1">
        <f>'Preenchimento Consolidado'!$E$17</f>
        <v>0</v>
      </c>
      <c r="C3324" s="1">
        <f>'Preenchimento Consolidado'!$E$18</f>
        <v>0</v>
      </c>
      <c r="D3324" s="187" t="str">
        <f>'Preenchimento Consolidado'!B3347</f>
        <v>2.2.2.1.1.22.</v>
      </c>
      <c r="E3324" s="86">
        <f>'Preenchimento Consolidado'!D3347</f>
        <v>0</v>
      </c>
      <c r="F3324" s="2">
        <f t="shared" ca="1" si="51"/>
        <v>43901.734739930558</v>
      </c>
    </row>
    <row r="3325" spans="1:6">
      <c r="A3325" s="83">
        <f>'Preenchimento Consolidado'!$E$12</f>
        <v>0</v>
      </c>
      <c r="B3325" s="1">
        <f>'Preenchimento Consolidado'!$E$17</f>
        <v>0</v>
      </c>
      <c r="C3325" s="1">
        <f>'Preenchimento Consolidado'!$E$18</f>
        <v>0</v>
      </c>
      <c r="D3325" s="187" t="str">
        <f>'Preenchimento Consolidado'!B3348</f>
        <v>2.2.2.1.1.23.</v>
      </c>
      <c r="E3325" s="86">
        <f>'Preenchimento Consolidado'!D3348</f>
        <v>0</v>
      </c>
      <c r="F3325" s="2">
        <f t="shared" ca="1" si="51"/>
        <v>43901.734739930558</v>
      </c>
    </row>
    <row r="3326" spans="1:6">
      <c r="A3326" s="83">
        <f>'Preenchimento Consolidado'!$E$12</f>
        <v>0</v>
      </c>
      <c r="B3326" s="1">
        <f>'Preenchimento Consolidado'!$E$17</f>
        <v>0</v>
      </c>
      <c r="C3326" s="1">
        <f>'Preenchimento Consolidado'!$E$18</f>
        <v>0</v>
      </c>
      <c r="D3326" s="187" t="str">
        <f>'Preenchimento Consolidado'!B3349</f>
        <v>2.2.2.1.1.24.</v>
      </c>
      <c r="E3326" s="86">
        <f>'Preenchimento Consolidado'!D3349</f>
        <v>0</v>
      </c>
      <c r="F3326" s="2">
        <f t="shared" ca="1" si="51"/>
        <v>43901.734739930558</v>
      </c>
    </row>
    <row r="3327" spans="1:6">
      <c r="A3327" s="83">
        <f>'Preenchimento Consolidado'!$E$12</f>
        <v>0</v>
      </c>
      <c r="B3327" s="1">
        <f>'Preenchimento Consolidado'!$E$17</f>
        <v>0</v>
      </c>
      <c r="C3327" s="1">
        <f>'Preenchimento Consolidado'!$E$18</f>
        <v>0</v>
      </c>
      <c r="D3327" s="187" t="str">
        <f>'Preenchimento Consolidado'!B3350</f>
        <v>2.2.2.1.1.25.</v>
      </c>
      <c r="E3327" s="86">
        <f>'Preenchimento Consolidado'!D3350</f>
        <v>0</v>
      </c>
      <c r="F3327" s="2">
        <f t="shared" ca="1" si="51"/>
        <v>43901.734739930558</v>
      </c>
    </row>
    <row r="3328" spans="1:6">
      <c r="A3328" s="83">
        <f>'Preenchimento Consolidado'!$E$12</f>
        <v>0</v>
      </c>
      <c r="B3328" s="1">
        <f>'Preenchimento Consolidado'!$E$17</f>
        <v>0</v>
      </c>
      <c r="C3328" s="1">
        <f>'Preenchimento Consolidado'!$E$18</f>
        <v>0</v>
      </c>
      <c r="D3328" s="187" t="str">
        <f>'Preenchimento Consolidado'!B3351</f>
        <v>2.2.2.1.1.26.</v>
      </c>
      <c r="E3328" s="86">
        <f>'Preenchimento Consolidado'!D3351</f>
        <v>0</v>
      </c>
      <c r="F3328" s="2">
        <f t="shared" ca="1" si="51"/>
        <v>43901.734739930558</v>
      </c>
    </row>
    <row r="3329" spans="1:6">
      <c r="A3329" s="83">
        <f>'Preenchimento Consolidado'!$E$12</f>
        <v>0</v>
      </c>
      <c r="B3329" s="1">
        <f>'Preenchimento Consolidado'!$E$17</f>
        <v>0</v>
      </c>
      <c r="C3329" s="1">
        <f>'Preenchimento Consolidado'!$E$18</f>
        <v>0</v>
      </c>
      <c r="D3329" s="187" t="str">
        <f>'Preenchimento Consolidado'!B3352</f>
        <v>2.2.2.1.1.27.</v>
      </c>
      <c r="E3329" s="86">
        <f>'Preenchimento Consolidado'!D3352</f>
        <v>0</v>
      </c>
      <c r="F3329" s="2">
        <f t="shared" ca="1" si="51"/>
        <v>43901.734739930558</v>
      </c>
    </row>
    <row r="3330" spans="1:6">
      <c r="A3330" s="83">
        <f>'Preenchimento Consolidado'!$E$12</f>
        <v>0</v>
      </c>
      <c r="B3330" s="1">
        <f>'Preenchimento Consolidado'!$E$17</f>
        <v>0</v>
      </c>
      <c r="C3330" s="1">
        <f>'Preenchimento Consolidado'!$E$18</f>
        <v>0</v>
      </c>
      <c r="D3330" s="187" t="str">
        <f>'Preenchimento Consolidado'!B3353</f>
        <v>2.2.2.1.1.28.</v>
      </c>
      <c r="E3330" s="86">
        <f>'Preenchimento Consolidado'!D3353</f>
        <v>0</v>
      </c>
      <c r="F3330" s="2">
        <f t="shared" ref="F3330:F3393" ca="1" si="52">NOW()</f>
        <v>43901.734739930558</v>
      </c>
    </row>
    <row r="3331" spans="1:6">
      <c r="A3331" s="83">
        <f>'Preenchimento Consolidado'!$E$12</f>
        <v>0</v>
      </c>
      <c r="B3331" s="1">
        <f>'Preenchimento Consolidado'!$E$17</f>
        <v>0</v>
      </c>
      <c r="C3331" s="1">
        <f>'Preenchimento Consolidado'!$E$18</f>
        <v>0</v>
      </c>
      <c r="D3331" s="187" t="str">
        <f>'Preenchimento Consolidado'!B3354</f>
        <v>2.2.2.1.1.29.</v>
      </c>
      <c r="E3331" s="86">
        <f>'Preenchimento Consolidado'!D3354</f>
        <v>0</v>
      </c>
      <c r="F3331" s="2">
        <f t="shared" ca="1" si="52"/>
        <v>43901.734739930558</v>
      </c>
    </row>
    <row r="3332" spans="1:6">
      <c r="A3332" s="83">
        <f>'Preenchimento Consolidado'!$E$12</f>
        <v>0</v>
      </c>
      <c r="B3332" s="1">
        <f>'Preenchimento Consolidado'!$E$17</f>
        <v>0</v>
      </c>
      <c r="C3332" s="1">
        <f>'Preenchimento Consolidado'!$E$18</f>
        <v>0</v>
      </c>
      <c r="D3332" s="187" t="str">
        <f>'Preenchimento Consolidado'!B3355</f>
        <v>2.2.2.1.1.31.</v>
      </c>
      <c r="E3332" s="86">
        <f>'Preenchimento Consolidado'!D3355</f>
        <v>0</v>
      </c>
      <c r="F3332" s="2">
        <f t="shared" ca="1" si="52"/>
        <v>43901.734739930558</v>
      </c>
    </row>
    <row r="3333" spans="1:6">
      <c r="A3333" s="83">
        <f>'Preenchimento Consolidado'!$E$12</f>
        <v>0</v>
      </c>
      <c r="B3333" s="1">
        <f>'Preenchimento Consolidado'!$E$17</f>
        <v>0</v>
      </c>
      <c r="C3333" s="1">
        <f>'Preenchimento Consolidado'!$E$18</f>
        <v>0</v>
      </c>
      <c r="D3333" s="187" t="str">
        <f>'Preenchimento Consolidado'!B3356</f>
        <v>2.2.2.1.1.32.</v>
      </c>
      <c r="E3333" s="86">
        <f>'Preenchimento Consolidado'!D3356</f>
        <v>0</v>
      </c>
      <c r="F3333" s="2">
        <f t="shared" ca="1" si="52"/>
        <v>43901.734739930558</v>
      </c>
    </row>
    <row r="3334" spans="1:6">
      <c r="A3334" s="83">
        <f>'Preenchimento Consolidado'!$E$12</f>
        <v>0</v>
      </c>
      <c r="B3334" s="1">
        <f>'Preenchimento Consolidado'!$E$17</f>
        <v>0</v>
      </c>
      <c r="C3334" s="1">
        <f>'Preenchimento Consolidado'!$E$18</f>
        <v>0</v>
      </c>
      <c r="D3334" s="187" t="str">
        <f>'Preenchimento Consolidado'!B3357</f>
        <v>2.2.2.1.1.33.</v>
      </c>
      <c r="E3334" s="86">
        <f>'Preenchimento Consolidado'!D3357</f>
        <v>0</v>
      </c>
      <c r="F3334" s="2">
        <f t="shared" ca="1" si="52"/>
        <v>43901.734739930558</v>
      </c>
    </row>
    <row r="3335" spans="1:6">
      <c r="A3335" s="83">
        <f>'Preenchimento Consolidado'!$E$12</f>
        <v>0</v>
      </c>
      <c r="B3335" s="1">
        <f>'Preenchimento Consolidado'!$E$17</f>
        <v>0</v>
      </c>
      <c r="C3335" s="1">
        <f>'Preenchimento Consolidado'!$E$18</f>
        <v>0</v>
      </c>
      <c r="D3335" s="187" t="str">
        <f>'Preenchimento Consolidado'!B3358</f>
        <v>2.2.2.1.1.35.</v>
      </c>
      <c r="E3335" s="86">
        <f>'Preenchimento Consolidado'!D3358</f>
        <v>0</v>
      </c>
      <c r="F3335" s="2">
        <f t="shared" ca="1" si="52"/>
        <v>43901.734739930558</v>
      </c>
    </row>
    <row r="3336" spans="1:6">
      <c r="A3336" s="83">
        <f>'Preenchimento Consolidado'!$E$12</f>
        <v>0</v>
      </c>
      <c r="B3336" s="1">
        <f>'Preenchimento Consolidado'!$E$17</f>
        <v>0</v>
      </c>
      <c r="C3336" s="1">
        <f>'Preenchimento Consolidado'!$E$18</f>
        <v>0</v>
      </c>
      <c r="D3336" s="187" t="str">
        <f>'Preenchimento Consolidado'!B3359</f>
        <v>2.2.2.1.1.35.1.</v>
      </c>
      <c r="E3336" s="86">
        <f>'Preenchimento Consolidado'!D3359</f>
        <v>0</v>
      </c>
      <c r="F3336" s="2">
        <f t="shared" ca="1" si="52"/>
        <v>43901.734739930558</v>
      </c>
    </row>
    <row r="3337" spans="1:6">
      <c r="A3337" s="83">
        <f>'Preenchimento Consolidado'!$E$12</f>
        <v>0</v>
      </c>
      <c r="B3337" s="1">
        <f>'Preenchimento Consolidado'!$E$17</f>
        <v>0</v>
      </c>
      <c r="C3337" s="1">
        <f>'Preenchimento Consolidado'!$E$18</f>
        <v>0</v>
      </c>
      <c r="D3337" s="187" t="str">
        <f>'Preenchimento Consolidado'!B3360</f>
        <v>2.2.2.1.1.35.2.</v>
      </c>
      <c r="E3337" s="86">
        <f>'Preenchimento Consolidado'!D3360</f>
        <v>0</v>
      </c>
      <c r="F3337" s="2">
        <f t="shared" ca="1" si="52"/>
        <v>43901.734739930558</v>
      </c>
    </row>
    <row r="3338" spans="1:6">
      <c r="A3338" s="83">
        <f>'Preenchimento Consolidado'!$E$12</f>
        <v>0</v>
      </c>
      <c r="B3338" s="1">
        <f>'Preenchimento Consolidado'!$E$17</f>
        <v>0</v>
      </c>
      <c r="C3338" s="1">
        <f>'Preenchimento Consolidado'!$E$18</f>
        <v>0</v>
      </c>
      <c r="D3338" s="187" t="str">
        <f>'Preenchimento Consolidado'!B3361</f>
        <v>2.2.2.1.1.41.</v>
      </c>
      <c r="E3338" s="86">
        <f>'Preenchimento Consolidado'!D3361</f>
        <v>0</v>
      </c>
      <c r="F3338" s="2">
        <f t="shared" ca="1" si="52"/>
        <v>43901.734739930558</v>
      </c>
    </row>
    <row r="3339" spans="1:6">
      <c r="A3339" s="83">
        <f>'Preenchimento Consolidado'!$E$12</f>
        <v>0</v>
      </c>
      <c r="B3339" s="1">
        <f>'Preenchimento Consolidado'!$E$17</f>
        <v>0</v>
      </c>
      <c r="C3339" s="1">
        <f>'Preenchimento Consolidado'!$E$18</f>
        <v>0</v>
      </c>
      <c r="D3339" s="187" t="str">
        <f>'Preenchimento Consolidado'!B3362</f>
        <v>2.2.2.1.1.42.</v>
      </c>
      <c r="E3339" s="86">
        <f>'Preenchimento Consolidado'!D3362</f>
        <v>0</v>
      </c>
      <c r="F3339" s="2">
        <f t="shared" ca="1" si="52"/>
        <v>43901.734739930558</v>
      </c>
    </row>
    <row r="3340" spans="1:6">
      <c r="A3340" s="83">
        <f>'Preenchimento Consolidado'!$E$12</f>
        <v>0</v>
      </c>
      <c r="B3340" s="1">
        <f>'Preenchimento Consolidado'!$E$17</f>
        <v>0</v>
      </c>
      <c r="C3340" s="1">
        <f>'Preenchimento Consolidado'!$E$18</f>
        <v>0</v>
      </c>
      <c r="D3340" s="187" t="str">
        <f>'Preenchimento Consolidado'!B3363</f>
        <v>2.2.2.1.1.43.</v>
      </c>
      <c r="E3340" s="86">
        <f>'Preenchimento Consolidado'!D3363</f>
        <v>0</v>
      </c>
      <c r="F3340" s="2">
        <f t="shared" ca="1" si="52"/>
        <v>43901.734739930558</v>
      </c>
    </row>
    <row r="3341" spans="1:6">
      <c r="A3341" s="83">
        <f>'Preenchimento Consolidado'!$E$12</f>
        <v>0</v>
      </c>
      <c r="B3341" s="1">
        <f>'Preenchimento Consolidado'!$E$17</f>
        <v>0</v>
      </c>
      <c r="C3341" s="1">
        <f>'Preenchimento Consolidado'!$E$18</f>
        <v>0</v>
      </c>
      <c r="D3341" s="187" t="str">
        <f>'Preenchimento Consolidado'!B3364</f>
        <v>2.2.2.1.1.50.</v>
      </c>
      <c r="E3341" s="86">
        <f>'Preenchimento Consolidado'!D3364</f>
        <v>0</v>
      </c>
      <c r="F3341" s="2">
        <f t="shared" ca="1" si="52"/>
        <v>43901.734739930558</v>
      </c>
    </row>
    <row r="3342" spans="1:6">
      <c r="A3342" s="83">
        <f>'Preenchimento Consolidado'!$E$12</f>
        <v>0</v>
      </c>
      <c r="B3342" s="1">
        <f>'Preenchimento Consolidado'!$E$17</f>
        <v>0</v>
      </c>
      <c r="C3342" s="1">
        <f>'Preenchimento Consolidado'!$E$18</f>
        <v>0</v>
      </c>
      <c r="D3342" s="187" t="str">
        <f>'Preenchimento Consolidado'!B3365</f>
        <v>2.2.2.1.1.51.</v>
      </c>
      <c r="E3342" s="86">
        <f>'Preenchimento Consolidado'!D3365</f>
        <v>0</v>
      </c>
      <c r="F3342" s="2">
        <f t="shared" ca="1" si="52"/>
        <v>43901.734739930558</v>
      </c>
    </row>
    <row r="3343" spans="1:6">
      <c r="A3343" s="83">
        <f>'Preenchimento Consolidado'!$E$12</f>
        <v>0</v>
      </c>
      <c r="B3343" s="1">
        <f>'Preenchimento Consolidado'!$E$17</f>
        <v>0</v>
      </c>
      <c r="C3343" s="1">
        <f>'Preenchimento Consolidado'!$E$18</f>
        <v>0</v>
      </c>
      <c r="D3343" s="187" t="str">
        <f>'Preenchimento Consolidado'!B3366</f>
        <v>2.2.2.1.1.52.</v>
      </c>
      <c r="E3343" s="86">
        <f>'Preenchimento Consolidado'!D3366</f>
        <v>0</v>
      </c>
      <c r="F3343" s="2">
        <f t="shared" ca="1" si="52"/>
        <v>43901.734739930558</v>
      </c>
    </row>
    <row r="3344" spans="1:6">
      <c r="A3344" s="83">
        <f>'Preenchimento Consolidado'!$E$12</f>
        <v>0</v>
      </c>
      <c r="B3344" s="1">
        <f>'Preenchimento Consolidado'!$E$17</f>
        <v>0</v>
      </c>
      <c r="C3344" s="1">
        <f>'Preenchimento Consolidado'!$E$18</f>
        <v>0</v>
      </c>
      <c r="D3344" s="187" t="str">
        <f>'Preenchimento Consolidado'!B3367</f>
        <v>2.2.2.1.1.53.</v>
      </c>
      <c r="E3344" s="86">
        <f>'Preenchimento Consolidado'!D3367</f>
        <v>0</v>
      </c>
      <c r="F3344" s="2">
        <f t="shared" ca="1" si="52"/>
        <v>43901.734739930558</v>
      </c>
    </row>
    <row r="3345" spans="1:6">
      <c r="A3345" s="83">
        <f>'Preenchimento Consolidado'!$E$12</f>
        <v>0</v>
      </c>
      <c r="B3345" s="1">
        <f>'Preenchimento Consolidado'!$E$17</f>
        <v>0</v>
      </c>
      <c r="C3345" s="1">
        <f>'Preenchimento Consolidado'!$E$18</f>
        <v>0</v>
      </c>
      <c r="D3345" s="187" t="str">
        <f>'Preenchimento Consolidado'!B3368</f>
        <v>2.2.2.2.</v>
      </c>
      <c r="E3345" s="86">
        <f>'Preenchimento Consolidado'!D3368</f>
        <v>0</v>
      </c>
      <c r="F3345" s="2">
        <f t="shared" ca="1" si="52"/>
        <v>43901.734739930558</v>
      </c>
    </row>
    <row r="3346" spans="1:6">
      <c r="A3346" s="83">
        <f>'Preenchimento Consolidado'!$E$12</f>
        <v>0</v>
      </c>
      <c r="B3346" s="1">
        <f>'Preenchimento Consolidado'!$E$17</f>
        <v>0</v>
      </c>
      <c r="C3346" s="1">
        <f>'Preenchimento Consolidado'!$E$18</f>
        <v>0</v>
      </c>
      <c r="D3346" s="187" t="str">
        <f>'Preenchimento Consolidado'!B3369</f>
        <v>2.2.2.2.1.</v>
      </c>
      <c r="E3346" s="86">
        <f>'Preenchimento Consolidado'!D3369</f>
        <v>0</v>
      </c>
      <c r="F3346" s="2">
        <f t="shared" ca="1" si="52"/>
        <v>43901.734739930558</v>
      </c>
    </row>
    <row r="3347" spans="1:6">
      <c r="A3347" s="83">
        <f>'Preenchimento Consolidado'!$E$12</f>
        <v>0</v>
      </c>
      <c r="B3347" s="1">
        <f>'Preenchimento Consolidado'!$E$17</f>
        <v>0</v>
      </c>
      <c r="C3347" s="1">
        <f>'Preenchimento Consolidado'!$E$18</f>
        <v>0</v>
      </c>
      <c r="D3347" s="187" t="str">
        <f>'Preenchimento Consolidado'!B3370</f>
        <v>2.2.2.2.1.11.</v>
      </c>
      <c r="E3347" s="86">
        <f>'Preenchimento Consolidado'!D3370</f>
        <v>0</v>
      </c>
      <c r="F3347" s="2">
        <f t="shared" ca="1" si="52"/>
        <v>43901.734739930558</v>
      </c>
    </row>
    <row r="3348" spans="1:6">
      <c r="A3348" s="83">
        <f>'Preenchimento Consolidado'!$E$12</f>
        <v>0</v>
      </c>
      <c r="B3348" s="1">
        <f>'Preenchimento Consolidado'!$E$17</f>
        <v>0</v>
      </c>
      <c r="C3348" s="1">
        <f>'Preenchimento Consolidado'!$E$18</f>
        <v>0</v>
      </c>
      <c r="D3348" s="187" t="str">
        <f>'Preenchimento Consolidado'!B3371</f>
        <v>2.2.2.2.1.12.</v>
      </c>
      <c r="E3348" s="86">
        <f>'Preenchimento Consolidado'!D3371</f>
        <v>0</v>
      </c>
      <c r="F3348" s="2">
        <f t="shared" ca="1" si="52"/>
        <v>43901.734739930558</v>
      </c>
    </row>
    <row r="3349" spans="1:6">
      <c r="A3349" s="83">
        <f>'Preenchimento Consolidado'!$E$12</f>
        <v>0</v>
      </c>
      <c r="B3349" s="1">
        <f>'Preenchimento Consolidado'!$E$17</f>
        <v>0</v>
      </c>
      <c r="C3349" s="1">
        <f>'Preenchimento Consolidado'!$E$18</f>
        <v>0</v>
      </c>
      <c r="D3349" s="187" t="str">
        <f>'Preenchimento Consolidado'!B3372</f>
        <v>2.2.2.2.1.13.</v>
      </c>
      <c r="E3349" s="86">
        <f>'Preenchimento Consolidado'!D3372</f>
        <v>0</v>
      </c>
      <c r="F3349" s="2">
        <f t="shared" ca="1" si="52"/>
        <v>43901.734739930558</v>
      </c>
    </row>
    <row r="3350" spans="1:6">
      <c r="A3350" s="83">
        <f>'Preenchimento Consolidado'!$E$12</f>
        <v>0</v>
      </c>
      <c r="B3350" s="1">
        <f>'Preenchimento Consolidado'!$E$17</f>
        <v>0</v>
      </c>
      <c r="C3350" s="1">
        <f>'Preenchimento Consolidado'!$E$18</f>
        <v>0</v>
      </c>
      <c r="D3350" s="187" t="str">
        <f>'Preenchimento Consolidado'!B3373</f>
        <v>2.2.2.2.1.14.</v>
      </c>
      <c r="E3350" s="86">
        <f>'Preenchimento Consolidado'!D3373</f>
        <v>0</v>
      </c>
      <c r="F3350" s="2">
        <f t="shared" ca="1" si="52"/>
        <v>43901.734739930558</v>
      </c>
    </row>
    <row r="3351" spans="1:6">
      <c r="A3351" s="83">
        <f>'Preenchimento Consolidado'!$E$12</f>
        <v>0</v>
      </c>
      <c r="B3351" s="1">
        <f>'Preenchimento Consolidado'!$E$17</f>
        <v>0</v>
      </c>
      <c r="C3351" s="1">
        <f>'Preenchimento Consolidado'!$E$18</f>
        <v>0</v>
      </c>
      <c r="D3351" s="187" t="str">
        <f>'Preenchimento Consolidado'!B3374</f>
        <v>2.2.2.2.1.15.</v>
      </c>
      <c r="E3351" s="86">
        <f>'Preenchimento Consolidado'!D3374</f>
        <v>0</v>
      </c>
      <c r="F3351" s="2">
        <f t="shared" ca="1" si="52"/>
        <v>43901.734739930558</v>
      </c>
    </row>
    <row r="3352" spans="1:6">
      <c r="A3352" s="83">
        <f>'Preenchimento Consolidado'!$E$12</f>
        <v>0</v>
      </c>
      <c r="B3352" s="1">
        <f>'Preenchimento Consolidado'!$E$17</f>
        <v>0</v>
      </c>
      <c r="C3352" s="1">
        <f>'Preenchimento Consolidado'!$E$18</f>
        <v>0</v>
      </c>
      <c r="D3352" s="187" t="str">
        <f>'Preenchimento Consolidado'!B3375</f>
        <v>2.2.2.2.1.16.</v>
      </c>
      <c r="E3352" s="86">
        <f>'Preenchimento Consolidado'!D3375</f>
        <v>0</v>
      </c>
      <c r="F3352" s="2">
        <f t="shared" ca="1" si="52"/>
        <v>43901.734739930558</v>
      </c>
    </row>
    <row r="3353" spans="1:6">
      <c r="A3353" s="83">
        <f>'Preenchimento Consolidado'!$E$12</f>
        <v>0</v>
      </c>
      <c r="B3353" s="1">
        <f>'Preenchimento Consolidado'!$E$17</f>
        <v>0</v>
      </c>
      <c r="C3353" s="1">
        <f>'Preenchimento Consolidado'!$E$18</f>
        <v>0</v>
      </c>
      <c r="D3353" s="187" t="str">
        <f>'Preenchimento Consolidado'!B3376</f>
        <v>2.2.2.2.1.17.</v>
      </c>
      <c r="E3353" s="86">
        <f>'Preenchimento Consolidado'!D3376</f>
        <v>0</v>
      </c>
      <c r="F3353" s="2">
        <f t="shared" ca="1" si="52"/>
        <v>43901.734739930558</v>
      </c>
    </row>
    <row r="3354" spans="1:6">
      <c r="A3354" s="83">
        <f>'Preenchimento Consolidado'!$E$12</f>
        <v>0</v>
      </c>
      <c r="B3354" s="1">
        <f>'Preenchimento Consolidado'!$E$17</f>
        <v>0</v>
      </c>
      <c r="C3354" s="1">
        <f>'Preenchimento Consolidado'!$E$18</f>
        <v>0</v>
      </c>
      <c r="D3354" s="187" t="str">
        <f>'Preenchimento Consolidado'!B3377</f>
        <v>2.2.2.2.1.21.</v>
      </c>
      <c r="E3354" s="86">
        <f>'Preenchimento Consolidado'!D3377</f>
        <v>0</v>
      </c>
      <c r="F3354" s="2">
        <f t="shared" ca="1" si="52"/>
        <v>43901.734739930558</v>
      </c>
    </row>
    <row r="3355" spans="1:6">
      <c r="A3355" s="83">
        <f>'Preenchimento Consolidado'!$E$12</f>
        <v>0</v>
      </c>
      <c r="B3355" s="1">
        <f>'Preenchimento Consolidado'!$E$17</f>
        <v>0</v>
      </c>
      <c r="C3355" s="1">
        <f>'Preenchimento Consolidado'!$E$18</f>
        <v>0</v>
      </c>
      <c r="D3355" s="187" t="str">
        <f>'Preenchimento Consolidado'!B3378</f>
        <v>2.2.2.2.1.22.</v>
      </c>
      <c r="E3355" s="86">
        <f>'Preenchimento Consolidado'!D3378</f>
        <v>0</v>
      </c>
      <c r="F3355" s="2">
        <f t="shared" ca="1" si="52"/>
        <v>43901.734739930558</v>
      </c>
    </row>
    <row r="3356" spans="1:6">
      <c r="A3356" s="83">
        <f>'Preenchimento Consolidado'!$E$12</f>
        <v>0</v>
      </c>
      <c r="B3356" s="1">
        <f>'Preenchimento Consolidado'!$E$17</f>
        <v>0</v>
      </c>
      <c r="C3356" s="1">
        <f>'Preenchimento Consolidado'!$E$18</f>
        <v>0</v>
      </c>
      <c r="D3356" s="187" t="str">
        <f>'Preenchimento Consolidado'!B3379</f>
        <v>2.2.2.2.1.23.</v>
      </c>
      <c r="E3356" s="86">
        <f>'Preenchimento Consolidado'!D3379</f>
        <v>0</v>
      </c>
      <c r="F3356" s="2">
        <f t="shared" ca="1" si="52"/>
        <v>43901.734739930558</v>
      </c>
    </row>
    <row r="3357" spans="1:6">
      <c r="A3357" s="83">
        <f>'Preenchimento Consolidado'!$E$12</f>
        <v>0</v>
      </c>
      <c r="B3357" s="1">
        <f>'Preenchimento Consolidado'!$E$17</f>
        <v>0</v>
      </c>
      <c r="C3357" s="1">
        <f>'Preenchimento Consolidado'!$E$18</f>
        <v>0</v>
      </c>
      <c r="D3357" s="187" t="str">
        <f>'Preenchimento Consolidado'!B3380</f>
        <v>2.2.2.2.1.24.</v>
      </c>
      <c r="E3357" s="86">
        <f>'Preenchimento Consolidado'!D3380</f>
        <v>0</v>
      </c>
      <c r="F3357" s="2">
        <f t="shared" ca="1" si="52"/>
        <v>43901.734739930558</v>
      </c>
    </row>
    <row r="3358" spans="1:6">
      <c r="A3358" s="83">
        <f>'Preenchimento Consolidado'!$E$12</f>
        <v>0</v>
      </c>
      <c r="B3358" s="1">
        <f>'Preenchimento Consolidado'!$E$17</f>
        <v>0</v>
      </c>
      <c r="C3358" s="1">
        <f>'Preenchimento Consolidado'!$E$18</f>
        <v>0</v>
      </c>
      <c r="D3358" s="187" t="str">
        <f>'Preenchimento Consolidado'!B3381</f>
        <v>2.2.2.2.1.25.</v>
      </c>
      <c r="E3358" s="86">
        <f>'Preenchimento Consolidado'!D3381</f>
        <v>0</v>
      </c>
      <c r="F3358" s="2">
        <f t="shared" ca="1" si="52"/>
        <v>43901.734739930558</v>
      </c>
    </row>
    <row r="3359" spans="1:6">
      <c r="A3359" s="83">
        <f>'Preenchimento Consolidado'!$E$12</f>
        <v>0</v>
      </c>
      <c r="B3359" s="1">
        <f>'Preenchimento Consolidado'!$E$17</f>
        <v>0</v>
      </c>
      <c r="C3359" s="1">
        <f>'Preenchimento Consolidado'!$E$18</f>
        <v>0</v>
      </c>
      <c r="D3359" s="187" t="str">
        <f>'Preenchimento Consolidado'!B3382</f>
        <v>2.2.2.2.1.26.</v>
      </c>
      <c r="E3359" s="86">
        <f>'Preenchimento Consolidado'!D3382</f>
        <v>0</v>
      </c>
      <c r="F3359" s="2">
        <f t="shared" ca="1" si="52"/>
        <v>43901.734739930558</v>
      </c>
    </row>
    <row r="3360" spans="1:6">
      <c r="A3360" s="83">
        <f>'Preenchimento Consolidado'!$E$12</f>
        <v>0</v>
      </c>
      <c r="B3360" s="1">
        <f>'Preenchimento Consolidado'!$E$17</f>
        <v>0</v>
      </c>
      <c r="C3360" s="1">
        <f>'Preenchimento Consolidado'!$E$18</f>
        <v>0</v>
      </c>
      <c r="D3360" s="187" t="str">
        <f>'Preenchimento Consolidado'!B3383</f>
        <v>2.2.2.2.1.27.</v>
      </c>
      <c r="E3360" s="86">
        <f>'Preenchimento Consolidado'!D3383</f>
        <v>0</v>
      </c>
      <c r="F3360" s="2">
        <f t="shared" ca="1" si="52"/>
        <v>43901.734739930558</v>
      </c>
    </row>
    <row r="3361" spans="1:6">
      <c r="A3361" s="83">
        <f>'Preenchimento Consolidado'!$E$12</f>
        <v>0</v>
      </c>
      <c r="B3361" s="1">
        <f>'Preenchimento Consolidado'!$E$17</f>
        <v>0</v>
      </c>
      <c r="C3361" s="1">
        <f>'Preenchimento Consolidado'!$E$18</f>
        <v>0</v>
      </c>
      <c r="D3361" s="187" t="str">
        <f>'Preenchimento Consolidado'!B3384</f>
        <v>2.2.2.2.1.28.</v>
      </c>
      <c r="E3361" s="86">
        <f>'Preenchimento Consolidado'!D3384</f>
        <v>0</v>
      </c>
      <c r="F3361" s="2">
        <f t="shared" ca="1" si="52"/>
        <v>43901.734739930558</v>
      </c>
    </row>
    <row r="3362" spans="1:6">
      <c r="A3362" s="83">
        <f>'Preenchimento Consolidado'!$E$12</f>
        <v>0</v>
      </c>
      <c r="B3362" s="1">
        <f>'Preenchimento Consolidado'!$E$17</f>
        <v>0</v>
      </c>
      <c r="C3362" s="1">
        <f>'Preenchimento Consolidado'!$E$18</f>
        <v>0</v>
      </c>
      <c r="D3362" s="187" t="str">
        <f>'Preenchimento Consolidado'!B3385</f>
        <v>2.2.2.2.1.29.</v>
      </c>
      <c r="E3362" s="86">
        <f>'Preenchimento Consolidado'!D3385</f>
        <v>0</v>
      </c>
      <c r="F3362" s="2">
        <f t="shared" ca="1" si="52"/>
        <v>43901.734739930558</v>
      </c>
    </row>
    <row r="3363" spans="1:6">
      <c r="A3363" s="83">
        <f>'Preenchimento Consolidado'!$E$12</f>
        <v>0</v>
      </c>
      <c r="B3363" s="1">
        <f>'Preenchimento Consolidado'!$E$17</f>
        <v>0</v>
      </c>
      <c r="C3363" s="1">
        <f>'Preenchimento Consolidado'!$E$18</f>
        <v>0</v>
      </c>
      <c r="D3363" s="187" t="str">
        <f>'Preenchimento Consolidado'!B3386</f>
        <v>2.2.2.2.1.31.</v>
      </c>
      <c r="E3363" s="86">
        <f>'Preenchimento Consolidado'!D3386</f>
        <v>0</v>
      </c>
      <c r="F3363" s="2">
        <f t="shared" ca="1" si="52"/>
        <v>43901.734739930558</v>
      </c>
    </row>
    <row r="3364" spans="1:6">
      <c r="A3364" s="83">
        <f>'Preenchimento Consolidado'!$E$12</f>
        <v>0</v>
      </c>
      <c r="B3364" s="1">
        <f>'Preenchimento Consolidado'!$E$17</f>
        <v>0</v>
      </c>
      <c r="C3364" s="1">
        <f>'Preenchimento Consolidado'!$E$18</f>
        <v>0</v>
      </c>
      <c r="D3364" s="187" t="str">
        <f>'Preenchimento Consolidado'!B3387</f>
        <v>2.2.2.2.1.32.</v>
      </c>
      <c r="E3364" s="86">
        <f>'Preenchimento Consolidado'!D3387</f>
        <v>0</v>
      </c>
      <c r="F3364" s="2">
        <f t="shared" ca="1" si="52"/>
        <v>43901.734739930558</v>
      </c>
    </row>
    <row r="3365" spans="1:6">
      <c r="A3365" s="83">
        <f>'Preenchimento Consolidado'!$E$12</f>
        <v>0</v>
      </c>
      <c r="B3365" s="1">
        <f>'Preenchimento Consolidado'!$E$17</f>
        <v>0</v>
      </c>
      <c r="C3365" s="1">
        <f>'Preenchimento Consolidado'!$E$18</f>
        <v>0</v>
      </c>
      <c r="D3365" s="187" t="str">
        <f>'Preenchimento Consolidado'!B3388</f>
        <v>2.2.2.2.1.33.</v>
      </c>
      <c r="E3365" s="86">
        <f>'Preenchimento Consolidado'!D3388</f>
        <v>0</v>
      </c>
      <c r="F3365" s="2">
        <f t="shared" ca="1" si="52"/>
        <v>43901.734739930558</v>
      </c>
    </row>
    <row r="3366" spans="1:6">
      <c r="A3366" s="83">
        <f>'Preenchimento Consolidado'!$E$12</f>
        <v>0</v>
      </c>
      <c r="B3366" s="1">
        <f>'Preenchimento Consolidado'!$E$17</f>
        <v>0</v>
      </c>
      <c r="C3366" s="1">
        <f>'Preenchimento Consolidado'!$E$18</f>
        <v>0</v>
      </c>
      <c r="D3366" s="187" t="str">
        <f>'Preenchimento Consolidado'!B3389</f>
        <v>2.2.2.2.1.35.</v>
      </c>
      <c r="E3366" s="86">
        <f>'Preenchimento Consolidado'!D3389</f>
        <v>0</v>
      </c>
      <c r="F3366" s="2">
        <f t="shared" ca="1" si="52"/>
        <v>43901.734739930558</v>
      </c>
    </row>
    <row r="3367" spans="1:6">
      <c r="A3367" s="83">
        <f>'Preenchimento Consolidado'!$E$12</f>
        <v>0</v>
      </c>
      <c r="B3367" s="1">
        <f>'Preenchimento Consolidado'!$E$17</f>
        <v>0</v>
      </c>
      <c r="C3367" s="1">
        <f>'Preenchimento Consolidado'!$E$18</f>
        <v>0</v>
      </c>
      <c r="D3367" s="187" t="str">
        <f>'Preenchimento Consolidado'!B3390</f>
        <v>2.2.2.2.1.35.1.</v>
      </c>
      <c r="E3367" s="86">
        <f>'Preenchimento Consolidado'!D3390</f>
        <v>0</v>
      </c>
      <c r="F3367" s="2">
        <f t="shared" ca="1" si="52"/>
        <v>43901.734739930558</v>
      </c>
    </row>
    <row r="3368" spans="1:6">
      <c r="A3368" s="83">
        <f>'Preenchimento Consolidado'!$E$12</f>
        <v>0</v>
      </c>
      <c r="B3368" s="1">
        <f>'Preenchimento Consolidado'!$E$17</f>
        <v>0</v>
      </c>
      <c r="C3368" s="1">
        <f>'Preenchimento Consolidado'!$E$18</f>
        <v>0</v>
      </c>
      <c r="D3368" s="187" t="str">
        <f>'Preenchimento Consolidado'!B3391</f>
        <v>2.2.2.2.1.35.2.</v>
      </c>
      <c r="E3368" s="86">
        <f>'Preenchimento Consolidado'!D3391</f>
        <v>0</v>
      </c>
      <c r="F3368" s="2">
        <f t="shared" ca="1" si="52"/>
        <v>43901.734739930558</v>
      </c>
    </row>
    <row r="3369" spans="1:6">
      <c r="A3369" s="83">
        <f>'Preenchimento Consolidado'!$E$12</f>
        <v>0</v>
      </c>
      <c r="B3369" s="1">
        <f>'Preenchimento Consolidado'!$E$17</f>
        <v>0</v>
      </c>
      <c r="C3369" s="1">
        <f>'Preenchimento Consolidado'!$E$18</f>
        <v>0</v>
      </c>
      <c r="D3369" s="187" t="str">
        <f>'Preenchimento Consolidado'!B3392</f>
        <v>2.2.2.2.1.41.</v>
      </c>
      <c r="E3369" s="86">
        <f>'Preenchimento Consolidado'!D3392</f>
        <v>0</v>
      </c>
      <c r="F3369" s="2">
        <f t="shared" ca="1" si="52"/>
        <v>43901.734739930558</v>
      </c>
    </row>
    <row r="3370" spans="1:6">
      <c r="A3370" s="83">
        <f>'Preenchimento Consolidado'!$E$12</f>
        <v>0</v>
      </c>
      <c r="B3370" s="1">
        <f>'Preenchimento Consolidado'!$E$17</f>
        <v>0</v>
      </c>
      <c r="C3370" s="1">
        <f>'Preenchimento Consolidado'!$E$18</f>
        <v>0</v>
      </c>
      <c r="D3370" s="187" t="str">
        <f>'Preenchimento Consolidado'!B3393</f>
        <v>2.2.2.2.1.42.</v>
      </c>
      <c r="E3370" s="86">
        <f>'Preenchimento Consolidado'!D3393</f>
        <v>0</v>
      </c>
      <c r="F3370" s="2">
        <f t="shared" ca="1" si="52"/>
        <v>43901.734739930558</v>
      </c>
    </row>
    <row r="3371" spans="1:6">
      <c r="A3371" s="83">
        <f>'Preenchimento Consolidado'!$E$12</f>
        <v>0</v>
      </c>
      <c r="B3371" s="1">
        <f>'Preenchimento Consolidado'!$E$17</f>
        <v>0</v>
      </c>
      <c r="C3371" s="1">
        <f>'Preenchimento Consolidado'!$E$18</f>
        <v>0</v>
      </c>
      <c r="D3371" s="187" t="str">
        <f>'Preenchimento Consolidado'!B3394</f>
        <v>2.2.2.2.1.43.</v>
      </c>
      <c r="E3371" s="86">
        <f>'Preenchimento Consolidado'!D3394</f>
        <v>0</v>
      </c>
      <c r="F3371" s="2">
        <f t="shared" ca="1" si="52"/>
        <v>43901.734739930558</v>
      </c>
    </row>
    <row r="3372" spans="1:6">
      <c r="A3372" s="83">
        <f>'Preenchimento Consolidado'!$E$12</f>
        <v>0</v>
      </c>
      <c r="B3372" s="1">
        <f>'Preenchimento Consolidado'!$E$17</f>
        <v>0</v>
      </c>
      <c r="C3372" s="1">
        <f>'Preenchimento Consolidado'!$E$18</f>
        <v>0</v>
      </c>
      <c r="D3372" s="187" t="str">
        <f>'Preenchimento Consolidado'!B3395</f>
        <v>2.2.2.2.1.50.</v>
      </c>
      <c r="E3372" s="86">
        <f>'Preenchimento Consolidado'!D3395</f>
        <v>0</v>
      </c>
      <c r="F3372" s="2">
        <f t="shared" ca="1" si="52"/>
        <v>43901.734739930558</v>
      </c>
    </row>
    <row r="3373" spans="1:6">
      <c r="A3373" s="83">
        <f>'Preenchimento Consolidado'!$E$12</f>
        <v>0</v>
      </c>
      <c r="B3373" s="1">
        <f>'Preenchimento Consolidado'!$E$17</f>
        <v>0</v>
      </c>
      <c r="C3373" s="1">
        <f>'Preenchimento Consolidado'!$E$18</f>
        <v>0</v>
      </c>
      <c r="D3373" s="187" t="str">
        <f>'Preenchimento Consolidado'!B3396</f>
        <v>2.2.2.2.1.51.</v>
      </c>
      <c r="E3373" s="86">
        <f>'Preenchimento Consolidado'!D3396</f>
        <v>0</v>
      </c>
      <c r="F3373" s="2">
        <f t="shared" ca="1" si="52"/>
        <v>43901.734739930558</v>
      </c>
    </row>
    <row r="3374" spans="1:6">
      <c r="A3374" s="83">
        <f>'Preenchimento Consolidado'!$E$12</f>
        <v>0</v>
      </c>
      <c r="B3374" s="1">
        <f>'Preenchimento Consolidado'!$E$17</f>
        <v>0</v>
      </c>
      <c r="C3374" s="1">
        <f>'Preenchimento Consolidado'!$E$18</f>
        <v>0</v>
      </c>
      <c r="D3374" s="187" t="str">
        <f>'Preenchimento Consolidado'!B3397</f>
        <v>2.2.2.2.1.52.</v>
      </c>
      <c r="E3374" s="86">
        <f>'Preenchimento Consolidado'!D3397</f>
        <v>0</v>
      </c>
      <c r="F3374" s="2">
        <f t="shared" ca="1" si="52"/>
        <v>43901.734739930558</v>
      </c>
    </row>
    <row r="3375" spans="1:6">
      <c r="A3375" s="83">
        <f>'Preenchimento Consolidado'!$E$12</f>
        <v>0</v>
      </c>
      <c r="B3375" s="1">
        <f>'Preenchimento Consolidado'!$E$17</f>
        <v>0</v>
      </c>
      <c r="C3375" s="1">
        <f>'Preenchimento Consolidado'!$E$18</f>
        <v>0</v>
      </c>
      <c r="D3375" s="187" t="str">
        <f>'Preenchimento Consolidado'!B3398</f>
        <v>2.2.2.2.1.53.</v>
      </c>
      <c r="E3375" s="86">
        <f>'Preenchimento Consolidado'!D3398</f>
        <v>0</v>
      </c>
      <c r="F3375" s="2">
        <f t="shared" ca="1" si="52"/>
        <v>43901.734739930558</v>
      </c>
    </row>
    <row r="3376" spans="1:6">
      <c r="A3376" s="83">
        <f>'Preenchimento Consolidado'!$E$12</f>
        <v>0</v>
      </c>
      <c r="B3376" s="1">
        <f>'Preenchimento Consolidado'!$E$17</f>
        <v>0</v>
      </c>
      <c r="C3376" s="1">
        <f>'Preenchimento Consolidado'!$E$18</f>
        <v>0</v>
      </c>
      <c r="D3376" s="187" t="str">
        <f>'Preenchimento Consolidado'!B3399</f>
        <v>2.2.2.3.</v>
      </c>
      <c r="E3376" s="86">
        <f>'Preenchimento Consolidado'!D3399</f>
        <v>0</v>
      </c>
      <c r="F3376" s="2">
        <f t="shared" ca="1" si="52"/>
        <v>43901.734739930558</v>
      </c>
    </row>
    <row r="3377" spans="1:6">
      <c r="A3377" s="83">
        <f>'Preenchimento Consolidado'!$E$12</f>
        <v>0</v>
      </c>
      <c r="B3377" s="1">
        <f>'Preenchimento Consolidado'!$E$17</f>
        <v>0</v>
      </c>
      <c r="C3377" s="1">
        <f>'Preenchimento Consolidado'!$E$18</f>
        <v>0</v>
      </c>
      <c r="D3377" s="187" t="str">
        <f>'Preenchimento Consolidado'!B3400</f>
        <v>2.2.2.3.1.</v>
      </c>
      <c r="E3377" s="86">
        <f>'Preenchimento Consolidado'!D3400</f>
        <v>0</v>
      </c>
      <c r="F3377" s="2">
        <f t="shared" ca="1" si="52"/>
        <v>43901.734739930558</v>
      </c>
    </row>
    <row r="3378" spans="1:6">
      <c r="A3378" s="83">
        <f>'Preenchimento Consolidado'!$E$12</f>
        <v>0</v>
      </c>
      <c r="B3378" s="1">
        <f>'Preenchimento Consolidado'!$E$17</f>
        <v>0</v>
      </c>
      <c r="C3378" s="1">
        <f>'Preenchimento Consolidado'!$E$18</f>
        <v>0</v>
      </c>
      <c r="D3378" s="187" t="str">
        <f>'Preenchimento Consolidado'!B3401</f>
        <v>2.2.2.3.1.11.</v>
      </c>
      <c r="E3378" s="86">
        <f>'Preenchimento Consolidado'!D3401</f>
        <v>0</v>
      </c>
      <c r="F3378" s="2">
        <f t="shared" ca="1" si="52"/>
        <v>43901.734739930558</v>
      </c>
    </row>
    <row r="3379" spans="1:6">
      <c r="A3379" s="83">
        <f>'Preenchimento Consolidado'!$E$12</f>
        <v>0</v>
      </c>
      <c r="B3379" s="1">
        <f>'Preenchimento Consolidado'!$E$17</f>
        <v>0</v>
      </c>
      <c r="C3379" s="1">
        <f>'Preenchimento Consolidado'!$E$18</f>
        <v>0</v>
      </c>
      <c r="D3379" s="187" t="str">
        <f>'Preenchimento Consolidado'!B3402</f>
        <v>2.2.2.3.1.12.</v>
      </c>
      <c r="E3379" s="86">
        <f>'Preenchimento Consolidado'!D3402</f>
        <v>0</v>
      </c>
      <c r="F3379" s="2">
        <f t="shared" ca="1" si="52"/>
        <v>43901.734739930558</v>
      </c>
    </row>
    <row r="3380" spans="1:6">
      <c r="A3380" s="83">
        <f>'Preenchimento Consolidado'!$E$12</f>
        <v>0</v>
      </c>
      <c r="B3380" s="1">
        <f>'Preenchimento Consolidado'!$E$17</f>
        <v>0</v>
      </c>
      <c r="C3380" s="1">
        <f>'Preenchimento Consolidado'!$E$18</f>
        <v>0</v>
      </c>
      <c r="D3380" s="187" t="str">
        <f>'Preenchimento Consolidado'!B3403</f>
        <v>2.2.2.3.1.13.</v>
      </c>
      <c r="E3380" s="86">
        <f>'Preenchimento Consolidado'!D3403</f>
        <v>0</v>
      </c>
      <c r="F3380" s="2">
        <f t="shared" ca="1" si="52"/>
        <v>43901.734739930558</v>
      </c>
    </row>
    <row r="3381" spans="1:6">
      <c r="A3381" s="83">
        <f>'Preenchimento Consolidado'!$E$12</f>
        <v>0</v>
      </c>
      <c r="B3381" s="1">
        <f>'Preenchimento Consolidado'!$E$17</f>
        <v>0</v>
      </c>
      <c r="C3381" s="1">
        <f>'Preenchimento Consolidado'!$E$18</f>
        <v>0</v>
      </c>
      <c r="D3381" s="187" t="str">
        <f>'Preenchimento Consolidado'!B3404</f>
        <v>2.2.2.3.1.14.</v>
      </c>
      <c r="E3381" s="86">
        <f>'Preenchimento Consolidado'!D3404</f>
        <v>0</v>
      </c>
      <c r="F3381" s="2">
        <f t="shared" ca="1" si="52"/>
        <v>43901.734739930558</v>
      </c>
    </row>
    <row r="3382" spans="1:6">
      <c r="A3382" s="83">
        <f>'Preenchimento Consolidado'!$E$12</f>
        <v>0</v>
      </c>
      <c r="B3382" s="1">
        <f>'Preenchimento Consolidado'!$E$17</f>
        <v>0</v>
      </c>
      <c r="C3382" s="1">
        <f>'Preenchimento Consolidado'!$E$18</f>
        <v>0</v>
      </c>
      <c r="D3382" s="187" t="str">
        <f>'Preenchimento Consolidado'!B3405</f>
        <v>2.2.2.3.1.15.</v>
      </c>
      <c r="E3382" s="86">
        <f>'Preenchimento Consolidado'!D3405</f>
        <v>0</v>
      </c>
      <c r="F3382" s="2">
        <f t="shared" ca="1" si="52"/>
        <v>43901.734739930558</v>
      </c>
    </row>
    <row r="3383" spans="1:6">
      <c r="A3383" s="83">
        <f>'Preenchimento Consolidado'!$E$12</f>
        <v>0</v>
      </c>
      <c r="B3383" s="1">
        <f>'Preenchimento Consolidado'!$E$17</f>
        <v>0</v>
      </c>
      <c r="C3383" s="1">
        <f>'Preenchimento Consolidado'!$E$18</f>
        <v>0</v>
      </c>
      <c r="D3383" s="187" t="str">
        <f>'Preenchimento Consolidado'!B3406</f>
        <v>2.2.2.3.1.16.</v>
      </c>
      <c r="E3383" s="86">
        <f>'Preenchimento Consolidado'!D3406</f>
        <v>0</v>
      </c>
      <c r="F3383" s="2">
        <f t="shared" ca="1" si="52"/>
        <v>43901.734739930558</v>
      </c>
    </row>
    <row r="3384" spans="1:6">
      <c r="A3384" s="83">
        <f>'Preenchimento Consolidado'!$E$12</f>
        <v>0</v>
      </c>
      <c r="B3384" s="1">
        <f>'Preenchimento Consolidado'!$E$17</f>
        <v>0</v>
      </c>
      <c r="C3384" s="1">
        <f>'Preenchimento Consolidado'!$E$18</f>
        <v>0</v>
      </c>
      <c r="D3384" s="187" t="str">
        <f>'Preenchimento Consolidado'!B3407</f>
        <v>2.2.2.3.1.17.</v>
      </c>
      <c r="E3384" s="86">
        <f>'Preenchimento Consolidado'!D3407</f>
        <v>0</v>
      </c>
      <c r="F3384" s="2">
        <f t="shared" ca="1" si="52"/>
        <v>43901.734739930558</v>
      </c>
    </row>
    <row r="3385" spans="1:6">
      <c r="A3385" s="83">
        <f>'Preenchimento Consolidado'!$E$12</f>
        <v>0</v>
      </c>
      <c r="B3385" s="1">
        <f>'Preenchimento Consolidado'!$E$17</f>
        <v>0</v>
      </c>
      <c r="C3385" s="1">
        <f>'Preenchimento Consolidado'!$E$18</f>
        <v>0</v>
      </c>
      <c r="D3385" s="187" t="str">
        <f>'Preenchimento Consolidado'!B3408</f>
        <v>2.2.2.3.1.21.</v>
      </c>
      <c r="E3385" s="86">
        <f>'Preenchimento Consolidado'!D3408</f>
        <v>0</v>
      </c>
      <c r="F3385" s="2">
        <f t="shared" ca="1" si="52"/>
        <v>43901.734739930558</v>
      </c>
    </row>
    <row r="3386" spans="1:6">
      <c r="A3386" s="83">
        <f>'Preenchimento Consolidado'!$E$12</f>
        <v>0</v>
      </c>
      <c r="B3386" s="1">
        <f>'Preenchimento Consolidado'!$E$17</f>
        <v>0</v>
      </c>
      <c r="C3386" s="1">
        <f>'Preenchimento Consolidado'!$E$18</f>
        <v>0</v>
      </c>
      <c r="D3386" s="187" t="str">
        <f>'Preenchimento Consolidado'!B3409</f>
        <v>2.2.2.3.1.22.</v>
      </c>
      <c r="E3386" s="86">
        <f>'Preenchimento Consolidado'!D3409</f>
        <v>0</v>
      </c>
      <c r="F3386" s="2">
        <f t="shared" ca="1" si="52"/>
        <v>43901.734739930558</v>
      </c>
    </row>
    <row r="3387" spans="1:6">
      <c r="A3387" s="83">
        <f>'Preenchimento Consolidado'!$E$12</f>
        <v>0</v>
      </c>
      <c r="B3387" s="1">
        <f>'Preenchimento Consolidado'!$E$17</f>
        <v>0</v>
      </c>
      <c r="C3387" s="1">
        <f>'Preenchimento Consolidado'!$E$18</f>
        <v>0</v>
      </c>
      <c r="D3387" s="187" t="str">
        <f>'Preenchimento Consolidado'!B3410</f>
        <v>2.2.2.3.1.23.</v>
      </c>
      <c r="E3387" s="86">
        <f>'Preenchimento Consolidado'!D3410</f>
        <v>0</v>
      </c>
      <c r="F3387" s="2">
        <f t="shared" ca="1" si="52"/>
        <v>43901.734739930558</v>
      </c>
    </row>
    <row r="3388" spans="1:6">
      <c r="A3388" s="83">
        <f>'Preenchimento Consolidado'!$E$12</f>
        <v>0</v>
      </c>
      <c r="B3388" s="1">
        <f>'Preenchimento Consolidado'!$E$17</f>
        <v>0</v>
      </c>
      <c r="C3388" s="1">
        <f>'Preenchimento Consolidado'!$E$18</f>
        <v>0</v>
      </c>
      <c r="D3388" s="187" t="str">
        <f>'Preenchimento Consolidado'!B3411</f>
        <v>2.2.2.3.1.24.</v>
      </c>
      <c r="E3388" s="86">
        <f>'Preenchimento Consolidado'!D3411</f>
        <v>0</v>
      </c>
      <c r="F3388" s="2">
        <f t="shared" ca="1" si="52"/>
        <v>43901.734739930558</v>
      </c>
    </row>
    <row r="3389" spans="1:6">
      <c r="A3389" s="83">
        <f>'Preenchimento Consolidado'!$E$12</f>
        <v>0</v>
      </c>
      <c r="B3389" s="1">
        <f>'Preenchimento Consolidado'!$E$17</f>
        <v>0</v>
      </c>
      <c r="C3389" s="1">
        <f>'Preenchimento Consolidado'!$E$18</f>
        <v>0</v>
      </c>
      <c r="D3389" s="187" t="str">
        <f>'Preenchimento Consolidado'!B3412</f>
        <v>2.2.2.3.1.25.</v>
      </c>
      <c r="E3389" s="86">
        <f>'Preenchimento Consolidado'!D3412</f>
        <v>0</v>
      </c>
      <c r="F3389" s="2">
        <f t="shared" ca="1" si="52"/>
        <v>43901.734739930558</v>
      </c>
    </row>
    <row r="3390" spans="1:6">
      <c r="A3390" s="83">
        <f>'Preenchimento Consolidado'!$E$12</f>
        <v>0</v>
      </c>
      <c r="B3390" s="1">
        <f>'Preenchimento Consolidado'!$E$17</f>
        <v>0</v>
      </c>
      <c r="C3390" s="1">
        <f>'Preenchimento Consolidado'!$E$18</f>
        <v>0</v>
      </c>
      <c r="D3390" s="187" t="str">
        <f>'Preenchimento Consolidado'!B3413</f>
        <v>2.2.2.3.1.26.</v>
      </c>
      <c r="E3390" s="86">
        <f>'Preenchimento Consolidado'!D3413</f>
        <v>0</v>
      </c>
      <c r="F3390" s="2">
        <f t="shared" ca="1" si="52"/>
        <v>43901.734739930558</v>
      </c>
    </row>
    <row r="3391" spans="1:6">
      <c r="A3391" s="83">
        <f>'Preenchimento Consolidado'!$E$12</f>
        <v>0</v>
      </c>
      <c r="B3391" s="1">
        <f>'Preenchimento Consolidado'!$E$17</f>
        <v>0</v>
      </c>
      <c r="C3391" s="1">
        <f>'Preenchimento Consolidado'!$E$18</f>
        <v>0</v>
      </c>
      <c r="D3391" s="187" t="str">
        <f>'Preenchimento Consolidado'!B3414</f>
        <v>2.2.2.3.1.27.</v>
      </c>
      <c r="E3391" s="86">
        <f>'Preenchimento Consolidado'!D3414</f>
        <v>0</v>
      </c>
      <c r="F3391" s="2">
        <f t="shared" ca="1" si="52"/>
        <v>43901.734739930558</v>
      </c>
    </row>
    <row r="3392" spans="1:6">
      <c r="A3392" s="83">
        <f>'Preenchimento Consolidado'!$E$12</f>
        <v>0</v>
      </c>
      <c r="B3392" s="1">
        <f>'Preenchimento Consolidado'!$E$17</f>
        <v>0</v>
      </c>
      <c r="C3392" s="1">
        <f>'Preenchimento Consolidado'!$E$18</f>
        <v>0</v>
      </c>
      <c r="D3392" s="187" t="str">
        <f>'Preenchimento Consolidado'!B3415</f>
        <v>2.2.2.3.1.28.</v>
      </c>
      <c r="E3392" s="86">
        <f>'Preenchimento Consolidado'!D3415</f>
        <v>0</v>
      </c>
      <c r="F3392" s="2">
        <f t="shared" ca="1" si="52"/>
        <v>43901.734739930558</v>
      </c>
    </row>
    <row r="3393" spans="1:6">
      <c r="A3393" s="83">
        <f>'Preenchimento Consolidado'!$E$12</f>
        <v>0</v>
      </c>
      <c r="B3393" s="1">
        <f>'Preenchimento Consolidado'!$E$17</f>
        <v>0</v>
      </c>
      <c r="C3393" s="1">
        <f>'Preenchimento Consolidado'!$E$18</f>
        <v>0</v>
      </c>
      <c r="D3393" s="187" t="str">
        <f>'Preenchimento Consolidado'!B3416</f>
        <v>2.2.2.3.1.29.</v>
      </c>
      <c r="E3393" s="86">
        <f>'Preenchimento Consolidado'!D3416</f>
        <v>0</v>
      </c>
      <c r="F3393" s="2">
        <f t="shared" ca="1" si="52"/>
        <v>43901.734739930558</v>
      </c>
    </row>
    <row r="3394" spans="1:6">
      <c r="A3394" s="83">
        <f>'Preenchimento Consolidado'!$E$12</f>
        <v>0</v>
      </c>
      <c r="B3394" s="1">
        <f>'Preenchimento Consolidado'!$E$17</f>
        <v>0</v>
      </c>
      <c r="C3394" s="1">
        <f>'Preenchimento Consolidado'!$E$18</f>
        <v>0</v>
      </c>
      <c r="D3394" s="187" t="str">
        <f>'Preenchimento Consolidado'!B3417</f>
        <v>2.2.2.3.1.31.</v>
      </c>
      <c r="E3394" s="86">
        <f>'Preenchimento Consolidado'!D3417</f>
        <v>0</v>
      </c>
      <c r="F3394" s="2">
        <f t="shared" ref="F3394:F3457" ca="1" si="53">NOW()</f>
        <v>43901.734739930558</v>
      </c>
    </row>
    <row r="3395" spans="1:6">
      <c r="A3395" s="83">
        <f>'Preenchimento Consolidado'!$E$12</f>
        <v>0</v>
      </c>
      <c r="B3395" s="1">
        <f>'Preenchimento Consolidado'!$E$17</f>
        <v>0</v>
      </c>
      <c r="C3395" s="1">
        <f>'Preenchimento Consolidado'!$E$18</f>
        <v>0</v>
      </c>
      <c r="D3395" s="187" t="str">
        <f>'Preenchimento Consolidado'!B3418</f>
        <v>2.2.2.3.1.32.</v>
      </c>
      <c r="E3395" s="86">
        <f>'Preenchimento Consolidado'!D3418</f>
        <v>0</v>
      </c>
      <c r="F3395" s="2">
        <f t="shared" ca="1" si="53"/>
        <v>43901.734739930558</v>
      </c>
    </row>
    <row r="3396" spans="1:6">
      <c r="A3396" s="83">
        <f>'Preenchimento Consolidado'!$E$12</f>
        <v>0</v>
      </c>
      <c r="B3396" s="1">
        <f>'Preenchimento Consolidado'!$E$17</f>
        <v>0</v>
      </c>
      <c r="C3396" s="1">
        <f>'Preenchimento Consolidado'!$E$18</f>
        <v>0</v>
      </c>
      <c r="D3396" s="187" t="str">
        <f>'Preenchimento Consolidado'!B3419</f>
        <v>2.2.2.3.1.33.</v>
      </c>
      <c r="E3396" s="86">
        <f>'Preenchimento Consolidado'!D3419</f>
        <v>0</v>
      </c>
      <c r="F3396" s="2">
        <f t="shared" ca="1" si="53"/>
        <v>43901.734739930558</v>
      </c>
    </row>
    <row r="3397" spans="1:6">
      <c r="A3397" s="83">
        <f>'Preenchimento Consolidado'!$E$12</f>
        <v>0</v>
      </c>
      <c r="B3397" s="1">
        <f>'Preenchimento Consolidado'!$E$17</f>
        <v>0</v>
      </c>
      <c r="C3397" s="1">
        <f>'Preenchimento Consolidado'!$E$18</f>
        <v>0</v>
      </c>
      <c r="D3397" s="187" t="str">
        <f>'Preenchimento Consolidado'!B3420</f>
        <v>2.2.2.3.1.35.</v>
      </c>
      <c r="E3397" s="86">
        <f>'Preenchimento Consolidado'!D3420</f>
        <v>0</v>
      </c>
      <c r="F3397" s="2">
        <f t="shared" ca="1" si="53"/>
        <v>43901.734739930558</v>
      </c>
    </row>
    <row r="3398" spans="1:6">
      <c r="A3398" s="83">
        <f>'Preenchimento Consolidado'!$E$12</f>
        <v>0</v>
      </c>
      <c r="B3398" s="1">
        <f>'Preenchimento Consolidado'!$E$17</f>
        <v>0</v>
      </c>
      <c r="C3398" s="1">
        <f>'Preenchimento Consolidado'!$E$18</f>
        <v>0</v>
      </c>
      <c r="D3398" s="187" t="str">
        <f>'Preenchimento Consolidado'!B3421</f>
        <v>2.2.2.3.1.35.1.</v>
      </c>
      <c r="E3398" s="86">
        <f>'Preenchimento Consolidado'!D3421</f>
        <v>0</v>
      </c>
      <c r="F3398" s="2">
        <f t="shared" ca="1" si="53"/>
        <v>43901.734739930558</v>
      </c>
    </row>
    <row r="3399" spans="1:6">
      <c r="A3399" s="83">
        <f>'Preenchimento Consolidado'!$E$12</f>
        <v>0</v>
      </c>
      <c r="B3399" s="1">
        <f>'Preenchimento Consolidado'!$E$17</f>
        <v>0</v>
      </c>
      <c r="C3399" s="1">
        <f>'Preenchimento Consolidado'!$E$18</f>
        <v>0</v>
      </c>
      <c r="D3399" s="187" t="str">
        <f>'Preenchimento Consolidado'!B3422</f>
        <v>2.2.2.3.1.35.2.</v>
      </c>
      <c r="E3399" s="86">
        <f>'Preenchimento Consolidado'!D3422</f>
        <v>0</v>
      </c>
      <c r="F3399" s="2">
        <f t="shared" ca="1" si="53"/>
        <v>43901.734739930558</v>
      </c>
    </row>
    <row r="3400" spans="1:6">
      <c r="A3400" s="83">
        <f>'Preenchimento Consolidado'!$E$12</f>
        <v>0</v>
      </c>
      <c r="B3400" s="1">
        <f>'Preenchimento Consolidado'!$E$17</f>
        <v>0</v>
      </c>
      <c r="C3400" s="1">
        <f>'Preenchimento Consolidado'!$E$18</f>
        <v>0</v>
      </c>
      <c r="D3400" s="187" t="str">
        <f>'Preenchimento Consolidado'!B3423</f>
        <v>2.2.2.3.1.41.</v>
      </c>
      <c r="E3400" s="86">
        <f>'Preenchimento Consolidado'!D3423</f>
        <v>0</v>
      </c>
      <c r="F3400" s="2">
        <f t="shared" ca="1" si="53"/>
        <v>43901.734739930558</v>
      </c>
    </row>
    <row r="3401" spans="1:6">
      <c r="A3401" s="83">
        <f>'Preenchimento Consolidado'!$E$12</f>
        <v>0</v>
      </c>
      <c r="B3401" s="1">
        <f>'Preenchimento Consolidado'!$E$17</f>
        <v>0</v>
      </c>
      <c r="C3401" s="1">
        <f>'Preenchimento Consolidado'!$E$18</f>
        <v>0</v>
      </c>
      <c r="D3401" s="187" t="str">
        <f>'Preenchimento Consolidado'!B3424</f>
        <v>2.2.2.3.1.42.</v>
      </c>
      <c r="E3401" s="86">
        <f>'Preenchimento Consolidado'!D3424</f>
        <v>0</v>
      </c>
      <c r="F3401" s="2">
        <f t="shared" ca="1" si="53"/>
        <v>43901.734739930558</v>
      </c>
    </row>
    <row r="3402" spans="1:6">
      <c r="A3402" s="83">
        <f>'Preenchimento Consolidado'!$E$12</f>
        <v>0</v>
      </c>
      <c r="B3402" s="1">
        <f>'Preenchimento Consolidado'!$E$17</f>
        <v>0</v>
      </c>
      <c r="C3402" s="1">
        <f>'Preenchimento Consolidado'!$E$18</f>
        <v>0</v>
      </c>
      <c r="D3402" s="187" t="str">
        <f>'Preenchimento Consolidado'!B3425</f>
        <v>2.2.2.3.1.43.</v>
      </c>
      <c r="E3402" s="86">
        <f>'Preenchimento Consolidado'!D3425</f>
        <v>0</v>
      </c>
      <c r="F3402" s="2">
        <f t="shared" ca="1" si="53"/>
        <v>43901.734739930558</v>
      </c>
    </row>
    <row r="3403" spans="1:6">
      <c r="A3403" s="83">
        <f>'Preenchimento Consolidado'!$E$12</f>
        <v>0</v>
      </c>
      <c r="B3403" s="1">
        <f>'Preenchimento Consolidado'!$E$17</f>
        <v>0</v>
      </c>
      <c r="C3403" s="1">
        <f>'Preenchimento Consolidado'!$E$18</f>
        <v>0</v>
      </c>
      <c r="D3403" s="187" t="str">
        <f>'Preenchimento Consolidado'!B3426</f>
        <v>2.2.2.3.1.50.</v>
      </c>
      <c r="E3403" s="86">
        <f>'Preenchimento Consolidado'!D3426</f>
        <v>0</v>
      </c>
      <c r="F3403" s="2">
        <f t="shared" ca="1" si="53"/>
        <v>43901.734739930558</v>
      </c>
    </row>
    <row r="3404" spans="1:6">
      <c r="A3404" s="83">
        <f>'Preenchimento Consolidado'!$E$12</f>
        <v>0</v>
      </c>
      <c r="B3404" s="1">
        <f>'Preenchimento Consolidado'!$E$17</f>
        <v>0</v>
      </c>
      <c r="C3404" s="1">
        <f>'Preenchimento Consolidado'!$E$18</f>
        <v>0</v>
      </c>
      <c r="D3404" s="187" t="str">
        <f>'Preenchimento Consolidado'!B3427</f>
        <v>2.2.2.3.1.51.</v>
      </c>
      <c r="E3404" s="86">
        <f>'Preenchimento Consolidado'!D3427</f>
        <v>0</v>
      </c>
      <c r="F3404" s="2">
        <f t="shared" ca="1" si="53"/>
        <v>43901.734739930558</v>
      </c>
    </row>
    <row r="3405" spans="1:6">
      <c r="A3405" s="83">
        <f>'Preenchimento Consolidado'!$E$12</f>
        <v>0</v>
      </c>
      <c r="B3405" s="1">
        <f>'Preenchimento Consolidado'!$E$17</f>
        <v>0</v>
      </c>
      <c r="C3405" s="1">
        <f>'Preenchimento Consolidado'!$E$18</f>
        <v>0</v>
      </c>
      <c r="D3405" s="187" t="str">
        <f>'Preenchimento Consolidado'!B3428</f>
        <v>2.2.2.3.1.52.</v>
      </c>
      <c r="E3405" s="86">
        <f>'Preenchimento Consolidado'!D3428</f>
        <v>0</v>
      </c>
      <c r="F3405" s="2">
        <f t="shared" ca="1" si="53"/>
        <v>43901.734739930558</v>
      </c>
    </row>
    <row r="3406" spans="1:6">
      <c r="A3406" s="83">
        <f>'Preenchimento Consolidado'!$E$12</f>
        <v>0</v>
      </c>
      <c r="B3406" s="1">
        <f>'Preenchimento Consolidado'!$E$17</f>
        <v>0</v>
      </c>
      <c r="C3406" s="1">
        <f>'Preenchimento Consolidado'!$E$18</f>
        <v>0</v>
      </c>
      <c r="D3406" s="187" t="str">
        <f>'Preenchimento Consolidado'!B3429</f>
        <v>2.2.2.3.1.53.</v>
      </c>
      <c r="E3406" s="86">
        <f>'Preenchimento Consolidado'!D3429</f>
        <v>0</v>
      </c>
      <c r="F3406" s="2">
        <f t="shared" ca="1" si="53"/>
        <v>43901.734739930558</v>
      </c>
    </row>
    <row r="3407" spans="1:6">
      <c r="A3407" s="83">
        <f>'Preenchimento Consolidado'!$E$12</f>
        <v>0</v>
      </c>
      <c r="B3407" s="1">
        <f>'Preenchimento Consolidado'!$E$17</f>
        <v>0</v>
      </c>
      <c r="C3407" s="1">
        <f>'Preenchimento Consolidado'!$E$18</f>
        <v>0</v>
      </c>
      <c r="D3407" s="187" t="str">
        <f>'Preenchimento Consolidado'!B3430</f>
        <v>2.2.2.4.</v>
      </c>
      <c r="E3407" s="86">
        <f>'Preenchimento Consolidado'!D3430</f>
        <v>0</v>
      </c>
      <c r="F3407" s="2">
        <f t="shared" ca="1" si="53"/>
        <v>43901.734739930558</v>
      </c>
    </row>
    <row r="3408" spans="1:6">
      <c r="A3408" s="83">
        <f>'Preenchimento Consolidado'!$E$12</f>
        <v>0</v>
      </c>
      <c r="B3408" s="1">
        <f>'Preenchimento Consolidado'!$E$17</f>
        <v>0</v>
      </c>
      <c r="C3408" s="1">
        <f>'Preenchimento Consolidado'!$E$18</f>
        <v>0</v>
      </c>
      <c r="D3408" s="187" t="str">
        <f>'Preenchimento Consolidado'!B3431</f>
        <v>2.2.2.4.1.</v>
      </c>
      <c r="E3408" s="86">
        <f>'Preenchimento Consolidado'!D3431</f>
        <v>0</v>
      </c>
      <c r="F3408" s="2">
        <f t="shared" ca="1" si="53"/>
        <v>43901.734739930558</v>
      </c>
    </row>
    <row r="3409" spans="1:6">
      <c r="A3409" s="83">
        <f>'Preenchimento Consolidado'!$E$12</f>
        <v>0</v>
      </c>
      <c r="B3409" s="1">
        <f>'Preenchimento Consolidado'!$E$17</f>
        <v>0</v>
      </c>
      <c r="C3409" s="1">
        <f>'Preenchimento Consolidado'!$E$18</f>
        <v>0</v>
      </c>
      <c r="D3409" s="187" t="str">
        <f>'Preenchimento Consolidado'!B3432</f>
        <v>2.2.2.4.1.11.</v>
      </c>
      <c r="E3409" s="86">
        <f>'Preenchimento Consolidado'!D3432</f>
        <v>0</v>
      </c>
      <c r="F3409" s="2">
        <f t="shared" ca="1" si="53"/>
        <v>43901.734739930558</v>
      </c>
    </row>
    <row r="3410" spans="1:6">
      <c r="A3410" s="83">
        <f>'Preenchimento Consolidado'!$E$12</f>
        <v>0</v>
      </c>
      <c r="B3410" s="1">
        <f>'Preenchimento Consolidado'!$E$17</f>
        <v>0</v>
      </c>
      <c r="C3410" s="1">
        <f>'Preenchimento Consolidado'!$E$18</f>
        <v>0</v>
      </c>
      <c r="D3410" s="187" t="str">
        <f>'Preenchimento Consolidado'!B3433</f>
        <v>2.2.2.4.1.12.</v>
      </c>
      <c r="E3410" s="86">
        <f>'Preenchimento Consolidado'!D3433</f>
        <v>0</v>
      </c>
      <c r="F3410" s="2">
        <f t="shared" ca="1" si="53"/>
        <v>43901.734739930558</v>
      </c>
    </row>
    <row r="3411" spans="1:6">
      <c r="A3411" s="83">
        <f>'Preenchimento Consolidado'!$E$12</f>
        <v>0</v>
      </c>
      <c r="B3411" s="1">
        <f>'Preenchimento Consolidado'!$E$17</f>
        <v>0</v>
      </c>
      <c r="C3411" s="1">
        <f>'Preenchimento Consolidado'!$E$18</f>
        <v>0</v>
      </c>
      <c r="D3411" s="187" t="str">
        <f>'Preenchimento Consolidado'!B3434</f>
        <v>2.2.2.4.1.13.</v>
      </c>
      <c r="E3411" s="86">
        <f>'Preenchimento Consolidado'!D3434</f>
        <v>0</v>
      </c>
      <c r="F3411" s="2">
        <f t="shared" ca="1" si="53"/>
        <v>43901.734739930558</v>
      </c>
    </row>
    <row r="3412" spans="1:6">
      <c r="A3412" s="83">
        <f>'Preenchimento Consolidado'!$E$12</f>
        <v>0</v>
      </c>
      <c r="B3412" s="1">
        <f>'Preenchimento Consolidado'!$E$17</f>
        <v>0</v>
      </c>
      <c r="C3412" s="1">
        <f>'Preenchimento Consolidado'!$E$18</f>
        <v>0</v>
      </c>
      <c r="D3412" s="187" t="str">
        <f>'Preenchimento Consolidado'!B3435</f>
        <v>2.2.2.4.1.14.</v>
      </c>
      <c r="E3412" s="86">
        <f>'Preenchimento Consolidado'!D3435</f>
        <v>0</v>
      </c>
      <c r="F3412" s="2">
        <f t="shared" ca="1" si="53"/>
        <v>43901.734739930558</v>
      </c>
    </row>
    <row r="3413" spans="1:6">
      <c r="A3413" s="83">
        <f>'Preenchimento Consolidado'!$E$12</f>
        <v>0</v>
      </c>
      <c r="B3413" s="1">
        <f>'Preenchimento Consolidado'!$E$17</f>
        <v>0</v>
      </c>
      <c r="C3413" s="1">
        <f>'Preenchimento Consolidado'!$E$18</f>
        <v>0</v>
      </c>
      <c r="D3413" s="187" t="str">
        <f>'Preenchimento Consolidado'!B3436</f>
        <v>2.2.2.4.1.15.</v>
      </c>
      <c r="E3413" s="86">
        <f>'Preenchimento Consolidado'!D3436</f>
        <v>0</v>
      </c>
      <c r="F3413" s="2">
        <f t="shared" ca="1" si="53"/>
        <v>43901.734739930558</v>
      </c>
    </row>
    <row r="3414" spans="1:6">
      <c r="A3414" s="83">
        <f>'Preenchimento Consolidado'!$E$12</f>
        <v>0</v>
      </c>
      <c r="B3414" s="1">
        <f>'Preenchimento Consolidado'!$E$17</f>
        <v>0</v>
      </c>
      <c r="C3414" s="1">
        <f>'Preenchimento Consolidado'!$E$18</f>
        <v>0</v>
      </c>
      <c r="D3414" s="187" t="str">
        <f>'Preenchimento Consolidado'!B3437</f>
        <v>2.2.2.4.1.16.</v>
      </c>
      <c r="E3414" s="86">
        <f>'Preenchimento Consolidado'!D3437</f>
        <v>0</v>
      </c>
      <c r="F3414" s="2">
        <f t="shared" ca="1" si="53"/>
        <v>43901.734739930558</v>
      </c>
    </row>
    <row r="3415" spans="1:6">
      <c r="A3415" s="83">
        <f>'Preenchimento Consolidado'!$E$12</f>
        <v>0</v>
      </c>
      <c r="B3415" s="1">
        <f>'Preenchimento Consolidado'!$E$17</f>
        <v>0</v>
      </c>
      <c r="C3415" s="1">
        <f>'Preenchimento Consolidado'!$E$18</f>
        <v>0</v>
      </c>
      <c r="D3415" s="187" t="str">
        <f>'Preenchimento Consolidado'!B3438</f>
        <v>2.2.2.4.1.17.</v>
      </c>
      <c r="E3415" s="86">
        <f>'Preenchimento Consolidado'!D3438</f>
        <v>0</v>
      </c>
      <c r="F3415" s="2">
        <f t="shared" ca="1" si="53"/>
        <v>43901.734739930558</v>
      </c>
    </row>
    <row r="3416" spans="1:6">
      <c r="A3416" s="83">
        <f>'Preenchimento Consolidado'!$E$12</f>
        <v>0</v>
      </c>
      <c r="B3416" s="1">
        <f>'Preenchimento Consolidado'!$E$17</f>
        <v>0</v>
      </c>
      <c r="C3416" s="1">
        <f>'Preenchimento Consolidado'!$E$18</f>
        <v>0</v>
      </c>
      <c r="D3416" s="187" t="str">
        <f>'Preenchimento Consolidado'!B3439</f>
        <v>2.2.2.4.1.21.</v>
      </c>
      <c r="E3416" s="86">
        <f>'Preenchimento Consolidado'!D3439</f>
        <v>0</v>
      </c>
      <c r="F3416" s="2">
        <f t="shared" ca="1" si="53"/>
        <v>43901.734739930558</v>
      </c>
    </row>
    <row r="3417" spans="1:6">
      <c r="A3417" s="83">
        <f>'Preenchimento Consolidado'!$E$12</f>
        <v>0</v>
      </c>
      <c r="B3417" s="1">
        <f>'Preenchimento Consolidado'!$E$17</f>
        <v>0</v>
      </c>
      <c r="C3417" s="1">
        <f>'Preenchimento Consolidado'!$E$18</f>
        <v>0</v>
      </c>
      <c r="D3417" s="187" t="str">
        <f>'Preenchimento Consolidado'!B3440</f>
        <v>2.2.2.4.1.22.</v>
      </c>
      <c r="E3417" s="86">
        <f>'Preenchimento Consolidado'!D3440</f>
        <v>0</v>
      </c>
      <c r="F3417" s="2">
        <f t="shared" ca="1" si="53"/>
        <v>43901.734739930558</v>
      </c>
    </row>
    <row r="3418" spans="1:6">
      <c r="A3418" s="83">
        <f>'Preenchimento Consolidado'!$E$12</f>
        <v>0</v>
      </c>
      <c r="B3418" s="1">
        <f>'Preenchimento Consolidado'!$E$17</f>
        <v>0</v>
      </c>
      <c r="C3418" s="1">
        <f>'Preenchimento Consolidado'!$E$18</f>
        <v>0</v>
      </c>
      <c r="D3418" s="187" t="str">
        <f>'Preenchimento Consolidado'!B3441</f>
        <v>2.2.2.4.1.23.</v>
      </c>
      <c r="E3418" s="86">
        <f>'Preenchimento Consolidado'!D3441</f>
        <v>0</v>
      </c>
      <c r="F3418" s="2">
        <f t="shared" ca="1" si="53"/>
        <v>43901.734739930558</v>
      </c>
    </row>
    <row r="3419" spans="1:6">
      <c r="A3419" s="83">
        <f>'Preenchimento Consolidado'!$E$12</f>
        <v>0</v>
      </c>
      <c r="B3419" s="1">
        <f>'Preenchimento Consolidado'!$E$17</f>
        <v>0</v>
      </c>
      <c r="C3419" s="1">
        <f>'Preenchimento Consolidado'!$E$18</f>
        <v>0</v>
      </c>
      <c r="D3419" s="187" t="str">
        <f>'Preenchimento Consolidado'!B3442</f>
        <v>2.2.2.4.1.24.</v>
      </c>
      <c r="E3419" s="86">
        <f>'Preenchimento Consolidado'!D3442</f>
        <v>0</v>
      </c>
      <c r="F3419" s="2">
        <f t="shared" ca="1" si="53"/>
        <v>43901.734739930558</v>
      </c>
    </row>
    <row r="3420" spans="1:6">
      <c r="A3420" s="83">
        <f>'Preenchimento Consolidado'!$E$12</f>
        <v>0</v>
      </c>
      <c r="B3420" s="1">
        <f>'Preenchimento Consolidado'!$E$17</f>
        <v>0</v>
      </c>
      <c r="C3420" s="1">
        <f>'Preenchimento Consolidado'!$E$18</f>
        <v>0</v>
      </c>
      <c r="D3420" s="187" t="str">
        <f>'Preenchimento Consolidado'!B3443</f>
        <v>2.2.2.4.1.25.</v>
      </c>
      <c r="E3420" s="86">
        <f>'Preenchimento Consolidado'!D3443</f>
        <v>0</v>
      </c>
      <c r="F3420" s="2">
        <f t="shared" ca="1" si="53"/>
        <v>43901.734739930558</v>
      </c>
    </row>
    <row r="3421" spans="1:6">
      <c r="A3421" s="83">
        <f>'Preenchimento Consolidado'!$E$12</f>
        <v>0</v>
      </c>
      <c r="B3421" s="1">
        <f>'Preenchimento Consolidado'!$E$17</f>
        <v>0</v>
      </c>
      <c r="C3421" s="1">
        <f>'Preenchimento Consolidado'!$E$18</f>
        <v>0</v>
      </c>
      <c r="D3421" s="187" t="str">
        <f>'Preenchimento Consolidado'!B3444</f>
        <v>2.2.2.4.1.26.</v>
      </c>
      <c r="E3421" s="86">
        <f>'Preenchimento Consolidado'!D3444</f>
        <v>0</v>
      </c>
      <c r="F3421" s="2">
        <f t="shared" ca="1" si="53"/>
        <v>43901.734739930558</v>
      </c>
    </row>
    <row r="3422" spans="1:6">
      <c r="A3422" s="83">
        <f>'Preenchimento Consolidado'!$E$12</f>
        <v>0</v>
      </c>
      <c r="B3422" s="1">
        <f>'Preenchimento Consolidado'!$E$17</f>
        <v>0</v>
      </c>
      <c r="C3422" s="1">
        <f>'Preenchimento Consolidado'!$E$18</f>
        <v>0</v>
      </c>
      <c r="D3422" s="187" t="str">
        <f>'Preenchimento Consolidado'!B3445</f>
        <v>2.2.2.4.1.27.</v>
      </c>
      <c r="E3422" s="86">
        <f>'Preenchimento Consolidado'!D3445</f>
        <v>0</v>
      </c>
      <c r="F3422" s="2">
        <f t="shared" ca="1" si="53"/>
        <v>43901.734739930558</v>
      </c>
    </row>
    <row r="3423" spans="1:6">
      <c r="A3423" s="83">
        <f>'Preenchimento Consolidado'!$E$12</f>
        <v>0</v>
      </c>
      <c r="B3423" s="1">
        <f>'Preenchimento Consolidado'!$E$17</f>
        <v>0</v>
      </c>
      <c r="C3423" s="1">
        <f>'Preenchimento Consolidado'!$E$18</f>
        <v>0</v>
      </c>
      <c r="D3423" s="187" t="str">
        <f>'Preenchimento Consolidado'!B3446</f>
        <v>2.2.2.4.1.28.</v>
      </c>
      <c r="E3423" s="86">
        <f>'Preenchimento Consolidado'!D3446</f>
        <v>0</v>
      </c>
      <c r="F3423" s="2">
        <f t="shared" ca="1" si="53"/>
        <v>43901.734739930558</v>
      </c>
    </row>
    <row r="3424" spans="1:6">
      <c r="A3424" s="83">
        <f>'Preenchimento Consolidado'!$E$12</f>
        <v>0</v>
      </c>
      <c r="B3424" s="1">
        <f>'Preenchimento Consolidado'!$E$17</f>
        <v>0</v>
      </c>
      <c r="C3424" s="1">
        <f>'Preenchimento Consolidado'!$E$18</f>
        <v>0</v>
      </c>
      <c r="D3424" s="187" t="str">
        <f>'Preenchimento Consolidado'!B3447</f>
        <v>2.2.2.4.1.29.</v>
      </c>
      <c r="E3424" s="86">
        <f>'Preenchimento Consolidado'!D3447</f>
        <v>0</v>
      </c>
      <c r="F3424" s="2">
        <f t="shared" ca="1" si="53"/>
        <v>43901.734739930558</v>
      </c>
    </row>
    <row r="3425" spans="1:6">
      <c r="A3425" s="83">
        <f>'Preenchimento Consolidado'!$E$12</f>
        <v>0</v>
      </c>
      <c r="B3425" s="1">
        <f>'Preenchimento Consolidado'!$E$17</f>
        <v>0</v>
      </c>
      <c r="C3425" s="1">
        <f>'Preenchimento Consolidado'!$E$18</f>
        <v>0</v>
      </c>
      <c r="D3425" s="187" t="str">
        <f>'Preenchimento Consolidado'!B3448</f>
        <v>2.2.2.4.1.31.</v>
      </c>
      <c r="E3425" s="86">
        <f>'Preenchimento Consolidado'!D3448</f>
        <v>0</v>
      </c>
      <c r="F3425" s="2">
        <f t="shared" ca="1" si="53"/>
        <v>43901.734739930558</v>
      </c>
    </row>
    <row r="3426" spans="1:6">
      <c r="A3426" s="83">
        <f>'Preenchimento Consolidado'!$E$12</f>
        <v>0</v>
      </c>
      <c r="B3426" s="1">
        <f>'Preenchimento Consolidado'!$E$17</f>
        <v>0</v>
      </c>
      <c r="C3426" s="1">
        <f>'Preenchimento Consolidado'!$E$18</f>
        <v>0</v>
      </c>
      <c r="D3426" s="187" t="str">
        <f>'Preenchimento Consolidado'!B3449</f>
        <v>2.2.2.4.1.32.</v>
      </c>
      <c r="E3426" s="86">
        <f>'Preenchimento Consolidado'!D3449</f>
        <v>0</v>
      </c>
      <c r="F3426" s="2">
        <f t="shared" ca="1" si="53"/>
        <v>43901.734739930558</v>
      </c>
    </row>
    <row r="3427" spans="1:6">
      <c r="A3427" s="83">
        <f>'Preenchimento Consolidado'!$E$12</f>
        <v>0</v>
      </c>
      <c r="B3427" s="1">
        <f>'Preenchimento Consolidado'!$E$17</f>
        <v>0</v>
      </c>
      <c r="C3427" s="1">
        <f>'Preenchimento Consolidado'!$E$18</f>
        <v>0</v>
      </c>
      <c r="D3427" s="187" t="str">
        <f>'Preenchimento Consolidado'!B3450</f>
        <v>2.2.2.4.1.33.</v>
      </c>
      <c r="E3427" s="86">
        <f>'Preenchimento Consolidado'!D3450</f>
        <v>0</v>
      </c>
      <c r="F3427" s="2">
        <f t="shared" ca="1" si="53"/>
        <v>43901.734739930558</v>
      </c>
    </row>
    <row r="3428" spans="1:6">
      <c r="A3428" s="83">
        <f>'Preenchimento Consolidado'!$E$12</f>
        <v>0</v>
      </c>
      <c r="B3428" s="1">
        <f>'Preenchimento Consolidado'!$E$17</f>
        <v>0</v>
      </c>
      <c r="C3428" s="1">
        <f>'Preenchimento Consolidado'!$E$18</f>
        <v>0</v>
      </c>
      <c r="D3428" s="187" t="str">
        <f>'Preenchimento Consolidado'!B3451</f>
        <v>2.2.2.4.1.35.</v>
      </c>
      <c r="E3428" s="86">
        <f>'Preenchimento Consolidado'!D3451</f>
        <v>0</v>
      </c>
      <c r="F3428" s="2">
        <f t="shared" ca="1" si="53"/>
        <v>43901.734739930558</v>
      </c>
    </row>
    <row r="3429" spans="1:6">
      <c r="A3429" s="83">
        <f>'Preenchimento Consolidado'!$E$12</f>
        <v>0</v>
      </c>
      <c r="B3429" s="1">
        <f>'Preenchimento Consolidado'!$E$17</f>
        <v>0</v>
      </c>
      <c r="C3429" s="1">
        <f>'Preenchimento Consolidado'!$E$18</f>
        <v>0</v>
      </c>
      <c r="D3429" s="187" t="str">
        <f>'Preenchimento Consolidado'!B3452</f>
        <v>2.2.2.4.1.35.1.</v>
      </c>
      <c r="E3429" s="86">
        <f>'Preenchimento Consolidado'!D3452</f>
        <v>0</v>
      </c>
      <c r="F3429" s="2">
        <f t="shared" ca="1" si="53"/>
        <v>43901.734739930558</v>
      </c>
    </row>
    <row r="3430" spans="1:6">
      <c r="A3430" s="83">
        <f>'Preenchimento Consolidado'!$E$12</f>
        <v>0</v>
      </c>
      <c r="B3430" s="1">
        <f>'Preenchimento Consolidado'!$E$17</f>
        <v>0</v>
      </c>
      <c r="C3430" s="1">
        <f>'Preenchimento Consolidado'!$E$18</f>
        <v>0</v>
      </c>
      <c r="D3430" s="187" t="str">
        <f>'Preenchimento Consolidado'!B3453</f>
        <v>2.2.2.4.1.35.2.</v>
      </c>
      <c r="E3430" s="86">
        <f>'Preenchimento Consolidado'!D3453</f>
        <v>0</v>
      </c>
      <c r="F3430" s="2">
        <f t="shared" ca="1" si="53"/>
        <v>43901.734739930558</v>
      </c>
    </row>
    <row r="3431" spans="1:6">
      <c r="A3431" s="83">
        <f>'Preenchimento Consolidado'!$E$12</f>
        <v>0</v>
      </c>
      <c r="B3431" s="1">
        <f>'Preenchimento Consolidado'!$E$17</f>
        <v>0</v>
      </c>
      <c r="C3431" s="1">
        <f>'Preenchimento Consolidado'!$E$18</f>
        <v>0</v>
      </c>
      <c r="D3431" s="187" t="str">
        <f>'Preenchimento Consolidado'!B3454</f>
        <v>2.2.2.4.1.41.</v>
      </c>
      <c r="E3431" s="86">
        <f>'Preenchimento Consolidado'!D3454</f>
        <v>0</v>
      </c>
      <c r="F3431" s="2">
        <f t="shared" ca="1" si="53"/>
        <v>43901.734739930558</v>
      </c>
    </row>
    <row r="3432" spans="1:6">
      <c r="A3432" s="83">
        <f>'Preenchimento Consolidado'!$E$12</f>
        <v>0</v>
      </c>
      <c r="B3432" s="1">
        <f>'Preenchimento Consolidado'!$E$17</f>
        <v>0</v>
      </c>
      <c r="C3432" s="1">
        <f>'Preenchimento Consolidado'!$E$18</f>
        <v>0</v>
      </c>
      <c r="D3432" s="187" t="str">
        <f>'Preenchimento Consolidado'!B3455</f>
        <v>2.2.2.4.1.42.</v>
      </c>
      <c r="E3432" s="86">
        <f>'Preenchimento Consolidado'!D3455</f>
        <v>0</v>
      </c>
      <c r="F3432" s="2">
        <f t="shared" ca="1" si="53"/>
        <v>43901.734739930558</v>
      </c>
    </row>
    <row r="3433" spans="1:6">
      <c r="A3433" s="83">
        <f>'Preenchimento Consolidado'!$E$12</f>
        <v>0</v>
      </c>
      <c r="B3433" s="1">
        <f>'Preenchimento Consolidado'!$E$17</f>
        <v>0</v>
      </c>
      <c r="C3433" s="1">
        <f>'Preenchimento Consolidado'!$E$18</f>
        <v>0</v>
      </c>
      <c r="D3433" s="187" t="str">
        <f>'Preenchimento Consolidado'!B3456</f>
        <v>2.2.2.4.1.43.</v>
      </c>
      <c r="E3433" s="86">
        <f>'Preenchimento Consolidado'!D3456</f>
        <v>0</v>
      </c>
      <c r="F3433" s="2">
        <f t="shared" ca="1" si="53"/>
        <v>43901.734739930558</v>
      </c>
    </row>
    <row r="3434" spans="1:6">
      <c r="A3434" s="83">
        <f>'Preenchimento Consolidado'!$E$12</f>
        <v>0</v>
      </c>
      <c r="B3434" s="1">
        <f>'Preenchimento Consolidado'!$E$17</f>
        <v>0</v>
      </c>
      <c r="C3434" s="1">
        <f>'Preenchimento Consolidado'!$E$18</f>
        <v>0</v>
      </c>
      <c r="D3434" s="187" t="str">
        <f>'Preenchimento Consolidado'!B3457</f>
        <v>2.2.2.4.1.50.</v>
      </c>
      <c r="E3434" s="86">
        <f>'Preenchimento Consolidado'!D3457</f>
        <v>0</v>
      </c>
      <c r="F3434" s="2">
        <f t="shared" ca="1" si="53"/>
        <v>43901.734739930558</v>
      </c>
    </row>
    <row r="3435" spans="1:6">
      <c r="A3435" s="83">
        <f>'Preenchimento Consolidado'!$E$12</f>
        <v>0</v>
      </c>
      <c r="B3435" s="1">
        <f>'Preenchimento Consolidado'!$E$17</f>
        <v>0</v>
      </c>
      <c r="C3435" s="1">
        <f>'Preenchimento Consolidado'!$E$18</f>
        <v>0</v>
      </c>
      <c r="D3435" s="187" t="str">
        <f>'Preenchimento Consolidado'!B3458</f>
        <v>2.2.2.4.1.51.</v>
      </c>
      <c r="E3435" s="86">
        <f>'Preenchimento Consolidado'!D3458</f>
        <v>0</v>
      </c>
      <c r="F3435" s="2">
        <f t="shared" ca="1" si="53"/>
        <v>43901.734739930558</v>
      </c>
    </row>
    <row r="3436" spans="1:6">
      <c r="A3436" s="83">
        <f>'Preenchimento Consolidado'!$E$12</f>
        <v>0</v>
      </c>
      <c r="B3436" s="1">
        <f>'Preenchimento Consolidado'!$E$17</f>
        <v>0</v>
      </c>
      <c r="C3436" s="1">
        <f>'Preenchimento Consolidado'!$E$18</f>
        <v>0</v>
      </c>
      <c r="D3436" s="187" t="str">
        <f>'Preenchimento Consolidado'!B3459</f>
        <v>2.2.2.4.1.52.</v>
      </c>
      <c r="E3436" s="86">
        <f>'Preenchimento Consolidado'!D3459</f>
        <v>0</v>
      </c>
      <c r="F3436" s="2">
        <f t="shared" ca="1" si="53"/>
        <v>43901.734739930558</v>
      </c>
    </row>
    <row r="3437" spans="1:6">
      <c r="A3437" s="83">
        <f>'Preenchimento Consolidado'!$E$12</f>
        <v>0</v>
      </c>
      <c r="B3437" s="1">
        <f>'Preenchimento Consolidado'!$E$17</f>
        <v>0</v>
      </c>
      <c r="C3437" s="1">
        <f>'Preenchimento Consolidado'!$E$18</f>
        <v>0</v>
      </c>
      <c r="D3437" s="187" t="str">
        <f>'Preenchimento Consolidado'!B3460</f>
        <v>2.2.2.4.1.53.</v>
      </c>
      <c r="E3437" s="86">
        <f>'Preenchimento Consolidado'!D3460</f>
        <v>0</v>
      </c>
      <c r="F3437" s="2">
        <f t="shared" ca="1" si="53"/>
        <v>43901.734739930558</v>
      </c>
    </row>
    <row r="3438" spans="1:6">
      <c r="A3438" s="83">
        <f>'Preenchimento Consolidado'!$E$12</f>
        <v>0</v>
      </c>
      <c r="B3438" s="1">
        <f>'Preenchimento Consolidado'!$E$17</f>
        <v>0</v>
      </c>
      <c r="C3438" s="1">
        <f>'Preenchimento Consolidado'!$E$18</f>
        <v>0</v>
      </c>
      <c r="D3438" s="187" t="str">
        <f>'Preenchimento Consolidado'!B3461</f>
        <v>2.2.2.5.</v>
      </c>
      <c r="E3438" s="86">
        <f>'Preenchimento Consolidado'!D3461</f>
        <v>0</v>
      </c>
      <c r="F3438" s="2">
        <f t="shared" ca="1" si="53"/>
        <v>43901.734739930558</v>
      </c>
    </row>
    <row r="3439" spans="1:6">
      <c r="A3439" s="83">
        <f>'Preenchimento Consolidado'!$E$12</f>
        <v>0</v>
      </c>
      <c r="B3439" s="1">
        <f>'Preenchimento Consolidado'!$E$17</f>
        <v>0</v>
      </c>
      <c r="C3439" s="1">
        <f>'Preenchimento Consolidado'!$E$18</f>
        <v>0</v>
      </c>
      <c r="D3439" s="187" t="str">
        <f>'Preenchimento Consolidado'!B3462</f>
        <v>2.2.2.5.1.</v>
      </c>
      <c r="E3439" s="86">
        <f>'Preenchimento Consolidado'!D3462</f>
        <v>0</v>
      </c>
      <c r="F3439" s="2">
        <f t="shared" ca="1" si="53"/>
        <v>43901.734739930558</v>
      </c>
    </row>
    <row r="3440" spans="1:6">
      <c r="A3440" s="83">
        <f>'Preenchimento Consolidado'!$E$12</f>
        <v>0</v>
      </c>
      <c r="B3440" s="1">
        <f>'Preenchimento Consolidado'!$E$17</f>
        <v>0</v>
      </c>
      <c r="C3440" s="1">
        <f>'Preenchimento Consolidado'!$E$18</f>
        <v>0</v>
      </c>
      <c r="D3440" s="187" t="str">
        <f>'Preenchimento Consolidado'!B3463</f>
        <v>2.2.2.5.1.11.</v>
      </c>
      <c r="E3440" s="86">
        <f>'Preenchimento Consolidado'!D3463</f>
        <v>0</v>
      </c>
      <c r="F3440" s="2">
        <f t="shared" ca="1" si="53"/>
        <v>43901.734739930558</v>
      </c>
    </row>
    <row r="3441" spans="1:6">
      <c r="A3441" s="83">
        <f>'Preenchimento Consolidado'!$E$12</f>
        <v>0</v>
      </c>
      <c r="B3441" s="1">
        <f>'Preenchimento Consolidado'!$E$17</f>
        <v>0</v>
      </c>
      <c r="C3441" s="1">
        <f>'Preenchimento Consolidado'!$E$18</f>
        <v>0</v>
      </c>
      <c r="D3441" s="187" t="str">
        <f>'Preenchimento Consolidado'!B3464</f>
        <v>2.2.2.5.1.12.</v>
      </c>
      <c r="E3441" s="86">
        <f>'Preenchimento Consolidado'!D3464</f>
        <v>0</v>
      </c>
      <c r="F3441" s="2">
        <f t="shared" ca="1" si="53"/>
        <v>43901.734739930558</v>
      </c>
    </row>
    <row r="3442" spans="1:6">
      <c r="A3442" s="83">
        <f>'Preenchimento Consolidado'!$E$12</f>
        <v>0</v>
      </c>
      <c r="B3442" s="1">
        <f>'Preenchimento Consolidado'!$E$17</f>
        <v>0</v>
      </c>
      <c r="C3442" s="1">
        <f>'Preenchimento Consolidado'!$E$18</f>
        <v>0</v>
      </c>
      <c r="D3442" s="187" t="str">
        <f>'Preenchimento Consolidado'!B3465</f>
        <v>2.2.2.5.1.13.</v>
      </c>
      <c r="E3442" s="86">
        <f>'Preenchimento Consolidado'!D3465</f>
        <v>0</v>
      </c>
      <c r="F3442" s="2">
        <f t="shared" ca="1" si="53"/>
        <v>43901.734739930558</v>
      </c>
    </row>
    <row r="3443" spans="1:6">
      <c r="A3443" s="83">
        <f>'Preenchimento Consolidado'!$E$12</f>
        <v>0</v>
      </c>
      <c r="B3443" s="1">
        <f>'Preenchimento Consolidado'!$E$17</f>
        <v>0</v>
      </c>
      <c r="C3443" s="1">
        <f>'Preenchimento Consolidado'!$E$18</f>
        <v>0</v>
      </c>
      <c r="D3443" s="187" t="str">
        <f>'Preenchimento Consolidado'!B3466</f>
        <v>2.2.2.5.1.14.</v>
      </c>
      <c r="E3443" s="86">
        <f>'Preenchimento Consolidado'!D3466</f>
        <v>0</v>
      </c>
      <c r="F3443" s="2">
        <f t="shared" ca="1" si="53"/>
        <v>43901.734739930558</v>
      </c>
    </row>
    <row r="3444" spans="1:6">
      <c r="A3444" s="83">
        <f>'Preenchimento Consolidado'!$E$12</f>
        <v>0</v>
      </c>
      <c r="B3444" s="1">
        <f>'Preenchimento Consolidado'!$E$17</f>
        <v>0</v>
      </c>
      <c r="C3444" s="1">
        <f>'Preenchimento Consolidado'!$E$18</f>
        <v>0</v>
      </c>
      <c r="D3444" s="187" t="str">
        <f>'Preenchimento Consolidado'!B3467</f>
        <v>2.2.2.5.1.15.</v>
      </c>
      <c r="E3444" s="86">
        <f>'Preenchimento Consolidado'!D3467</f>
        <v>0</v>
      </c>
      <c r="F3444" s="2">
        <f t="shared" ca="1" si="53"/>
        <v>43901.734739930558</v>
      </c>
    </row>
    <row r="3445" spans="1:6">
      <c r="A3445" s="83">
        <f>'Preenchimento Consolidado'!$E$12</f>
        <v>0</v>
      </c>
      <c r="B3445" s="1">
        <f>'Preenchimento Consolidado'!$E$17</f>
        <v>0</v>
      </c>
      <c r="C3445" s="1">
        <f>'Preenchimento Consolidado'!$E$18</f>
        <v>0</v>
      </c>
      <c r="D3445" s="187" t="str">
        <f>'Preenchimento Consolidado'!B3468</f>
        <v>2.2.2.5.1.16.</v>
      </c>
      <c r="E3445" s="86">
        <f>'Preenchimento Consolidado'!D3468</f>
        <v>0</v>
      </c>
      <c r="F3445" s="2">
        <f t="shared" ca="1" si="53"/>
        <v>43901.734739930558</v>
      </c>
    </row>
    <row r="3446" spans="1:6">
      <c r="A3446" s="83">
        <f>'Preenchimento Consolidado'!$E$12</f>
        <v>0</v>
      </c>
      <c r="B3446" s="1">
        <f>'Preenchimento Consolidado'!$E$17</f>
        <v>0</v>
      </c>
      <c r="C3446" s="1">
        <f>'Preenchimento Consolidado'!$E$18</f>
        <v>0</v>
      </c>
      <c r="D3446" s="187" t="str">
        <f>'Preenchimento Consolidado'!B3469</f>
        <v>2.2.2.5.1.17.</v>
      </c>
      <c r="E3446" s="86">
        <f>'Preenchimento Consolidado'!D3469</f>
        <v>0</v>
      </c>
      <c r="F3446" s="2">
        <f t="shared" ca="1" si="53"/>
        <v>43901.734739930558</v>
      </c>
    </row>
    <row r="3447" spans="1:6">
      <c r="A3447" s="83">
        <f>'Preenchimento Consolidado'!$E$12</f>
        <v>0</v>
      </c>
      <c r="B3447" s="1">
        <f>'Preenchimento Consolidado'!$E$17</f>
        <v>0</v>
      </c>
      <c r="C3447" s="1">
        <f>'Preenchimento Consolidado'!$E$18</f>
        <v>0</v>
      </c>
      <c r="D3447" s="187" t="str">
        <f>'Preenchimento Consolidado'!B3470</f>
        <v>2.2.2.5.1.21.</v>
      </c>
      <c r="E3447" s="86">
        <f>'Preenchimento Consolidado'!D3470</f>
        <v>0</v>
      </c>
      <c r="F3447" s="2">
        <f t="shared" ca="1" si="53"/>
        <v>43901.734739930558</v>
      </c>
    </row>
    <row r="3448" spans="1:6">
      <c r="A3448" s="83">
        <f>'Preenchimento Consolidado'!$E$12</f>
        <v>0</v>
      </c>
      <c r="B3448" s="1">
        <f>'Preenchimento Consolidado'!$E$17</f>
        <v>0</v>
      </c>
      <c r="C3448" s="1">
        <f>'Preenchimento Consolidado'!$E$18</f>
        <v>0</v>
      </c>
      <c r="D3448" s="187" t="str">
        <f>'Preenchimento Consolidado'!B3471</f>
        <v>2.2.2.5.1.22.</v>
      </c>
      <c r="E3448" s="86">
        <f>'Preenchimento Consolidado'!D3471</f>
        <v>0</v>
      </c>
      <c r="F3448" s="2">
        <f t="shared" ca="1" si="53"/>
        <v>43901.734739930558</v>
      </c>
    </row>
    <row r="3449" spans="1:6">
      <c r="A3449" s="83">
        <f>'Preenchimento Consolidado'!$E$12</f>
        <v>0</v>
      </c>
      <c r="B3449" s="1">
        <f>'Preenchimento Consolidado'!$E$17</f>
        <v>0</v>
      </c>
      <c r="C3449" s="1">
        <f>'Preenchimento Consolidado'!$E$18</f>
        <v>0</v>
      </c>
      <c r="D3449" s="187" t="str">
        <f>'Preenchimento Consolidado'!B3472</f>
        <v>2.2.2.5.1.23.</v>
      </c>
      <c r="E3449" s="86">
        <f>'Preenchimento Consolidado'!D3472</f>
        <v>0</v>
      </c>
      <c r="F3449" s="2">
        <f t="shared" ca="1" si="53"/>
        <v>43901.734739930558</v>
      </c>
    </row>
    <row r="3450" spans="1:6">
      <c r="A3450" s="83">
        <f>'Preenchimento Consolidado'!$E$12</f>
        <v>0</v>
      </c>
      <c r="B3450" s="1">
        <f>'Preenchimento Consolidado'!$E$17</f>
        <v>0</v>
      </c>
      <c r="C3450" s="1">
        <f>'Preenchimento Consolidado'!$E$18</f>
        <v>0</v>
      </c>
      <c r="D3450" s="187" t="str">
        <f>'Preenchimento Consolidado'!B3473</f>
        <v>2.2.2.5.1.24.</v>
      </c>
      <c r="E3450" s="86">
        <f>'Preenchimento Consolidado'!D3473</f>
        <v>0</v>
      </c>
      <c r="F3450" s="2">
        <f t="shared" ca="1" si="53"/>
        <v>43901.734739930558</v>
      </c>
    </row>
    <row r="3451" spans="1:6">
      <c r="A3451" s="83">
        <f>'Preenchimento Consolidado'!$E$12</f>
        <v>0</v>
      </c>
      <c r="B3451" s="1">
        <f>'Preenchimento Consolidado'!$E$17</f>
        <v>0</v>
      </c>
      <c r="C3451" s="1">
        <f>'Preenchimento Consolidado'!$E$18</f>
        <v>0</v>
      </c>
      <c r="D3451" s="187" t="str">
        <f>'Preenchimento Consolidado'!B3474</f>
        <v>2.2.2.5.1.25.</v>
      </c>
      <c r="E3451" s="86">
        <f>'Preenchimento Consolidado'!D3474</f>
        <v>0</v>
      </c>
      <c r="F3451" s="2">
        <f t="shared" ca="1" si="53"/>
        <v>43901.734739930558</v>
      </c>
    </row>
    <row r="3452" spans="1:6">
      <c r="A3452" s="83">
        <f>'Preenchimento Consolidado'!$E$12</f>
        <v>0</v>
      </c>
      <c r="B3452" s="1">
        <f>'Preenchimento Consolidado'!$E$17</f>
        <v>0</v>
      </c>
      <c r="C3452" s="1">
        <f>'Preenchimento Consolidado'!$E$18</f>
        <v>0</v>
      </c>
      <c r="D3452" s="187" t="str">
        <f>'Preenchimento Consolidado'!B3475</f>
        <v>2.2.2.5.1.26.</v>
      </c>
      <c r="E3452" s="86">
        <f>'Preenchimento Consolidado'!D3475</f>
        <v>0</v>
      </c>
      <c r="F3452" s="2">
        <f t="shared" ca="1" si="53"/>
        <v>43901.734739930558</v>
      </c>
    </row>
    <row r="3453" spans="1:6">
      <c r="A3453" s="83">
        <f>'Preenchimento Consolidado'!$E$12</f>
        <v>0</v>
      </c>
      <c r="B3453" s="1">
        <f>'Preenchimento Consolidado'!$E$17</f>
        <v>0</v>
      </c>
      <c r="C3453" s="1">
        <f>'Preenchimento Consolidado'!$E$18</f>
        <v>0</v>
      </c>
      <c r="D3453" s="187" t="str">
        <f>'Preenchimento Consolidado'!B3476</f>
        <v>2.2.2.5.1.27.</v>
      </c>
      <c r="E3453" s="86">
        <f>'Preenchimento Consolidado'!D3476</f>
        <v>0</v>
      </c>
      <c r="F3453" s="2">
        <f t="shared" ca="1" si="53"/>
        <v>43901.734739930558</v>
      </c>
    </row>
    <row r="3454" spans="1:6">
      <c r="A3454" s="83">
        <f>'Preenchimento Consolidado'!$E$12</f>
        <v>0</v>
      </c>
      <c r="B3454" s="1">
        <f>'Preenchimento Consolidado'!$E$17</f>
        <v>0</v>
      </c>
      <c r="C3454" s="1">
        <f>'Preenchimento Consolidado'!$E$18</f>
        <v>0</v>
      </c>
      <c r="D3454" s="187" t="str">
        <f>'Preenchimento Consolidado'!B3477</f>
        <v>2.2.2.5.1.28.</v>
      </c>
      <c r="E3454" s="86">
        <f>'Preenchimento Consolidado'!D3477</f>
        <v>0</v>
      </c>
      <c r="F3454" s="2">
        <f t="shared" ca="1" si="53"/>
        <v>43901.734739930558</v>
      </c>
    </row>
    <row r="3455" spans="1:6">
      <c r="A3455" s="83">
        <f>'Preenchimento Consolidado'!$E$12</f>
        <v>0</v>
      </c>
      <c r="B3455" s="1">
        <f>'Preenchimento Consolidado'!$E$17</f>
        <v>0</v>
      </c>
      <c r="C3455" s="1">
        <f>'Preenchimento Consolidado'!$E$18</f>
        <v>0</v>
      </c>
      <c r="D3455" s="187" t="str">
        <f>'Preenchimento Consolidado'!B3478</f>
        <v>2.2.2.5.1.29.</v>
      </c>
      <c r="E3455" s="86">
        <f>'Preenchimento Consolidado'!D3478</f>
        <v>0</v>
      </c>
      <c r="F3455" s="2">
        <f t="shared" ca="1" si="53"/>
        <v>43901.734739930558</v>
      </c>
    </row>
    <row r="3456" spans="1:6">
      <c r="A3456" s="83">
        <f>'Preenchimento Consolidado'!$E$12</f>
        <v>0</v>
      </c>
      <c r="B3456" s="1">
        <f>'Preenchimento Consolidado'!$E$17</f>
        <v>0</v>
      </c>
      <c r="C3456" s="1">
        <f>'Preenchimento Consolidado'!$E$18</f>
        <v>0</v>
      </c>
      <c r="D3456" s="187" t="str">
        <f>'Preenchimento Consolidado'!B3479</f>
        <v>2.2.2.5.1.31.</v>
      </c>
      <c r="E3456" s="86">
        <f>'Preenchimento Consolidado'!D3479</f>
        <v>0</v>
      </c>
      <c r="F3456" s="2">
        <f t="shared" ca="1" si="53"/>
        <v>43901.734739930558</v>
      </c>
    </row>
    <row r="3457" spans="1:6">
      <c r="A3457" s="83">
        <f>'Preenchimento Consolidado'!$E$12</f>
        <v>0</v>
      </c>
      <c r="B3457" s="1">
        <f>'Preenchimento Consolidado'!$E$17</f>
        <v>0</v>
      </c>
      <c r="C3457" s="1">
        <f>'Preenchimento Consolidado'!$E$18</f>
        <v>0</v>
      </c>
      <c r="D3457" s="187" t="str">
        <f>'Preenchimento Consolidado'!B3480</f>
        <v>2.2.2.5.1.32.</v>
      </c>
      <c r="E3457" s="86">
        <f>'Preenchimento Consolidado'!D3480</f>
        <v>0</v>
      </c>
      <c r="F3457" s="2">
        <f t="shared" ca="1" si="53"/>
        <v>43901.734739930558</v>
      </c>
    </row>
    <row r="3458" spans="1:6">
      <c r="A3458" s="83">
        <f>'Preenchimento Consolidado'!$E$12</f>
        <v>0</v>
      </c>
      <c r="B3458" s="1">
        <f>'Preenchimento Consolidado'!$E$17</f>
        <v>0</v>
      </c>
      <c r="C3458" s="1">
        <f>'Preenchimento Consolidado'!$E$18</f>
        <v>0</v>
      </c>
      <c r="D3458" s="187" t="str">
        <f>'Preenchimento Consolidado'!B3481</f>
        <v>2.2.2.5.1.33.</v>
      </c>
      <c r="E3458" s="86">
        <f>'Preenchimento Consolidado'!D3481</f>
        <v>0</v>
      </c>
      <c r="F3458" s="2">
        <f t="shared" ref="F3458:F3521" ca="1" si="54">NOW()</f>
        <v>43901.734739930558</v>
      </c>
    </row>
    <row r="3459" spans="1:6">
      <c r="A3459" s="83">
        <f>'Preenchimento Consolidado'!$E$12</f>
        <v>0</v>
      </c>
      <c r="B3459" s="1">
        <f>'Preenchimento Consolidado'!$E$17</f>
        <v>0</v>
      </c>
      <c r="C3459" s="1">
        <f>'Preenchimento Consolidado'!$E$18</f>
        <v>0</v>
      </c>
      <c r="D3459" s="187" t="str">
        <f>'Preenchimento Consolidado'!B3482</f>
        <v>2.2.2.5.1.35.</v>
      </c>
      <c r="E3459" s="86">
        <f>'Preenchimento Consolidado'!D3482</f>
        <v>0</v>
      </c>
      <c r="F3459" s="2">
        <f t="shared" ca="1" si="54"/>
        <v>43901.734739930558</v>
      </c>
    </row>
    <row r="3460" spans="1:6">
      <c r="A3460" s="83">
        <f>'Preenchimento Consolidado'!$E$12</f>
        <v>0</v>
      </c>
      <c r="B3460" s="1">
        <f>'Preenchimento Consolidado'!$E$17</f>
        <v>0</v>
      </c>
      <c r="C3460" s="1">
        <f>'Preenchimento Consolidado'!$E$18</f>
        <v>0</v>
      </c>
      <c r="D3460" s="187" t="str">
        <f>'Preenchimento Consolidado'!B3483</f>
        <v>2.2.2.5.1.35.1.</v>
      </c>
      <c r="E3460" s="86">
        <f>'Preenchimento Consolidado'!D3483</f>
        <v>0</v>
      </c>
      <c r="F3460" s="2">
        <f t="shared" ca="1" si="54"/>
        <v>43901.734739930558</v>
      </c>
    </row>
    <row r="3461" spans="1:6">
      <c r="A3461" s="83">
        <f>'Preenchimento Consolidado'!$E$12</f>
        <v>0</v>
      </c>
      <c r="B3461" s="1">
        <f>'Preenchimento Consolidado'!$E$17</f>
        <v>0</v>
      </c>
      <c r="C3461" s="1">
        <f>'Preenchimento Consolidado'!$E$18</f>
        <v>0</v>
      </c>
      <c r="D3461" s="187" t="str">
        <f>'Preenchimento Consolidado'!B3484</f>
        <v>2.2.2.5.1.35.2.</v>
      </c>
      <c r="E3461" s="86">
        <f>'Preenchimento Consolidado'!D3484</f>
        <v>0</v>
      </c>
      <c r="F3461" s="2">
        <f t="shared" ca="1" si="54"/>
        <v>43901.734739930558</v>
      </c>
    </row>
    <row r="3462" spans="1:6">
      <c r="A3462" s="83">
        <f>'Preenchimento Consolidado'!$E$12</f>
        <v>0</v>
      </c>
      <c r="B3462" s="1">
        <f>'Preenchimento Consolidado'!$E$17</f>
        <v>0</v>
      </c>
      <c r="C3462" s="1">
        <f>'Preenchimento Consolidado'!$E$18</f>
        <v>0</v>
      </c>
      <c r="D3462" s="187" t="str">
        <f>'Preenchimento Consolidado'!B3485</f>
        <v>2.2.2.5.1.41.</v>
      </c>
      <c r="E3462" s="86">
        <f>'Preenchimento Consolidado'!D3485</f>
        <v>0</v>
      </c>
      <c r="F3462" s="2">
        <f t="shared" ca="1" si="54"/>
        <v>43901.734739930558</v>
      </c>
    </row>
    <row r="3463" spans="1:6">
      <c r="A3463" s="83">
        <f>'Preenchimento Consolidado'!$E$12</f>
        <v>0</v>
      </c>
      <c r="B3463" s="1">
        <f>'Preenchimento Consolidado'!$E$17</f>
        <v>0</v>
      </c>
      <c r="C3463" s="1">
        <f>'Preenchimento Consolidado'!$E$18</f>
        <v>0</v>
      </c>
      <c r="D3463" s="187" t="str">
        <f>'Preenchimento Consolidado'!B3486</f>
        <v>2.2.2.5.1.42.</v>
      </c>
      <c r="E3463" s="86">
        <f>'Preenchimento Consolidado'!D3486</f>
        <v>0</v>
      </c>
      <c r="F3463" s="2">
        <f t="shared" ca="1" si="54"/>
        <v>43901.734739930558</v>
      </c>
    </row>
    <row r="3464" spans="1:6">
      <c r="A3464" s="83">
        <f>'Preenchimento Consolidado'!$E$12</f>
        <v>0</v>
      </c>
      <c r="B3464" s="1">
        <f>'Preenchimento Consolidado'!$E$17</f>
        <v>0</v>
      </c>
      <c r="C3464" s="1">
        <f>'Preenchimento Consolidado'!$E$18</f>
        <v>0</v>
      </c>
      <c r="D3464" s="187" t="str">
        <f>'Preenchimento Consolidado'!B3487</f>
        <v>2.2.2.5.1.43.</v>
      </c>
      <c r="E3464" s="86">
        <f>'Preenchimento Consolidado'!D3487</f>
        <v>0</v>
      </c>
      <c r="F3464" s="2">
        <f t="shared" ca="1" si="54"/>
        <v>43901.734739930558</v>
      </c>
    </row>
    <row r="3465" spans="1:6">
      <c r="A3465" s="83">
        <f>'Preenchimento Consolidado'!$E$12</f>
        <v>0</v>
      </c>
      <c r="B3465" s="1">
        <f>'Preenchimento Consolidado'!$E$17</f>
        <v>0</v>
      </c>
      <c r="C3465" s="1">
        <f>'Preenchimento Consolidado'!$E$18</f>
        <v>0</v>
      </c>
      <c r="D3465" s="187" t="str">
        <f>'Preenchimento Consolidado'!B3488</f>
        <v>2.2.2.5.1.50.</v>
      </c>
      <c r="E3465" s="86">
        <f>'Preenchimento Consolidado'!D3488</f>
        <v>0</v>
      </c>
      <c r="F3465" s="2">
        <f t="shared" ca="1" si="54"/>
        <v>43901.734739930558</v>
      </c>
    </row>
    <row r="3466" spans="1:6">
      <c r="A3466" s="83">
        <f>'Preenchimento Consolidado'!$E$12</f>
        <v>0</v>
      </c>
      <c r="B3466" s="1">
        <f>'Preenchimento Consolidado'!$E$17</f>
        <v>0</v>
      </c>
      <c r="C3466" s="1">
        <f>'Preenchimento Consolidado'!$E$18</f>
        <v>0</v>
      </c>
      <c r="D3466" s="187" t="str">
        <f>'Preenchimento Consolidado'!B3489</f>
        <v>2.2.2.5.1.51.</v>
      </c>
      <c r="E3466" s="86">
        <f>'Preenchimento Consolidado'!D3489</f>
        <v>0</v>
      </c>
      <c r="F3466" s="2">
        <f t="shared" ca="1" si="54"/>
        <v>43901.734739930558</v>
      </c>
    </row>
    <row r="3467" spans="1:6">
      <c r="A3467" s="83">
        <f>'Preenchimento Consolidado'!$E$12</f>
        <v>0</v>
      </c>
      <c r="B3467" s="1">
        <f>'Preenchimento Consolidado'!$E$17</f>
        <v>0</v>
      </c>
      <c r="C3467" s="1">
        <f>'Preenchimento Consolidado'!$E$18</f>
        <v>0</v>
      </c>
      <c r="D3467" s="187" t="str">
        <f>'Preenchimento Consolidado'!B3490</f>
        <v>2.2.2.5.1.52.</v>
      </c>
      <c r="E3467" s="86">
        <f>'Preenchimento Consolidado'!D3490</f>
        <v>0</v>
      </c>
      <c r="F3467" s="2">
        <f t="shared" ca="1" si="54"/>
        <v>43901.734739930558</v>
      </c>
    </row>
    <row r="3468" spans="1:6">
      <c r="A3468" s="83">
        <f>'Preenchimento Consolidado'!$E$12</f>
        <v>0</v>
      </c>
      <c r="B3468" s="1">
        <f>'Preenchimento Consolidado'!$E$17</f>
        <v>0</v>
      </c>
      <c r="C3468" s="1">
        <f>'Preenchimento Consolidado'!$E$18</f>
        <v>0</v>
      </c>
      <c r="D3468" s="187" t="str">
        <f>'Preenchimento Consolidado'!B3491</f>
        <v>2.2.2.5.1.53.</v>
      </c>
      <c r="E3468" s="86">
        <f>'Preenchimento Consolidado'!D3491</f>
        <v>0</v>
      </c>
      <c r="F3468" s="2">
        <f t="shared" ca="1" si="54"/>
        <v>43901.734739930558</v>
      </c>
    </row>
    <row r="3469" spans="1:6">
      <c r="A3469" s="83">
        <f>'Preenchimento Consolidado'!$E$12</f>
        <v>0</v>
      </c>
      <c r="B3469" s="1">
        <f>'Preenchimento Consolidado'!$E$17</f>
        <v>0</v>
      </c>
      <c r="C3469" s="1">
        <f>'Preenchimento Consolidado'!$E$18</f>
        <v>0</v>
      </c>
      <c r="D3469" s="187" t="str">
        <f>'Preenchimento Consolidado'!B3492</f>
        <v>2.2.2.6.</v>
      </c>
      <c r="E3469" s="86">
        <f>'Preenchimento Consolidado'!D3492</f>
        <v>0</v>
      </c>
      <c r="F3469" s="2">
        <f t="shared" ca="1" si="54"/>
        <v>43901.734739930558</v>
      </c>
    </row>
    <row r="3470" spans="1:6">
      <c r="A3470" s="83">
        <f>'Preenchimento Consolidado'!$E$12</f>
        <v>0</v>
      </c>
      <c r="B3470" s="1">
        <f>'Preenchimento Consolidado'!$E$17</f>
        <v>0</v>
      </c>
      <c r="C3470" s="1">
        <f>'Preenchimento Consolidado'!$E$18</f>
        <v>0</v>
      </c>
      <c r="D3470" s="187" t="str">
        <f>'Preenchimento Consolidado'!B3493</f>
        <v>2.2.2.6.1.</v>
      </c>
      <c r="E3470" s="86">
        <f>'Preenchimento Consolidado'!D3493</f>
        <v>0</v>
      </c>
      <c r="F3470" s="2">
        <f t="shared" ca="1" si="54"/>
        <v>43901.734739930558</v>
      </c>
    </row>
    <row r="3471" spans="1:6">
      <c r="A3471" s="83">
        <f>'Preenchimento Consolidado'!$E$12</f>
        <v>0</v>
      </c>
      <c r="B3471" s="1">
        <f>'Preenchimento Consolidado'!$E$17</f>
        <v>0</v>
      </c>
      <c r="C3471" s="1">
        <f>'Preenchimento Consolidado'!$E$18</f>
        <v>0</v>
      </c>
      <c r="D3471" s="187" t="str">
        <f>'Preenchimento Consolidado'!B3494</f>
        <v>2.2.2.6.1.11.</v>
      </c>
      <c r="E3471" s="86">
        <f>'Preenchimento Consolidado'!D3494</f>
        <v>0</v>
      </c>
      <c r="F3471" s="2">
        <f t="shared" ca="1" si="54"/>
        <v>43901.734739930558</v>
      </c>
    </row>
    <row r="3472" spans="1:6">
      <c r="A3472" s="83">
        <f>'Preenchimento Consolidado'!$E$12</f>
        <v>0</v>
      </c>
      <c r="B3472" s="1">
        <f>'Preenchimento Consolidado'!$E$17</f>
        <v>0</v>
      </c>
      <c r="C3472" s="1">
        <f>'Preenchimento Consolidado'!$E$18</f>
        <v>0</v>
      </c>
      <c r="D3472" s="187" t="str">
        <f>'Preenchimento Consolidado'!B3495</f>
        <v>2.2.2.6.1.12.</v>
      </c>
      <c r="E3472" s="86">
        <f>'Preenchimento Consolidado'!D3495</f>
        <v>0</v>
      </c>
      <c r="F3472" s="2">
        <f t="shared" ca="1" si="54"/>
        <v>43901.734739930558</v>
      </c>
    </row>
    <row r="3473" spans="1:6">
      <c r="A3473" s="83">
        <f>'Preenchimento Consolidado'!$E$12</f>
        <v>0</v>
      </c>
      <c r="B3473" s="1">
        <f>'Preenchimento Consolidado'!$E$17</f>
        <v>0</v>
      </c>
      <c r="C3473" s="1">
        <f>'Preenchimento Consolidado'!$E$18</f>
        <v>0</v>
      </c>
      <c r="D3473" s="187" t="str">
        <f>'Preenchimento Consolidado'!B3496</f>
        <v>2.2.2.6.1.13.</v>
      </c>
      <c r="E3473" s="86">
        <f>'Preenchimento Consolidado'!D3496</f>
        <v>0</v>
      </c>
      <c r="F3473" s="2">
        <f t="shared" ca="1" si="54"/>
        <v>43901.734739930558</v>
      </c>
    </row>
    <row r="3474" spans="1:6">
      <c r="A3474" s="83">
        <f>'Preenchimento Consolidado'!$E$12</f>
        <v>0</v>
      </c>
      <c r="B3474" s="1">
        <f>'Preenchimento Consolidado'!$E$17</f>
        <v>0</v>
      </c>
      <c r="C3474" s="1">
        <f>'Preenchimento Consolidado'!$E$18</f>
        <v>0</v>
      </c>
      <c r="D3474" s="187" t="str">
        <f>'Preenchimento Consolidado'!B3497</f>
        <v>2.2.2.6.1.14.</v>
      </c>
      <c r="E3474" s="86">
        <f>'Preenchimento Consolidado'!D3497</f>
        <v>0</v>
      </c>
      <c r="F3474" s="2">
        <f t="shared" ca="1" si="54"/>
        <v>43901.734739930558</v>
      </c>
    </row>
    <row r="3475" spans="1:6">
      <c r="A3475" s="83">
        <f>'Preenchimento Consolidado'!$E$12</f>
        <v>0</v>
      </c>
      <c r="B3475" s="1">
        <f>'Preenchimento Consolidado'!$E$17</f>
        <v>0</v>
      </c>
      <c r="C3475" s="1">
        <f>'Preenchimento Consolidado'!$E$18</f>
        <v>0</v>
      </c>
      <c r="D3475" s="187" t="str">
        <f>'Preenchimento Consolidado'!B3498</f>
        <v>2.2.2.6.1.15.</v>
      </c>
      <c r="E3475" s="86">
        <f>'Preenchimento Consolidado'!D3498</f>
        <v>0</v>
      </c>
      <c r="F3475" s="2">
        <f t="shared" ca="1" si="54"/>
        <v>43901.734739930558</v>
      </c>
    </row>
    <row r="3476" spans="1:6">
      <c r="A3476" s="83">
        <f>'Preenchimento Consolidado'!$E$12</f>
        <v>0</v>
      </c>
      <c r="B3476" s="1">
        <f>'Preenchimento Consolidado'!$E$17</f>
        <v>0</v>
      </c>
      <c r="C3476" s="1">
        <f>'Preenchimento Consolidado'!$E$18</f>
        <v>0</v>
      </c>
      <c r="D3476" s="187" t="str">
        <f>'Preenchimento Consolidado'!B3499</f>
        <v>2.2.2.6.1.16.</v>
      </c>
      <c r="E3476" s="86">
        <f>'Preenchimento Consolidado'!D3499</f>
        <v>0</v>
      </c>
      <c r="F3476" s="2">
        <f t="shared" ca="1" si="54"/>
        <v>43901.734739930558</v>
      </c>
    </row>
    <row r="3477" spans="1:6">
      <c r="A3477" s="83">
        <f>'Preenchimento Consolidado'!$E$12</f>
        <v>0</v>
      </c>
      <c r="B3477" s="1">
        <f>'Preenchimento Consolidado'!$E$17</f>
        <v>0</v>
      </c>
      <c r="C3477" s="1">
        <f>'Preenchimento Consolidado'!$E$18</f>
        <v>0</v>
      </c>
      <c r="D3477" s="187" t="str">
        <f>'Preenchimento Consolidado'!B3500</f>
        <v>2.2.2.6.1.17.</v>
      </c>
      <c r="E3477" s="86">
        <f>'Preenchimento Consolidado'!D3500</f>
        <v>0</v>
      </c>
      <c r="F3477" s="2">
        <f t="shared" ca="1" si="54"/>
        <v>43901.734739930558</v>
      </c>
    </row>
    <row r="3478" spans="1:6">
      <c r="A3478" s="83">
        <f>'Preenchimento Consolidado'!$E$12</f>
        <v>0</v>
      </c>
      <c r="B3478" s="1">
        <f>'Preenchimento Consolidado'!$E$17</f>
        <v>0</v>
      </c>
      <c r="C3478" s="1">
        <f>'Preenchimento Consolidado'!$E$18</f>
        <v>0</v>
      </c>
      <c r="D3478" s="187" t="str">
        <f>'Preenchimento Consolidado'!B3501</f>
        <v>2.2.2.6.1.21.</v>
      </c>
      <c r="E3478" s="86">
        <f>'Preenchimento Consolidado'!D3501</f>
        <v>0</v>
      </c>
      <c r="F3478" s="2">
        <f t="shared" ca="1" si="54"/>
        <v>43901.734739930558</v>
      </c>
    </row>
    <row r="3479" spans="1:6">
      <c r="A3479" s="83">
        <f>'Preenchimento Consolidado'!$E$12</f>
        <v>0</v>
      </c>
      <c r="B3479" s="1">
        <f>'Preenchimento Consolidado'!$E$17</f>
        <v>0</v>
      </c>
      <c r="C3479" s="1">
        <f>'Preenchimento Consolidado'!$E$18</f>
        <v>0</v>
      </c>
      <c r="D3479" s="187" t="str">
        <f>'Preenchimento Consolidado'!B3502</f>
        <v>2.2.2.6.1.22.</v>
      </c>
      <c r="E3479" s="86">
        <f>'Preenchimento Consolidado'!D3502</f>
        <v>0</v>
      </c>
      <c r="F3479" s="2">
        <f t="shared" ca="1" si="54"/>
        <v>43901.734739930558</v>
      </c>
    </row>
    <row r="3480" spans="1:6">
      <c r="A3480" s="83">
        <f>'Preenchimento Consolidado'!$E$12</f>
        <v>0</v>
      </c>
      <c r="B3480" s="1">
        <f>'Preenchimento Consolidado'!$E$17</f>
        <v>0</v>
      </c>
      <c r="C3480" s="1">
        <f>'Preenchimento Consolidado'!$E$18</f>
        <v>0</v>
      </c>
      <c r="D3480" s="187" t="str">
        <f>'Preenchimento Consolidado'!B3503</f>
        <v>2.2.2.6.1.23.</v>
      </c>
      <c r="E3480" s="86">
        <f>'Preenchimento Consolidado'!D3503</f>
        <v>0</v>
      </c>
      <c r="F3480" s="2">
        <f t="shared" ca="1" si="54"/>
        <v>43901.734739930558</v>
      </c>
    </row>
    <row r="3481" spans="1:6">
      <c r="A3481" s="83">
        <f>'Preenchimento Consolidado'!$E$12</f>
        <v>0</v>
      </c>
      <c r="B3481" s="1">
        <f>'Preenchimento Consolidado'!$E$17</f>
        <v>0</v>
      </c>
      <c r="C3481" s="1">
        <f>'Preenchimento Consolidado'!$E$18</f>
        <v>0</v>
      </c>
      <c r="D3481" s="187" t="str">
        <f>'Preenchimento Consolidado'!B3504</f>
        <v>2.2.2.6.1.24.</v>
      </c>
      <c r="E3481" s="86">
        <f>'Preenchimento Consolidado'!D3504</f>
        <v>0</v>
      </c>
      <c r="F3481" s="2">
        <f t="shared" ca="1" si="54"/>
        <v>43901.734739930558</v>
      </c>
    </row>
    <row r="3482" spans="1:6">
      <c r="A3482" s="83">
        <f>'Preenchimento Consolidado'!$E$12</f>
        <v>0</v>
      </c>
      <c r="B3482" s="1">
        <f>'Preenchimento Consolidado'!$E$17</f>
        <v>0</v>
      </c>
      <c r="C3482" s="1">
        <f>'Preenchimento Consolidado'!$E$18</f>
        <v>0</v>
      </c>
      <c r="D3482" s="187" t="str">
        <f>'Preenchimento Consolidado'!B3505</f>
        <v>2.2.2.6.1.25.</v>
      </c>
      <c r="E3482" s="86">
        <f>'Preenchimento Consolidado'!D3505</f>
        <v>0</v>
      </c>
      <c r="F3482" s="2">
        <f t="shared" ca="1" si="54"/>
        <v>43901.734739930558</v>
      </c>
    </row>
    <row r="3483" spans="1:6">
      <c r="A3483" s="83">
        <f>'Preenchimento Consolidado'!$E$12</f>
        <v>0</v>
      </c>
      <c r="B3483" s="1">
        <f>'Preenchimento Consolidado'!$E$17</f>
        <v>0</v>
      </c>
      <c r="C3483" s="1">
        <f>'Preenchimento Consolidado'!$E$18</f>
        <v>0</v>
      </c>
      <c r="D3483" s="187" t="str">
        <f>'Preenchimento Consolidado'!B3506</f>
        <v>2.2.2.6.1.26.</v>
      </c>
      <c r="E3483" s="86">
        <f>'Preenchimento Consolidado'!D3506</f>
        <v>0</v>
      </c>
      <c r="F3483" s="2">
        <f t="shared" ca="1" si="54"/>
        <v>43901.734739930558</v>
      </c>
    </row>
    <row r="3484" spans="1:6">
      <c r="A3484" s="83">
        <f>'Preenchimento Consolidado'!$E$12</f>
        <v>0</v>
      </c>
      <c r="B3484" s="1">
        <f>'Preenchimento Consolidado'!$E$17</f>
        <v>0</v>
      </c>
      <c r="C3484" s="1">
        <f>'Preenchimento Consolidado'!$E$18</f>
        <v>0</v>
      </c>
      <c r="D3484" s="187" t="str">
        <f>'Preenchimento Consolidado'!B3507</f>
        <v>2.2.2.6.1.27.</v>
      </c>
      <c r="E3484" s="86">
        <f>'Preenchimento Consolidado'!D3507</f>
        <v>0</v>
      </c>
      <c r="F3484" s="2">
        <f t="shared" ca="1" si="54"/>
        <v>43901.734739930558</v>
      </c>
    </row>
    <row r="3485" spans="1:6">
      <c r="A3485" s="83">
        <f>'Preenchimento Consolidado'!$E$12</f>
        <v>0</v>
      </c>
      <c r="B3485" s="1">
        <f>'Preenchimento Consolidado'!$E$17</f>
        <v>0</v>
      </c>
      <c r="C3485" s="1">
        <f>'Preenchimento Consolidado'!$E$18</f>
        <v>0</v>
      </c>
      <c r="D3485" s="187" t="str">
        <f>'Preenchimento Consolidado'!B3508</f>
        <v>2.2.2.6.1.28.</v>
      </c>
      <c r="E3485" s="86">
        <f>'Preenchimento Consolidado'!D3508</f>
        <v>0</v>
      </c>
      <c r="F3485" s="2">
        <f t="shared" ca="1" si="54"/>
        <v>43901.734739930558</v>
      </c>
    </row>
    <row r="3486" spans="1:6">
      <c r="A3486" s="83">
        <f>'Preenchimento Consolidado'!$E$12</f>
        <v>0</v>
      </c>
      <c r="B3486" s="1">
        <f>'Preenchimento Consolidado'!$E$17</f>
        <v>0</v>
      </c>
      <c r="C3486" s="1">
        <f>'Preenchimento Consolidado'!$E$18</f>
        <v>0</v>
      </c>
      <c r="D3486" s="187" t="str">
        <f>'Preenchimento Consolidado'!B3509</f>
        <v>2.2.2.6.1.29.</v>
      </c>
      <c r="E3486" s="86">
        <f>'Preenchimento Consolidado'!D3509</f>
        <v>0</v>
      </c>
      <c r="F3486" s="2">
        <f t="shared" ca="1" si="54"/>
        <v>43901.734739930558</v>
      </c>
    </row>
    <row r="3487" spans="1:6">
      <c r="A3487" s="83">
        <f>'Preenchimento Consolidado'!$E$12</f>
        <v>0</v>
      </c>
      <c r="B3487" s="1">
        <f>'Preenchimento Consolidado'!$E$17</f>
        <v>0</v>
      </c>
      <c r="C3487" s="1">
        <f>'Preenchimento Consolidado'!$E$18</f>
        <v>0</v>
      </c>
      <c r="D3487" s="187" t="str">
        <f>'Preenchimento Consolidado'!B3510</f>
        <v>2.2.2.6.1.31.</v>
      </c>
      <c r="E3487" s="86">
        <f>'Preenchimento Consolidado'!D3510</f>
        <v>0</v>
      </c>
      <c r="F3487" s="2">
        <f t="shared" ca="1" si="54"/>
        <v>43901.734739930558</v>
      </c>
    </row>
    <row r="3488" spans="1:6">
      <c r="A3488" s="83">
        <f>'Preenchimento Consolidado'!$E$12</f>
        <v>0</v>
      </c>
      <c r="B3488" s="1">
        <f>'Preenchimento Consolidado'!$E$17</f>
        <v>0</v>
      </c>
      <c r="C3488" s="1">
        <f>'Preenchimento Consolidado'!$E$18</f>
        <v>0</v>
      </c>
      <c r="D3488" s="187" t="str">
        <f>'Preenchimento Consolidado'!B3511</f>
        <v>2.2.2.6.1.32.</v>
      </c>
      <c r="E3488" s="86">
        <f>'Preenchimento Consolidado'!D3511</f>
        <v>0</v>
      </c>
      <c r="F3488" s="2">
        <f t="shared" ca="1" si="54"/>
        <v>43901.734739930558</v>
      </c>
    </row>
    <row r="3489" spans="1:6">
      <c r="A3489" s="83">
        <f>'Preenchimento Consolidado'!$E$12</f>
        <v>0</v>
      </c>
      <c r="B3489" s="1">
        <f>'Preenchimento Consolidado'!$E$17</f>
        <v>0</v>
      </c>
      <c r="C3489" s="1">
        <f>'Preenchimento Consolidado'!$E$18</f>
        <v>0</v>
      </c>
      <c r="D3489" s="187" t="str">
        <f>'Preenchimento Consolidado'!B3512</f>
        <v>2.2.2.6.1.33.</v>
      </c>
      <c r="E3489" s="86">
        <f>'Preenchimento Consolidado'!D3512</f>
        <v>0</v>
      </c>
      <c r="F3489" s="2">
        <f t="shared" ca="1" si="54"/>
        <v>43901.734739930558</v>
      </c>
    </row>
    <row r="3490" spans="1:6">
      <c r="A3490" s="83">
        <f>'Preenchimento Consolidado'!$E$12</f>
        <v>0</v>
      </c>
      <c r="B3490" s="1">
        <f>'Preenchimento Consolidado'!$E$17</f>
        <v>0</v>
      </c>
      <c r="C3490" s="1">
        <f>'Preenchimento Consolidado'!$E$18</f>
        <v>0</v>
      </c>
      <c r="D3490" s="187" t="str">
        <f>'Preenchimento Consolidado'!B3513</f>
        <v>2.2.2.6.1.35.</v>
      </c>
      <c r="E3490" s="86">
        <f>'Preenchimento Consolidado'!D3513</f>
        <v>0</v>
      </c>
      <c r="F3490" s="2">
        <f t="shared" ca="1" si="54"/>
        <v>43901.734739930558</v>
      </c>
    </row>
    <row r="3491" spans="1:6">
      <c r="A3491" s="83">
        <f>'Preenchimento Consolidado'!$E$12</f>
        <v>0</v>
      </c>
      <c r="B3491" s="1">
        <f>'Preenchimento Consolidado'!$E$17</f>
        <v>0</v>
      </c>
      <c r="C3491" s="1">
        <f>'Preenchimento Consolidado'!$E$18</f>
        <v>0</v>
      </c>
      <c r="D3491" s="187" t="str">
        <f>'Preenchimento Consolidado'!B3514</f>
        <v>2.2.2.6.1.35.1.</v>
      </c>
      <c r="E3491" s="86">
        <f>'Preenchimento Consolidado'!D3514</f>
        <v>0</v>
      </c>
      <c r="F3491" s="2">
        <f t="shared" ca="1" si="54"/>
        <v>43901.734739930558</v>
      </c>
    </row>
    <row r="3492" spans="1:6">
      <c r="A3492" s="83">
        <f>'Preenchimento Consolidado'!$E$12</f>
        <v>0</v>
      </c>
      <c r="B3492" s="1">
        <f>'Preenchimento Consolidado'!$E$17</f>
        <v>0</v>
      </c>
      <c r="C3492" s="1">
        <f>'Preenchimento Consolidado'!$E$18</f>
        <v>0</v>
      </c>
      <c r="D3492" s="187" t="str">
        <f>'Preenchimento Consolidado'!B3515</f>
        <v>2.2.2.6.1.35.2.</v>
      </c>
      <c r="E3492" s="86">
        <f>'Preenchimento Consolidado'!D3515</f>
        <v>0</v>
      </c>
      <c r="F3492" s="2">
        <f t="shared" ca="1" si="54"/>
        <v>43901.734739930558</v>
      </c>
    </row>
    <row r="3493" spans="1:6">
      <c r="A3493" s="83">
        <f>'Preenchimento Consolidado'!$E$12</f>
        <v>0</v>
      </c>
      <c r="B3493" s="1">
        <f>'Preenchimento Consolidado'!$E$17</f>
        <v>0</v>
      </c>
      <c r="C3493" s="1">
        <f>'Preenchimento Consolidado'!$E$18</f>
        <v>0</v>
      </c>
      <c r="D3493" s="187" t="str">
        <f>'Preenchimento Consolidado'!B3516</f>
        <v>2.2.2.6.1.41.</v>
      </c>
      <c r="E3493" s="86">
        <f>'Preenchimento Consolidado'!D3516</f>
        <v>0</v>
      </c>
      <c r="F3493" s="2">
        <f t="shared" ca="1" si="54"/>
        <v>43901.734739930558</v>
      </c>
    </row>
    <row r="3494" spans="1:6">
      <c r="A3494" s="83">
        <f>'Preenchimento Consolidado'!$E$12</f>
        <v>0</v>
      </c>
      <c r="B3494" s="1">
        <f>'Preenchimento Consolidado'!$E$17</f>
        <v>0</v>
      </c>
      <c r="C3494" s="1">
        <f>'Preenchimento Consolidado'!$E$18</f>
        <v>0</v>
      </c>
      <c r="D3494" s="187" t="str">
        <f>'Preenchimento Consolidado'!B3517</f>
        <v>2.2.2.6.1.42.</v>
      </c>
      <c r="E3494" s="86">
        <f>'Preenchimento Consolidado'!D3517</f>
        <v>0</v>
      </c>
      <c r="F3494" s="2">
        <f t="shared" ca="1" si="54"/>
        <v>43901.734739930558</v>
      </c>
    </row>
    <row r="3495" spans="1:6">
      <c r="A3495" s="83">
        <f>'Preenchimento Consolidado'!$E$12</f>
        <v>0</v>
      </c>
      <c r="B3495" s="1">
        <f>'Preenchimento Consolidado'!$E$17</f>
        <v>0</v>
      </c>
      <c r="C3495" s="1">
        <f>'Preenchimento Consolidado'!$E$18</f>
        <v>0</v>
      </c>
      <c r="D3495" s="187" t="str">
        <f>'Preenchimento Consolidado'!B3518</f>
        <v>2.2.2.6.1.43.</v>
      </c>
      <c r="E3495" s="86">
        <f>'Preenchimento Consolidado'!D3518</f>
        <v>0</v>
      </c>
      <c r="F3495" s="2">
        <f t="shared" ca="1" si="54"/>
        <v>43901.734739930558</v>
      </c>
    </row>
    <row r="3496" spans="1:6">
      <c r="A3496" s="83">
        <f>'Preenchimento Consolidado'!$E$12</f>
        <v>0</v>
      </c>
      <c r="B3496" s="1">
        <f>'Preenchimento Consolidado'!$E$17</f>
        <v>0</v>
      </c>
      <c r="C3496" s="1">
        <f>'Preenchimento Consolidado'!$E$18</f>
        <v>0</v>
      </c>
      <c r="D3496" s="187" t="str">
        <f>'Preenchimento Consolidado'!B3519</f>
        <v>2.2.2.6.1.50.</v>
      </c>
      <c r="E3496" s="86">
        <f>'Preenchimento Consolidado'!D3519</f>
        <v>0</v>
      </c>
      <c r="F3496" s="2">
        <f t="shared" ca="1" si="54"/>
        <v>43901.734739930558</v>
      </c>
    </row>
    <row r="3497" spans="1:6">
      <c r="A3497" s="83">
        <f>'Preenchimento Consolidado'!$E$12</f>
        <v>0</v>
      </c>
      <c r="B3497" s="1">
        <f>'Preenchimento Consolidado'!$E$17</f>
        <v>0</v>
      </c>
      <c r="C3497" s="1">
        <f>'Preenchimento Consolidado'!$E$18</f>
        <v>0</v>
      </c>
      <c r="D3497" s="187" t="str">
        <f>'Preenchimento Consolidado'!B3520</f>
        <v>2.2.2.6.1.51.</v>
      </c>
      <c r="E3497" s="86">
        <f>'Preenchimento Consolidado'!D3520</f>
        <v>0</v>
      </c>
      <c r="F3497" s="2">
        <f t="shared" ca="1" si="54"/>
        <v>43901.734739930558</v>
      </c>
    </row>
    <row r="3498" spans="1:6">
      <c r="A3498" s="83">
        <f>'Preenchimento Consolidado'!$E$12</f>
        <v>0</v>
      </c>
      <c r="B3498" s="1">
        <f>'Preenchimento Consolidado'!$E$17</f>
        <v>0</v>
      </c>
      <c r="C3498" s="1">
        <f>'Preenchimento Consolidado'!$E$18</f>
        <v>0</v>
      </c>
      <c r="D3498" s="187" t="str">
        <f>'Preenchimento Consolidado'!B3521</f>
        <v>2.2.2.6.1.52.</v>
      </c>
      <c r="E3498" s="86">
        <f>'Preenchimento Consolidado'!D3521</f>
        <v>0</v>
      </c>
      <c r="F3498" s="2">
        <f t="shared" ca="1" si="54"/>
        <v>43901.734739930558</v>
      </c>
    </row>
    <row r="3499" spans="1:6">
      <c r="A3499" s="83">
        <f>'Preenchimento Consolidado'!$E$12</f>
        <v>0</v>
      </c>
      <c r="B3499" s="1">
        <f>'Preenchimento Consolidado'!$E$17</f>
        <v>0</v>
      </c>
      <c r="C3499" s="1">
        <f>'Preenchimento Consolidado'!$E$18</f>
        <v>0</v>
      </c>
      <c r="D3499" s="187" t="str">
        <f>'Preenchimento Consolidado'!B3522</f>
        <v>2.2.2.6.1.53.</v>
      </c>
      <c r="E3499" s="86">
        <f>'Preenchimento Consolidado'!D3522</f>
        <v>0</v>
      </c>
      <c r="F3499" s="2">
        <f t="shared" ca="1" si="54"/>
        <v>43901.734739930558</v>
      </c>
    </row>
    <row r="3500" spans="1:6">
      <c r="A3500" s="83">
        <f>'Preenchimento Consolidado'!$E$12</f>
        <v>0</v>
      </c>
      <c r="B3500" s="1">
        <f>'Preenchimento Consolidado'!$E$17</f>
        <v>0</v>
      </c>
      <c r="C3500" s="1">
        <f>'Preenchimento Consolidado'!$E$18</f>
        <v>0</v>
      </c>
      <c r="D3500" s="187" t="str">
        <f>'Preenchimento Consolidado'!B3523</f>
        <v>2.2.2.7.</v>
      </c>
      <c r="E3500" s="86">
        <f>'Preenchimento Consolidado'!D3523</f>
        <v>0</v>
      </c>
      <c r="F3500" s="2">
        <f t="shared" ca="1" si="54"/>
        <v>43901.734739930558</v>
      </c>
    </row>
    <row r="3501" spans="1:6">
      <c r="A3501" s="83">
        <f>'Preenchimento Consolidado'!$E$12</f>
        <v>0</v>
      </c>
      <c r="B3501" s="1">
        <f>'Preenchimento Consolidado'!$E$17</f>
        <v>0</v>
      </c>
      <c r="C3501" s="1">
        <f>'Preenchimento Consolidado'!$E$18</f>
        <v>0</v>
      </c>
      <c r="D3501" s="187" t="str">
        <f>'Preenchimento Consolidado'!B3524</f>
        <v>2.2.2.7.1.</v>
      </c>
      <c r="E3501" s="86">
        <f>'Preenchimento Consolidado'!D3524</f>
        <v>0</v>
      </c>
      <c r="F3501" s="2">
        <f t="shared" ca="1" si="54"/>
        <v>43901.734739930558</v>
      </c>
    </row>
    <row r="3502" spans="1:6">
      <c r="A3502" s="83">
        <f>'Preenchimento Consolidado'!$E$12</f>
        <v>0</v>
      </c>
      <c r="B3502" s="1">
        <f>'Preenchimento Consolidado'!$E$17</f>
        <v>0</v>
      </c>
      <c r="C3502" s="1">
        <f>'Preenchimento Consolidado'!$E$18</f>
        <v>0</v>
      </c>
      <c r="D3502" s="187" t="str">
        <f>'Preenchimento Consolidado'!B3525</f>
        <v>2.2.2.7.1.11.</v>
      </c>
      <c r="E3502" s="86">
        <f>'Preenchimento Consolidado'!D3525</f>
        <v>0</v>
      </c>
      <c r="F3502" s="2">
        <f t="shared" ca="1" si="54"/>
        <v>43901.734739930558</v>
      </c>
    </row>
    <row r="3503" spans="1:6">
      <c r="A3503" s="83">
        <f>'Preenchimento Consolidado'!$E$12</f>
        <v>0</v>
      </c>
      <c r="B3503" s="1">
        <f>'Preenchimento Consolidado'!$E$17</f>
        <v>0</v>
      </c>
      <c r="C3503" s="1">
        <f>'Preenchimento Consolidado'!$E$18</f>
        <v>0</v>
      </c>
      <c r="D3503" s="187" t="str">
        <f>'Preenchimento Consolidado'!B3526</f>
        <v>2.2.2.7.1.12.</v>
      </c>
      <c r="E3503" s="86">
        <f>'Preenchimento Consolidado'!D3526</f>
        <v>0</v>
      </c>
      <c r="F3503" s="2">
        <f t="shared" ca="1" si="54"/>
        <v>43901.734739930558</v>
      </c>
    </row>
    <row r="3504" spans="1:6">
      <c r="A3504" s="83">
        <f>'Preenchimento Consolidado'!$E$12</f>
        <v>0</v>
      </c>
      <c r="B3504" s="1">
        <f>'Preenchimento Consolidado'!$E$17</f>
        <v>0</v>
      </c>
      <c r="C3504" s="1">
        <f>'Preenchimento Consolidado'!$E$18</f>
        <v>0</v>
      </c>
      <c r="D3504" s="187" t="str">
        <f>'Preenchimento Consolidado'!B3527</f>
        <v>2.2.2.7.1.13.</v>
      </c>
      <c r="E3504" s="86">
        <f>'Preenchimento Consolidado'!D3527</f>
        <v>0</v>
      </c>
      <c r="F3504" s="2">
        <f t="shared" ca="1" si="54"/>
        <v>43901.734739930558</v>
      </c>
    </row>
    <row r="3505" spans="1:6">
      <c r="A3505" s="83">
        <f>'Preenchimento Consolidado'!$E$12</f>
        <v>0</v>
      </c>
      <c r="B3505" s="1">
        <f>'Preenchimento Consolidado'!$E$17</f>
        <v>0</v>
      </c>
      <c r="C3505" s="1">
        <f>'Preenchimento Consolidado'!$E$18</f>
        <v>0</v>
      </c>
      <c r="D3505" s="187" t="str">
        <f>'Preenchimento Consolidado'!B3528</f>
        <v>2.2.2.7.1.14.</v>
      </c>
      <c r="E3505" s="86">
        <f>'Preenchimento Consolidado'!D3528</f>
        <v>0</v>
      </c>
      <c r="F3505" s="2">
        <f t="shared" ca="1" si="54"/>
        <v>43901.734739930558</v>
      </c>
    </row>
    <row r="3506" spans="1:6">
      <c r="A3506" s="83">
        <f>'Preenchimento Consolidado'!$E$12</f>
        <v>0</v>
      </c>
      <c r="B3506" s="1">
        <f>'Preenchimento Consolidado'!$E$17</f>
        <v>0</v>
      </c>
      <c r="C3506" s="1">
        <f>'Preenchimento Consolidado'!$E$18</f>
        <v>0</v>
      </c>
      <c r="D3506" s="187" t="str">
        <f>'Preenchimento Consolidado'!B3529</f>
        <v>2.2.2.7.1.15.</v>
      </c>
      <c r="E3506" s="86">
        <f>'Preenchimento Consolidado'!D3529</f>
        <v>0</v>
      </c>
      <c r="F3506" s="2">
        <f t="shared" ca="1" si="54"/>
        <v>43901.734739930558</v>
      </c>
    </row>
    <row r="3507" spans="1:6">
      <c r="A3507" s="83">
        <f>'Preenchimento Consolidado'!$E$12</f>
        <v>0</v>
      </c>
      <c r="B3507" s="1">
        <f>'Preenchimento Consolidado'!$E$17</f>
        <v>0</v>
      </c>
      <c r="C3507" s="1">
        <f>'Preenchimento Consolidado'!$E$18</f>
        <v>0</v>
      </c>
      <c r="D3507" s="187" t="str">
        <f>'Preenchimento Consolidado'!B3530</f>
        <v>2.2.2.7.1.16.</v>
      </c>
      <c r="E3507" s="86">
        <f>'Preenchimento Consolidado'!D3530</f>
        <v>0</v>
      </c>
      <c r="F3507" s="2">
        <f t="shared" ca="1" si="54"/>
        <v>43901.734739930558</v>
      </c>
    </row>
    <row r="3508" spans="1:6">
      <c r="A3508" s="83">
        <f>'Preenchimento Consolidado'!$E$12</f>
        <v>0</v>
      </c>
      <c r="B3508" s="1">
        <f>'Preenchimento Consolidado'!$E$17</f>
        <v>0</v>
      </c>
      <c r="C3508" s="1">
        <f>'Preenchimento Consolidado'!$E$18</f>
        <v>0</v>
      </c>
      <c r="D3508" s="187" t="str">
        <f>'Preenchimento Consolidado'!B3531</f>
        <v>2.2.2.7.1.17.</v>
      </c>
      <c r="E3508" s="86">
        <f>'Preenchimento Consolidado'!D3531</f>
        <v>0</v>
      </c>
      <c r="F3508" s="2">
        <f t="shared" ca="1" si="54"/>
        <v>43901.734739930558</v>
      </c>
    </row>
    <row r="3509" spans="1:6">
      <c r="A3509" s="83">
        <f>'Preenchimento Consolidado'!$E$12</f>
        <v>0</v>
      </c>
      <c r="B3509" s="1">
        <f>'Preenchimento Consolidado'!$E$17</f>
        <v>0</v>
      </c>
      <c r="C3509" s="1">
        <f>'Preenchimento Consolidado'!$E$18</f>
        <v>0</v>
      </c>
      <c r="D3509" s="187" t="str">
        <f>'Preenchimento Consolidado'!B3532</f>
        <v>2.2.2.7.1.21.</v>
      </c>
      <c r="E3509" s="86">
        <f>'Preenchimento Consolidado'!D3532</f>
        <v>0</v>
      </c>
      <c r="F3509" s="2">
        <f t="shared" ca="1" si="54"/>
        <v>43901.734739930558</v>
      </c>
    </row>
    <row r="3510" spans="1:6">
      <c r="A3510" s="83">
        <f>'Preenchimento Consolidado'!$E$12</f>
        <v>0</v>
      </c>
      <c r="B3510" s="1">
        <f>'Preenchimento Consolidado'!$E$17</f>
        <v>0</v>
      </c>
      <c r="C3510" s="1">
        <f>'Preenchimento Consolidado'!$E$18</f>
        <v>0</v>
      </c>
      <c r="D3510" s="187" t="str">
        <f>'Preenchimento Consolidado'!B3533</f>
        <v>2.2.2.7.1.22.</v>
      </c>
      <c r="E3510" s="86">
        <f>'Preenchimento Consolidado'!D3533</f>
        <v>0</v>
      </c>
      <c r="F3510" s="2">
        <f t="shared" ca="1" si="54"/>
        <v>43901.734739930558</v>
      </c>
    </row>
    <row r="3511" spans="1:6">
      <c r="A3511" s="83">
        <f>'Preenchimento Consolidado'!$E$12</f>
        <v>0</v>
      </c>
      <c r="B3511" s="1">
        <f>'Preenchimento Consolidado'!$E$17</f>
        <v>0</v>
      </c>
      <c r="C3511" s="1">
        <f>'Preenchimento Consolidado'!$E$18</f>
        <v>0</v>
      </c>
      <c r="D3511" s="187" t="str">
        <f>'Preenchimento Consolidado'!B3534</f>
        <v>2.2.2.7.1.23.</v>
      </c>
      <c r="E3511" s="86">
        <f>'Preenchimento Consolidado'!D3534</f>
        <v>0</v>
      </c>
      <c r="F3511" s="2">
        <f t="shared" ca="1" si="54"/>
        <v>43901.734739930558</v>
      </c>
    </row>
    <row r="3512" spans="1:6">
      <c r="A3512" s="83">
        <f>'Preenchimento Consolidado'!$E$12</f>
        <v>0</v>
      </c>
      <c r="B3512" s="1">
        <f>'Preenchimento Consolidado'!$E$17</f>
        <v>0</v>
      </c>
      <c r="C3512" s="1">
        <f>'Preenchimento Consolidado'!$E$18</f>
        <v>0</v>
      </c>
      <c r="D3512" s="187" t="str">
        <f>'Preenchimento Consolidado'!B3535</f>
        <v>2.2.2.7.1.24.</v>
      </c>
      <c r="E3512" s="86">
        <f>'Preenchimento Consolidado'!D3535</f>
        <v>0</v>
      </c>
      <c r="F3512" s="2">
        <f t="shared" ca="1" si="54"/>
        <v>43901.734739930558</v>
      </c>
    </row>
    <row r="3513" spans="1:6">
      <c r="A3513" s="83">
        <f>'Preenchimento Consolidado'!$E$12</f>
        <v>0</v>
      </c>
      <c r="B3513" s="1">
        <f>'Preenchimento Consolidado'!$E$17</f>
        <v>0</v>
      </c>
      <c r="C3513" s="1">
        <f>'Preenchimento Consolidado'!$E$18</f>
        <v>0</v>
      </c>
      <c r="D3513" s="187" t="str">
        <f>'Preenchimento Consolidado'!B3536</f>
        <v>2.2.2.7.1.25.</v>
      </c>
      <c r="E3513" s="86">
        <f>'Preenchimento Consolidado'!D3536</f>
        <v>0</v>
      </c>
      <c r="F3513" s="2">
        <f t="shared" ca="1" si="54"/>
        <v>43901.734739930558</v>
      </c>
    </row>
    <row r="3514" spans="1:6">
      <c r="A3514" s="83">
        <f>'Preenchimento Consolidado'!$E$12</f>
        <v>0</v>
      </c>
      <c r="B3514" s="1">
        <f>'Preenchimento Consolidado'!$E$17</f>
        <v>0</v>
      </c>
      <c r="C3514" s="1">
        <f>'Preenchimento Consolidado'!$E$18</f>
        <v>0</v>
      </c>
      <c r="D3514" s="187" t="str">
        <f>'Preenchimento Consolidado'!B3537</f>
        <v>2.2.2.7.1.26.</v>
      </c>
      <c r="E3514" s="86">
        <f>'Preenchimento Consolidado'!D3537</f>
        <v>0</v>
      </c>
      <c r="F3514" s="2">
        <f t="shared" ca="1" si="54"/>
        <v>43901.734739930558</v>
      </c>
    </row>
    <row r="3515" spans="1:6">
      <c r="A3515" s="83">
        <f>'Preenchimento Consolidado'!$E$12</f>
        <v>0</v>
      </c>
      <c r="B3515" s="1">
        <f>'Preenchimento Consolidado'!$E$17</f>
        <v>0</v>
      </c>
      <c r="C3515" s="1">
        <f>'Preenchimento Consolidado'!$E$18</f>
        <v>0</v>
      </c>
      <c r="D3515" s="187" t="str">
        <f>'Preenchimento Consolidado'!B3538</f>
        <v>2.2.2.7.1.27.</v>
      </c>
      <c r="E3515" s="86">
        <f>'Preenchimento Consolidado'!D3538</f>
        <v>0</v>
      </c>
      <c r="F3515" s="2">
        <f t="shared" ca="1" si="54"/>
        <v>43901.734739930558</v>
      </c>
    </row>
    <row r="3516" spans="1:6">
      <c r="A3516" s="83">
        <f>'Preenchimento Consolidado'!$E$12</f>
        <v>0</v>
      </c>
      <c r="B3516" s="1">
        <f>'Preenchimento Consolidado'!$E$17</f>
        <v>0</v>
      </c>
      <c r="C3516" s="1">
        <f>'Preenchimento Consolidado'!$E$18</f>
        <v>0</v>
      </c>
      <c r="D3516" s="187" t="str">
        <f>'Preenchimento Consolidado'!B3539</f>
        <v>2.2.2.7.1.28.</v>
      </c>
      <c r="E3516" s="86">
        <f>'Preenchimento Consolidado'!D3539</f>
        <v>0</v>
      </c>
      <c r="F3516" s="2">
        <f t="shared" ca="1" si="54"/>
        <v>43901.734739930558</v>
      </c>
    </row>
    <row r="3517" spans="1:6">
      <c r="A3517" s="83">
        <f>'Preenchimento Consolidado'!$E$12</f>
        <v>0</v>
      </c>
      <c r="B3517" s="1">
        <f>'Preenchimento Consolidado'!$E$17</f>
        <v>0</v>
      </c>
      <c r="C3517" s="1">
        <f>'Preenchimento Consolidado'!$E$18</f>
        <v>0</v>
      </c>
      <c r="D3517" s="187" t="str">
        <f>'Preenchimento Consolidado'!B3540</f>
        <v>2.2.2.7.1.29.</v>
      </c>
      <c r="E3517" s="86">
        <f>'Preenchimento Consolidado'!D3540</f>
        <v>0</v>
      </c>
      <c r="F3517" s="2">
        <f t="shared" ca="1" si="54"/>
        <v>43901.734739930558</v>
      </c>
    </row>
    <row r="3518" spans="1:6">
      <c r="A3518" s="83">
        <f>'Preenchimento Consolidado'!$E$12</f>
        <v>0</v>
      </c>
      <c r="B3518" s="1">
        <f>'Preenchimento Consolidado'!$E$17</f>
        <v>0</v>
      </c>
      <c r="C3518" s="1">
        <f>'Preenchimento Consolidado'!$E$18</f>
        <v>0</v>
      </c>
      <c r="D3518" s="187" t="str">
        <f>'Preenchimento Consolidado'!B3541</f>
        <v>2.2.2.7.1.31.</v>
      </c>
      <c r="E3518" s="86">
        <f>'Preenchimento Consolidado'!D3541</f>
        <v>0</v>
      </c>
      <c r="F3518" s="2">
        <f t="shared" ca="1" si="54"/>
        <v>43901.734739930558</v>
      </c>
    </row>
    <row r="3519" spans="1:6">
      <c r="A3519" s="83">
        <f>'Preenchimento Consolidado'!$E$12</f>
        <v>0</v>
      </c>
      <c r="B3519" s="1">
        <f>'Preenchimento Consolidado'!$E$17</f>
        <v>0</v>
      </c>
      <c r="C3519" s="1">
        <f>'Preenchimento Consolidado'!$E$18</f>
        <v>0</v>
      </c>
      <c r="D3519" s="187" t="str">
        <f>'Preenchimento Consolidado'!B3542</f>
        <v>2.2.2.7.1.32.</v>
      </c>
      <c r="E3519" s="86">
        <f>'Preenchimento Consolidado'!D3542</f>
        <v>0</v>
      </c>
      <c r="F3519" s="2">
        <f t="shared" ca="1" si="54"/>
        <v>43901.734739930558</v>
      </c>
    </row>
    <row r="3520" spans="1:6">
      <c r="A3520" s="83">
        <f>'Preenchimento Consolidado'!$E$12</f>
        <v>0</v>
      </c>
      <c r="B3520" s="1">
        <f>'Preenchimento Consolidado'!$E$17</f>
        <v>0</v>
      </c>
      <c r="C3520" s="1">
        <f>'Preenchimento Consolidado'!$E$18</f>
        <v>0</v>
      </c>
      <c r="D3520" s="187" t="str">
        <f>'Preenchimento Consolidado'!B3543</f>
        <v>2.2.2.7.1.33.</v>
      </c>
      <c r="E3520" s="86">
        <f>'Preenchimento Consolidado'!D3543</f>
        <v>0</v>
      </c>
      <c r="F3520" s="2">
        <f t="shared" ca="1" si="54"/>
        <v>43901.734739930558</v>
      </c>
    </row>
    <row r="3521" spans="1:6">
      <c r="A3521" s="83">
        <f>'Preenchimento Consolidado'!$E$12</f>
        <v>0</v>
      </c>
      <c r="B3521" s="1">
        <f>'Preenchimento Consolidado'!$E$17</f>
        <v>0</v>
      </c>
      <c r="C3521" s="1">
        <f>'Preenchimento Consolidado'!$E$18</f>
        <v>0</v>
      </c>
      <c r="D3521" s="187" t="str">
        <f>'Preenchimento Consolidado'!B3544</f>
        <v>2.2.2.7.1.35.</v>
      </c>
      <c r="E3521" s="86">
        <f>'Preenchimento Consolidado'!D3544</f>
        <v>0</v>
      </c>
      <c r="F3521" s="2">
        <f t="shared" ca="1" si="54"/>
        <v>43901.734739930558</v>
      </c>
    </row>
    <row r="3522" spans="1:6">
      <c r="A3522" s="83">
        <f>'Preenchimento Consolidado'!$E$12</f>
        <v>0</v>
      </c>
      <c r="B3522" s="1">
        <f>'Preenchimento Consolidado'!$E$17</f>
        <v>0</v>
      </c>
      <c r="C3522" s="1">
        <f>'Preenchimento Consolidado'!$E$18</f>
        <v>0</v>
      </c>
      <c r="D3522" s="187" t="str">
        <f>'Preenchimento Consolidado'!B3545</f>
        <v>2.2.2.7.1.35.1.</v>
      </c>
      <c r="E3522" s="86">
        <f>'Preenchimento Consolidado'!D3545</f>
        <v>0</v>
      </c>
      <c r="F3522" s="2">
        <f t="shared" ref="F3522:F3585" ca="1" si="55">NOW()</f>
        <v>43901.734739930558</v>
      </c>
    </row>
    <row r="3523" spans="1:6">
      <c r="A3523" s="83">
        <f>'Preenchimento Consolidado'!$E$12</f>
        <v>0</v>
      </c>
      <c r="B3523" s="1">
        <f>'Preenchimento Consolidado'!$E$17</f>
        <v>0</v>
      </c>
      <c r="C3523" s="1">
        <f>'Preenchimento Consolidado'!$E$18</f>
        <v>0</v>
      </c>
      <c r="D3523" s="187" t="str">
        <f>'Preenchimento Consolidado'!B3546</f>
        <v>2.2.2.7.1.35.2.</v>
      </c>
      <c r="E3523" s="86">
        <f>'Preenchimento Consolidado'!D3546</f>
        <v>0</v>
      </c>
      <c r="F3523" s="2">
        <f t="shared" ca="1" si="55"/>
        <v>43901.734739930558</v>
      </c>
    </row>
    <row r="3524" spans="1:6">
      <c r="A3524" s="83">
        <f>'Preenchimento Consolidado'!$E$12</f>
        <v>0</v>
      </c>
      <c r="B3524" s="1">
        <f>'Preenchimento Consolidado'!$E$17</f>
        <v>0</v>
      </c>
      <c r="C3524" s="1">
        <f>'Preenchimento Consolidado'!$E$18</f>
        <v>0</v>
      </c>
      <c r="D3524" s="187" t="str">
        <f>'Preenchimento Consolidado'!B3547</f>
        <v>2.2.2.7.1.41.</v>
      </c>
      <c r="E3524" s="86">
        <f>'Preenchimento Consolidado'!D3547</f>
        <v>0</v>
      </c>
      <c r="F3524" s="2">
        <f t="shared" ca="1" si="55"/>
        <v>43901.734739930558</v>
      </c>
    </row>
    <row r="3525" spans="1:6">
      <c r="A3525" s="83">
        <f>'Preenchimento Consolidado'!$E$12</f>
        <v>0</v>
      </c>
      <c r="B3525" s="1">
        <f>'Preenchimento Consolidado'!$E$17</f>
        <v>0</v>
      </c>
      <c r="C3525" s="1">
        <f>'Preenchimento Consolidado'!$E$18</f>
        <v>0</v>
      </c>
      <c r="D3525" s="187" t="str">
        <f>'Preenchimento Consolidado'!B3548</f>
        <v>2.2.2.7.1.42.</v>
      </c>
      <c r="E3525" s="86">
        <f>'Preenchimento Consolidado'!D3548</f>
        <v>0</v>
      </c>
      <c r="F3525" s="2">
        <f t="shared" ca="1" si="55"/>
        <v>43901.734739930558</v>
      </c>
    </row>
    <row r="3526" spans="1:6">
      <c r="A3526" s="83">
        <f>'Preenchimento Consolidado'!$E$12</f>
        <v>0</v>
      </c>
      <c r="B3526" s="1">
        <f>'Preenchimento Consolidado'!$E$17</f>
        <v>0</v>
      </c>
      <c r="C3526" s="1">
        <f>'Preenchimento Consolidado'!$E$18</f>
        <v>0</v>
      </c>
      <c r="D3526" s="187" t="str">
        <f>'Preenchimento Consolidado'!B3549</f>
        <v>2.2.2.7.1.43.</v>
      </c>
      <c r="E3526" s="86">
        <f>'Preenchimento Consolidado'!D3549</f>
        <v>0</v>
      </c>
      <c r="F3526" s="2">
        <f t="shared" ca="1" si="55"/>
        <v>43901.734739930558</v>
      </c>
    </row>
    <row r="3527" spans="1:6">
      <c r="A3527" s="83">
        <f>'Preenchimento Consolidado'!$E$12</f>
        <v>0</v>
      </c>
      <c r="B3527" s="1">
        <f>'Preenchimento Consolidado'!$E$17</f>
        <v>0</v>
      </c>
      <c r="C3527" s="1">
        <f>'Preenchimento Consolidado'!$E$18</f>
        <v>0</v>
      </c>
      <c r="D3527" s="187" t="str">
        <f>'Preenchimento Consolidado'!B3550</f>
        <v>2.2.2.7.1.50.</v>
      </c>
      <c r="E3527" s="86">
        <f>'Preenchimento Consolidado'!D3550</f>
        <v>0</v>
      </c>
      <c r="F3527" s="2">
        <f t="shared" ca="1" si="55"/>
        <v>43901.734739930558</v>
      </c>
    </row>
    <row r="3528" spans="1:6">
      <c r="A3528" s="83">
        <f>'Preenchimento Consolidado'!$E$12</f>
        <v>0</v>
      </c>
      <c r="B3528" s="1">
        <f>'Preenchimento Consolidado'!$E$17</f>
        <v>0</v>
      </c>
      <c r="C3528" s="1">
        <f>'Preenchimento Consolidado'!$E$18</f>
        <v>0</v>
      </c>
      <c r="D3528" s="187" t="str">
        <f>'Preenchimento Consolidado'!B3551</f>
        <v>2.2.2.7.1.51.</v>
      </c>
      <c r="E3528" s="86">
        <f>'Preenchimento Consolidado'!D3551</f>
        <v>0</v>
      </c>
      <c r="F3528" s="2">
        <f t="shared" ca="1" si="55"/>
        <v>43901.734739930558</v>
      </c>
    </row>
    <row r="3529" spans="1:6">
      <c r="A3529" s="83">
        <f>'Preenchimento Consolidado'!$E$12</f>
        <v>0</v>
      </c>
      <c r="B3529" s="1">
        <f>'Preenchimento Consolidado'!$E$17</f>
        <v>0</v>
      </c>
      <c r="C3529" s="1">
        <f>'Preenchimento Consolidado'!$E$18</f>
        <v>0</v>
      </c>
      <c r="D3529" s="187" t="str">
        <f>'Preenchimento Consolidado'!B3552</f>
        <v>2.2.2.7.1.52.</v>
      </c>
      <c r="E3529" s="86">
        <f>'Preenchimento Consolidado'!D3552</f>
        <v>0</v>
      </c>
      <c r="F3529" s="2">
        <f t="shared" ca="1" si="55"/>
        <v>43901.734739930558</v>
      </c>
    </row>
    <row r="3530" spans="1:6">
      <c r="A3530" s="83">
        <f>'Preenchimento Consolidado'!$E$12</f>
        <v>0</v>
      </c>
      <c r="B3530" s="1">
        <f>'Preenchimento Consolidado'!$E$17</f>
        <v>0</v>
      </c>
      <c r="C3530" s="1">
        <f>'Preenchimento Consolidado'!$E$18</f>
        <v>0</v>
      </c>
      <c r="D3530" s="187" t="str">
        <f>'Preenchimento Consolidado'!B3553</f>
        <v>2.2.2.7.1.53.</v>
      </c>
      <c r="E3530" s="86">
        <f>'Preenchimento Consolidado'!D3553</f>
        <v>0</v>
      </c>
      <c r="F3530" s="2">
        <f t="shared" ca="1" si="55"/>
        <v>43901.734739930558</v>
      </c>
    </row>
    <row r="3531" spans="1:6">
      <c r="A3531" s="83">
        <f>'Preenchimento Consolidado'!$E$12</f>
        <v>0</v>
      </c>
      <c r="B3531" s="1">
        <f>'Preenchimento Consolidado'!$E$17</f>
        <v>0</v>
      </c>
      <c r="C3531" s="1">
        <f>'Preenchimento Consolidado'!$E$18</f>
        <v>0</v>
      </c>
      <c r="D3531" s="187" t="str">
        <f>'Preenchimento Consolidado'!B3554</f>
        <v>2.2.2.8.</v>
      </c>
      <c r="E3531" s="86">
        <f>'Preenchimento Consolidado'!D3554</f>
        <v>0</v>
      </c>
      <c r="F3531" s="2">
        <f t="shared" ca="1" si="55"/>
        <v>43901.734739930558</v>
      </c>
    </row>
    <row r="3532" spans="1:6">
      <c r="A3532" s="83">
        <f>'Preenchimento Consolidado'!$E$12</f>
        <v>0</v>
      </c>
      <c r="B3532" s="1">
        <f>'Preenchimento Consolidado'!$E$17</f>
        <v>0</v>
      </c>
      <c r="C3532" s="1">
        <f>'Preenchimento Consolidado'!$E$18</f>
        <v>0</v>
      </c>
      <c r="D3532" s="187" t="str">
        <f>'Preenchimento Consolidado'!B3555</f>
        <v>2.2.2.8.1.</v>
      </c>
      <c r="E3532" s="86">
        <f>'Preenchimento Consolidado'!D3555</f>
        <v>0</v>
      </c>
      <c r="F3532" s="2">
        <f t="shared" ca="1" si="55"/>
        <v>43901.734739930558</v>
      </c>
    </row>
    <row r="3533" spans="1:6">
      <c r="A3533" s="83">
        <f>'Preenchimento Consolidado'!$E$12</f>
        <v>0</v>
      </c>
      <c r="B3533" s="1">
        <f>'Preenchimento Consolidado'!$E$17</f>
        <v>0</v>
      </c>
      <c r="C3533" s="1">
        <f>'Preenchimento Consolidado'!$E$18</f>
        <v>0</v>
      </c>
      <c r="D3533" s="187" t="str">
        <f>'Preenchimento Consolidado'!B3556</f>
        <v>2.2.2.8.1.11.</v>
      </c>
      <c r="E3533" s="86">
        <f>'Preenchimento Consolidado'!D3556</f>
        <v>0</v>
      </c>
      <c r="F3533" s="2">
        <f t="shared" ca="1" si="55"/>
        <v>43901.734739930558</v>
      </c>
    </row>
    <row r="3534" spans="1:6">
      <c r="A3534" s="83">
        <f>'Preenchimento Consolidado'!$E$12</f>
        <v>0</v>
      </c>
      <c r="B3534" s="1">
        <f>'Preenchimento Consolidado'!$E$17</f>
        <v>0</v>
      </c>
      <c r="C3534" s="1">
        <f>'Preenchimento Consolidado'!$E$18</f>
        <v>0</v>
      </c>
      <c r="D3534" s="187" t="str">
        <f>'Preenchimento Consolidado'!B3557</f>
        <v>2.2.2.8.1.12.</v>
      </c>
      <c r="E3534" s="86">
        <f>'Preenchimento Consolidado'!D3557</f>
        <v>0</v>
      </c>
      <c r="F3534" s="2">
        <f t="shared" ca="1" si="55"/>
        <v>43901.734739930558</v>
      </c>
    </row>
    <row r="3535" spans="1:6">
      <c r="A3535" s="83">
        <f>'Preenchimento Consolidado'!$E$12</f>
        <v>0</v>
      </c>
      <c r="B3535" s="1">
        <f>'Preenchimento Consolidado'!$E$17</f>
        <v>0</v>
      </c>
      <c r="C3535" s="1">
        <f>'Preenchimento Consolidado'!$E$18</f>
        <v>0</v>
      </c>
      <c r="D3535" s="187" t="str">
        <f>'Preenchimento Consolidado'!B3558</f>
        <v>2.2.2.8.1.13.</v>
      </c>
      <c r="E3535" s="86">
        <f>'Preenchimento Consolidado'!D3558</f>
        <v>0</v>
      </c>
      <c r="F3535" s="2">
        <f t="shared" ca="1" si="55"/>
        <v>43901.734739930558</v>
      </c>
    </row>
    <row r="3536" spans="1:6">
      <c r="A3536" s="83">
        <f>'Preenchimento Consolidado'!$E$12</f>
        <v>0</v>
      </c>
      <c r="B3536" s="1">
        <f>'Preenchimento Consolidado'!$E$17</f>
        <v>0</v>
      </c>
      <c r="C3536" s="1">
        <f>'Preenchimento Consolidado'!$E$18</f>
        <v>0</v>
      </c>
      <c r="D3536" s="187" t="str">
        <f>'Preenchimento Consolidado'!B3559</f>
        <v>2.2.2.8.1.14.</v>
      </c>
      <c r="E3536" s="86">
        <f>'Preenchimento Consolidado'!D3559</f>
        <v>0</v>
      </c>
      <c r="F3536" s="2">
        <f t="shared" ca="1" si="55"/>
        <v>43901.734739930558</v>
      </c>
    </row>
    <row r="3537" spans="1:6">
      <c r="A3537" s="83">
        <f>'Preenchimento Consolidado'!$E$12</f>
        <v>0</v>
      </c>
      <c r="B3537" s="1">
        <f>'Preenchimento Consolidado'!$E$17</f>
        <v>0</v>
      </c>
      <c r="C3537" s="1">
        <f>'Preenchimento Consolidado'!$E$18</f>
        <v>0</v>
      </c>
      <c r="D3537" s="187" t="str">
        <f>'Preenchimento Consolidado'!B3560</f>
        <v>2.2.2.8.1.15.</v>
      </c>
      <c r="E3537" s="86">
        <f>'Preenchimento Consolidado'!D3560</f>
        <v>0</v>
      </c>
      <c r="F3537" s="2">
        <f t="shared" ca="1" si="55"/>
        <v>43901.734739930558</v>
      </c>
    </row>
    <row r="3538" spans="1:6">
      <c r="A3538" s="83">
        <f>'Preenchimento Consolidado'!$E$12</f>
        <v>0</v>
      </c>
      <c r="B3538" s="1">
        <f>'Preenchimento Consolidado'!$E$17</f>
        <v>0</v>
      </c>
      <c r="C3538" s="1">
        <f>'Preenchimento Consolidado'!$E$18</f>
        <v>0</v>
      </c>
      <c r="D3538" s="187" t="str">
        <f>'Preenchimento Consolidado'!B3561</f>
        <v>2.2.2.8.1.16.</v>
      </c>
      <c r="E3538" s="86">
        <f>'Preenchimento Consolidado'!D3561</f>
        <v>0</v>
      </c>
      <c r="F3538" s="2">
        <f t="shared" ca="1" si="55"/>
        <v>43901.734739930558</v>
      </c>
    </row>
    <row r="3539" spans="1:6">
      <c r="A3539" s="83">
        <f>'Preenchimento Consolidado'!$E$12</f>
        <v>0</v>
      </c>
      <c r="B3539" s="1">
        <f>'Preenchimento Consolidado'!$E$17</f>
        <v>0</v>
      </c>
      <c r="C3539" s="1">
        <f>'Preenchimento Consolidado'!$E$18</f>
        <v>0</v>
      </c>
      <c r="D3539" s="187" t="str">
        <f>'Preenchimento Consolidado'!B3562</f>
        <v>2.2.2.8.1.17.</v>
      </c>
      <c r="E3539" s="86">
        <f>'Preenchimento Consolidado'!D3562</f>
        <v>0</v>
      </c>
      <c r="F3539" s="2">
        <f t="shared" ca="1" si="55"/>
        <v>43901.734739930558</v>
      </c>
    </row>
    <row r="3540" spans="1:6">
      <c r="A3540" s="83">
        <f>'Preenchimento Consolidado'!$E$12</f>
        <v>0</v>
      </c>
      <c r="B3540" s="1">
        <f>'Preenchimento Consolidado'!$E$17</f>
        <v>0</v>
      </c>
      <c r="C3540" s="1">
        <f>'Preenchimento Consolidado'!$E$18</f>
        <v>0</v>
      </c>
      <c r="D3540" s="187" t="str">
        <f>'Preenchimento Consolidado'!B3563</f>
        <v>2.2.2.8.1.21.</v>
      </c>
      <c r="E3540" s="86">
        <f>'Preenchimento Consolidado'!D3563</f>
        <v>0</v>
      </c>
      <c r="F3540" s="2">
        <f t="shared" ca="1" si="55"/>
        <v>43901.734739930558</v>
      </c>
    </row>
    <row r="3541" spans="1:6">
      <c r="A3541" s="83">
        <f>'Preenchimento Consolidado'!$E$12</f>
        <v>0</v>
      </c>
      <c r="B3541" s="1">
        <f>'Preenchimento Consolidado'!$E$17</f>
        <v>0</v>
      </c>
      <c r="C3541" s="1">
        <f>'Preenchimento Consolidado'!$E$18</f>
        <v>0</v>
      </c>
      <c r="D3541" s="187" t="str">
        <f>'Preenchimento Consolidado'!B3564</f>
        <v>2.2.2.8.1.22.</v>
      </c>
      <c r="E3541" s="86">
        <f>'Preenchimento Consolidado'!D3564</f>
        <v>0</v>
      </c>
      <c r="F3541" s="2">
        <f t="shared" ca="1" si="55"/>
        <v>43901.734739930558</v>
      </c>
    </row>
    <row r="3542" spans="1:6">
      <c r="A3542" s="83">
        <f>'Preenchimento Consolidado'!$E$12</f>
        <v>0</v>
      </c>
      <c r="B3542" s="1">
        <f>'Preenchimento Consolidado'!$E$17</f>
        <v>0</v>
      </c>
      <c r="C3542" s="1">
        <f>'Preenchimento Consolidado'!$E$18</f>
        <v>0</v>
      </c>
      <c r="D3542" s="187" t="str">
        <f>'Preenchimento Consolidado'!B3565</f>
        <v>2.2.2.8.1.23.</v>
      </c>
      <c r="E3542" s="86">
        <f>'Preenchimento Consolidado'!D3565</f>
        <v>0</v>
      </c>
      <c r="F3542" s="2">
        <f t="shared" ca="1" si="55"/>
        <v>43901.734739930558</v>
      </c>
    </row>
    <row r="3543" spans="1:6">
      <c r="A3543" s="83">
        <f>'Preenchimento Consolidado'!$E$12</f>
        <v>0</v>
      </c>
      <c r="B3543" s="1">
        <f>'Preenchimento Consolidado'!$E$17</f>
        <v>0</v>
      </c>
      <c r="C3543" s="1">
        <f>'Preenchimento Consolidado'!$E$18</f>
        <v>0</v>
      </c>
      <c r="D3543" s="187" t="str">
        <f>'Preenchimento Consolidado'!B3566</f>
        <v>2.2.2.8.1.24.</v>
      </c>
      <c r="E3543" s="86">
        <f>'Preenchimento Consolidado'!D3566</f>
        <v>0</v>
      </c>
      <c r="F3543" s="2">
        <f t="shared" ca="1" si="55"/>
        <v>43901.734739930558</v>
      </c>
    </row>
    <row r="3544" spans="1:6">
      <c r="A3544" s="83">
        <f>'Preenchimento Consolidado'!$E$12</f>
        <v>0</v>
      </c>
      <c r="B3544" s="1">
        <f>'Preenchimento Consolidado'!$E$17</f>
        <v>0</v>
      </c>
      <c r="C3544" s="1">
        <f>'Preenchimento Consolidado'!$E$18</f>
        <v>0</v>
      </c>
      <c r="D3544" s="187" t="str">
        <f>'Preenchimento Consolidado'!B3567</f>
        <v>2.2.2.8.1.25.</v>
      </c>
      <c r="E3544" s="86">
        <f>'Preenchimento Consolidado'!D3567</f>
        <v>0</v>
      </c>
      <c r="F3544" s="2">
        <f t="shared" ca="1" si="55"/>
        <v>43901.734739930558</v>
      </c>
    </row>
    <row r="3545" spans="1:6">
      <c r="A3545" s="83">
        <f>'Preenchimento Consolidado'!$E$12</f>
        <v>0</v>
      </c>
      <c r="B3545" s="1">
        <f>'Preenchimento Consolidado'!$E$17</f>
        <v>0</v>
      </c>
      <c r="C3545" s="1">
        <f>'Preenchimento Consolidado'!$E$18</f>
        <v>0</v>
      </c>
      <c r="D3545" s="187" t="str">
        <f>'Preenchimento Consolidado'!B3568</f>
        <v>2.2.2.8.1.26.</v>
      </c>
      <c r="E3545" s="86">
        <f>'Preenchimento Consolidado'!D3568</f>
        <v>0</v>
      </c>
      <c r="F3545" s="2">
        <f t="shared" ca="1" si="55"/>
        <v>43901.734739930558</v>
      </c>
    </row>
    <row r="3546" spans="1:6">
      <c r="A3546" s="83">
        <f>'Preenchimento Consolidado'!$E$12</f>
        <v>0</v>
      </c>
      <c r="B3546" s="1">
        <f>'Preenchimento Consolidado'!$E$17</f>
        <v>0</v>
      </c>
      <c r="C3546" s="1">
        <f>'Preenchimento Consolidado'!$E$18</f>
        <v>0</v>
      </c>
      <c r="D3546" s="187" t="str">
        <f>'Preenchimento Consolidado'!B3569</f>
        <v>2.2.2.8.1.27.</v>
      </c>
      <c r="E3546" s="86">
        <f>'Preenchimento Consolidado'!D3569</f>
        <v>0</v>
      </c>
      <c r="F3546" s="2">
        <f t="shared" ca="1" si="55"/>
        <v>43901.734739930558</v>
      </c>
    </row>
    <row r="3547" spans="1:6">
      <c r="A3547" s="83">
        <f>'Preenchimento Consolidado'!$E$12</f>
        <v>0</v>
      </c>
      <c r="B3547" s="1">
        <f>'Preenchimento Consolidado'!$E$17</f>
        <v>0</v>
      </c>
      <c r="C3547" s="1">
        <f>'Preenchimento Consolidado'!$E$18</f>
        <v>0</v>
      </c>
      <c r="D3547" s="187" t="str">
        <f>'Preenchimento Consolidado'!B3570</f>
        <v>2.2.2.8.1.28.</v>
      </c>
      <c r="E3547" s="86">
        <f>'Preenchimento Consolidado'!D3570</f>
        <v>0</v>
      </c>
      <c r="F3547" s="2">
        <f t="shared" ca="1" si="55"/>
        <v>43901.734739930558</v>
      </c>
    </row>
    <row r="3548" spans="1:6">
      <c r="A3548" s="83">
        <f>'Preenchimento Consolidado'!$E$12</f>
        <v>0</v>
      </c>
      <c r="B3548" s="1">
        <f>'Preenchimento Consolidado'!$E$17</f>
        <v>0</v>
      </c>
      <c r="C3548" s="1">
        <f>'Preenchimento Consolidado'!$E$18</f>
        <v>0</v>
      </c>
      <c r="D3548" s="187" t="str">
        <f>'Preenchimento Consolidado'!B3571</f>
        <v>2.2.2.8.1.29.</v>
      </c>
      <c r="E3548" s="86">
        <f>'Preenchimento Consolidado'!D3571</f>
        <v>0</v>
      </c>
      <c r="F3548" s="2">
        <f t="shared" ca="1" si="55"/>
        <v>43901.734739930558</v>
      </c>
    </row>
    <row r="3549" spans="1:6">
      <c r="A3549" s="83">
        <f>'Preenchimento Consolidado'!$E$12</f>
        <v>0</v>
      </c>
      <c r="B3549" s="1">
        <f>'Preenchimento Consolidado'!$E$17</f>
        <v>0</v>
      </c>
      <c r="C3549" s="1">
        <f>'Preenchimento Consolidado'!$E$18</f>
        <v>0</v>
      </c>
      <c r="D3549" s="187" t="str">
        <f>'Preenchimento Consolidado'!B3572</f>
        <v>2.2.2.8.1.31.</v>
      </c>
      <c r="E3549" s="86">
        <f>'Preenchimento Consolidado'!D3572</f>
        <v>0</v>
      </c>
      <c r="F3549" s="2">
        <f t="shared" ca="1" si="55"/>
        <v>43901.734739930558</v>
      </c>
    </row>
    <row r="3550" spans="1:6">
      <c r="A3550" s="83">
        <f>'Preenchimento Consolidado'!$E$12</f>
        <v>0</v>
      </c>
      <c r="B3550" s="1">
        <f>'Preenchimento Consolidado'!$E$17</f>
        <v>0</v>
      </c>
      <c r="C3550" s="1">
        <f>'Preenchimento Consolidado'!$E$18</f>
        <v>0</v>
      </c>
      <c r="D3550" s="187" t="str">
        <f>'Preenchimento Consolidado'!B3573</f>
        <v>2.2.2.8.1.32.</v>
      </c>
      <c r="E3550" s="86">
        <f>'Preenchimento Consolidado'!D3573</f>
        <v>0</v>
      </c>
      <c r="F3550" s="2">
        <f t="shared" ca="1" si="55"/>
        <v>43901.734739930558</v>
      </c>
    </row>
    <row r="3551" spans="1:6">
      <c r="A3551" s="83">
        <f>'Preenchimento Consolidado'!$E$12</f>
        <v>0</v>
      </c>
      <c r="B3551" s="1">
        <f>'Preenchimento Consolidado'!$E$17</f>
        <v>0</v>
      </c>
      <c r="C3551" s="1">
        <f>'Preenchimento Consolidado'!$E$18</f>
        <v>0</v>
      </c>
      <c r="D3551" s="187" t="str">
        <f>'Preenchimento Consolidado'!B3574</f>
        <v>2.2.2.8.1.33.</v>
      </c>
      <c r="E3551" s="86">
        <f>'Preenchimento Consolidado'!D3574</f>
        <v>0</v>
      </c>
      <c r="F3551" s="2">
        <f t="shared" ca="1" si="55"/>
        <v>43901.734739930558</v>
      </c>
    </row>
    <row r="3552" spans="1:6">
      <c r="A3552" s="83">
        <f>'Preenchimento Consolidado'!$E$12</f>
        <v>0</v>
      </c>
      <c r="B3552" s="1">
        <f>'Preenchimento Consolidado'!$E$17</f>
        <v>0</v>
      </c>
      <c r="C3552" s="1">
        <f>'Preenchimento Consolidado'!$E$18</f>
        <v>0</v>
      </c>
      <c r="D3552" s="187" t="str">
        <f>'Preenchimento Consolidado'!B3575</f>
        <v>2.2.2.8.1.35.</v>
      </c>
      <c r="E3552" s="86">
        <f>'Preenchimento Consolidado'!D3575</f>
        <v>0</v>
      </c>
      <c r="F3552" s="2">
        <f t="shared" ca="1" si="55"/>
        <v>43901.734739930558</v>
      </c>
    </row>
    <row r="3553" spans="1:6">
      <c r="A3553" s="83">
        <f>'Preenchimento Consolidado'!$E$12</f>
        <v>0</v>
      </c>
      <c r="B3553" s="1">
        <f>'Preenchimento Consolidado'!$E$17</f>
        <v>0</v>
      </c>
      <c r="C3553" s="1">
        <f>'Preenchimento Consolidado'!$E$18</f>
        <v>0</v>
      </c>
      <c r="D3553" s="187" t="str">
        <f>'Preenchimento Consolidado'!B3576</f>
        <v>2.2.2.8.1.35.1.</v>
      </c>
      <c r="E3553" s="86">
        <f>'Preenchimento Consolidado'!D3576</f>
        <v>0</v>
      </c>
      <c r="F3553" s="2">
        <f t="shared" ca="1" si="55"/>
        <v>43901.734739930558</v>
      </c>
    </row>
    <row r="3554" spans="1:6">
      <c r="A3554" s="83">
        <f>'Preenchimento Consolidado'!$E$12</f>
        <v>0</v>
      </c>
      <c r="B3554" s="1">
        <f>'Preenchimento Consolidado'!$E$17</f>
        <v>0</v>
      </c>
      <c r="C3554" s="1">
        <f>'Preenchimento Consolidado'!$E$18</f>
        <v>0</v>
      </c>
      <c r="D3554" s="187" t="str">
        <f>'Preenchimento Consolidado'!B3577</f>
        <v>2.2.2.8.1.35.2.</v>
      </c>
      <c r="E3554" s="86">
        <f>'Preenchimento Consolidado'!D3577</f>
        <v>0</v>
      </c>
      <c r="F3554" s="2">
        <f t="shared" ca="1" si="55"/>
        <v>43901.734739930558</v>
      </c>
    </row>
    <row r="3555" spans="1:6">
      <c r="A3555" s="83">
        <f>'Preenchimento Consolidado'!$E$12</f>
        <v>0</v>
      </c>
      <c r="B3555" s="1">
        <f>'Preenchimento Consolidado'!$E$17</f>
        <v>0</v>
      </c>
      <c r="C3555" s="1">
        <f>'Preenchimento Consolidado'!$E$18</f>
        <v>0</v>
      </c>
      <c r="D3555" s="187" t="str">
        <f>'Preenchimento Consolidado'!B3578</f>
        <v>2.2.2.8.1.41.</v>
      </c>
      <c r="E3555" s="86">
        <f>'Preenchimento Consolidado'!D3578</f>
        <v>0</v>
      </c>
      <c r="F3555" s="2">
        <f t="shared" ca="1" si="55"/>
        <v>43901.734739930558</v>
      </c>
    </row>
    <row r="3556" spans="1:6">
      <c r="A3556" s="83">
        <f>'Preenchimento Consolidado'!$E$12</f>
        <v>0</v>
      </c>
      <c r="B3556" s="1">
        <f>'Preenchimento Consolidado'!$E$17</f>
        <v>0</v>
      </c>
      <c r="C3556" s="1">
        <f>'Preenchimento Consolidado'!$E$18</f>
        <v>0</v>
      </c>
      <c r="D3556" s="187" t="str">
        <f>'Preenchimento Consolidado'!B3579</f>
        <v>2.2.2.8.1.42.</v>
      </c>
      <c r="E3556" s="86">
        <f>'Preenchimento Consolidado'!D3579</f>
        <v>0</v>
      </c>
      <c r="F3556" s="2">
        <f t="shared" ca="1" si="55"/>
        <v>43901.734739930558</v>
      </c>
    </row>
    <row r="3557" spans="1:6">
      <c r="A3557" s="83">
        <f>'Preenchimento Consolidado'!$E$12</f>
        <v>0</v>
      </c>
      <c r="B3557" s="1">
        <f>'Preenchimento Consolidado'!$E$17</f>
        <v>0</v>
      </c>
      <c r="C3557" s="1">
        <f>'Preenchimento Consolidado'!$E$18</f>
        <v>0</v>
      </c>
      <c r="D3557" s="187" t="str">
        <f>'Preenchimento Consolidado'!B3580</f>
        <v>2.2.2.8.1.43.</v>
      </c>
      <c r="E3557" s="86">
        <f>'Preenchimento Consolidado'!D3580</f>
        <v>0</v>
      </c>
      <c r="F3557" s="2">
        <f t="shared" ca="1" si="55"/>
        <v>43901.734739930558</v>
      </c>
    </row>
    <row r="3558" spans="1:6">
      <c r="A3558" s="83">
        <f>'Preenchimento Consolidado'!$E$12</f>
        <v>0</v>
      </c>
      <c r="B3558" s="1">
        <f>'Preenchimento Consolidado'!$E$17</f>
        <v>0</v>
      </c>
      <c r="C3558" s="1">
        <f>'Preenchimento Consolidado'!$E$18</f>
        <v>0</v>
      </c>
      <c r="D3558" s="187" t="str">
        <f>'Preenchimento Consolidado'!B3581</f>
        <v>2.2.2.8.1.50.</v>
      </c>
      <c r="E3558" s="86">
        <f>'Preenchimento Consolidado'!D3581</f>
        <v>0</v>
      </c>
      <c r="F3558" s="2">
        <f t="shared" ca="1" si="55"/>
        <v>43901.734739930558</v>
      </c>
    </row>
    <row r="3559" spans="1:6">
      <c r="A3559" s="83">
        <f>'Preenchimento Consolidado'!$E$12</f>
        <v>0</v>
      </c>
      <c r="B3559" s="1">
        <f>'Preenchimento Consolidado'!$E$17</f>
        <v>0</v>
      </c>
      <c r="C3559" s="1">
        <f>'Preenchimento Consolidado'!$E$18</f>
        <v>0</v>
      </c>
      <c r="D3559" s="187" t="str">
        <f>'Preenchimento Consolidado'!B3582</f>
        <v>2.2.2.8.1.51.</v>
      </c>
      <c r="E3559" s="86">
        <f>'Preenchimento Consolidado'!D3582</f>
        <v>0</v>
      </c>
      <c r="F3559" s="2">
        <f t="shared" ca="1" si="55"/>
        <v>43901.734739930558</v>
      </c>
    </row>
    <row r="3560" spans="1:6">
      <c r="A3560" s="83">
        <f>'Preenchimento Consolidado'!$E$12</f>
        <v>0</v>
      </c>
      <c r="B3560" s="1">
        <f>'Preenchimento Consolidado'!$E$17</f>
        <v>0</v>
      </c>
      <c r="C3560" s="1">
        <f>'Preenchimento Consolidado'!$E$18</f>
        <v>0</v>
      </c>
      <c r="D3560" s="187" t="str">
        <f>'Preenchimento Consolidado'!B3583</f>
        <v>2.2.2.8.1.52.</v>
      </c>
      <c r="E3560" s="86">
        <f>'Preenchimento Consolidado'!D3583</f>
        <v>0</v>
      </c>
      <c r="F3560" s="2">
        <f t="shared" ca="1" si="55"/>
        <v>43901.734739930558</v>
      </c>
    </row>
    <row r="3561" spans="1:6">
      <c r="A3561" s="83">
        <f>'Preenchimento Consolidado'!$E$12</f>
        <v>0</v>
      </c>
      <c r="B3561" s="1">
        <f>'Preenchimento Consolidado'!$E$17</f>
        <v>0</v>
      </c>
      <c r="C3561" s="1">
        <f>'Preenchimento Consolidado'!$E$18</f>
        <v>0</v>
      </c>
      <c r="D3561" s="187" t="str">
        <f>'Preenchimento Consolidado'!B3584</f>
        <v>2.2.2.8.1.53.</v>
      </c>
      <c r="E3561" s="86">
        <f>'Preenchimento Consolidado'!D3584</f>
        <v>0</v>
      </c>
      <c r="F3561" s="2">
        <f t="shared" ca="1" si="55"/>
        <v>43901.734739930558</v>
      </c>
    </row>
    <row r="3562" spans="1:6">
      <c r="A3562" s="83">
        <f>'Preenchimento Consolidado'!$E$12</f>
        <v>0</v>
      </c>
      <c r="B3562" s="1">
        <f>'Preenchimento Consolidado'!$E$17</f>
        <v>0</v>
      </c>
      <c r="C3562" s="1">
        <f>'Preenchimento Consolidado'!$E$18</f>
        <v>0</v>
      </c>
      <c r="D3562" s="187" t="str">
        <f>'Preenchimento Consolidado'!B3585</f>
        <v>2.2.2.9.</v>
      </c>
      <c r="E3562" s="86">
        <f>'Preenchimento Consolidado'!D3585</f>
        <v>0</v>
      </c>
      <c r="F3562" s="2">
        <f t="shared" ca="1" si="55"/>
        <v>43901.734739930558</v>
      </c>
    </row>
    <row r="3563" spans="1:6">
      <c r="A3563" s="83">
        <f>'Preenchimento Consolidado'!$E$12</f>
        <v>0</v>
      </c>
      <c r="B3563" s="1">
        <f>'Preenchimento Consolidado'!$E$17</f>
        <v>0</v>
      </c>
      <c r="C3563" s="1">
        <f>'Preenchimento Consolidado'!$E$18</f>
        <v>0</v>
      </c>
      <c r="D3563" s="187" t="str">
        <f>'Preenchimento Consolidado'!B3586</f>
        <v>2.2.2.9.1.</v>
      </c>
      <c r="E3563" s="86">
        <f>'Preenchimento Consolidado'!D3586</f>
        <v>0</v>
      </c>
      <c r="F3563" s="2">
        <f t="shared" ca="1" si="55"/>
        <v>43901.734739930558</v>
      </c>
    </row>
    <row r="3564" spans="1:6">
      <c r="A3564" s="83">
        <f>'Preenchimento Consolidado'!$E$12</f>
        <v>0</v>
      </c>
      <c r="B3564" s="1">
        <f>'Preenchimento Consolidado'!$E$17</f>
        <v>0</v>
      </c>
      <c r="C3564" s="1">
        <f>'Preenchimento Consolidado'!$E$18</f>
        <v>0</v>
      </c>
      <c r="D3564" s="187" t="str">
        <f>'Preenchimento Consolidado'!B3587</f>
        <v>2.2.2.9.1.11.</v>
      </c>
      <c r="E3564" s="86">
        <f>'Preenchimento Consolidado'!D3587</f>
        <v>0</v>
      </c>
      <c r="F3564" s="2">
        <f t="shared" ca="1" si="55"/>
        <v>43901.734739930558</v>
      </c>
    </row>
    <row r="3565" spans="1:6">
      <c r="A3565" s="83">
        <f>'Preenchimento Consolidado'!$E$12</f>
        <v>0</v>
      </c>
      <c r="B3565" s="1">
        <f>'Preenchimento Consolidado'!$E$17</f>
        <v>0</v>
      </c>
      <c r="C3565" s="1">
        <f>'Preenchimento Consolidado'!$E$18</f>
        <v>0</v>
      </c>
      <c r="D3565" s="187" t="str">
        <f>'Preenchimento Consolidado'!B3588</f>
        <v>2.2.2.9.1.12.</v>
      </c>
      <c r="E3565" s="86">
        <f>'Preenchimento Consolidado'!D3588</f>
        <v>0</v>
      </c>
      <c r="F3565" s="2">
        <f t="shared" ca="1" si="55"/>
        <v>43901.734739930558</v>
      </c>
    </row>
    <row r="3566" spans="1:6">
      <c r="A3566" s="83">
        <f>'Preenchimento Consolidado'!$E$12</f>
        <v>0</v>
      </c>
      <c r="B3566" s="1">
        <f>'Preenchimento Consolidado'!$E$17</f>
        <v>0</v>
      </c>
      <c r="C3566" s="1">
        <f>'Preenchimento Consolidado'!$E$18</f>
        <v>0</v>
      </c>
      <c r="D3566" s="187" t="str">
        <f>'Preenchimento Consolidado'!B3589</f>
        <v>2.2.2.9.1.13.</v>
      </c>
      <c r="E3566" s="86">
        <f>'Preenchimento Consolidado'!D3589</f>
        <v>0</v>
      </c>
      <c r="F3566" s="2">
        <f t="shared" ca="1" si="55"/>
        <v>43901.734739930558</v>
      </c>
    </row>
    <row r="3567" spans="1:6">
      <c r="A3567" s="83">
        <f>'Preenchimento Consolidado'!$E$12</f>
        <v>0</v>
      </c>
      <c r="B3567" s="1">
        <f>'Preenchimento Consolidado'!$E$17</f>
        <v>0</v>
      </c>
      <c r="C3567" s="1">
        <f>'Preenchimento Consolidado'!$E$18</f>
        <v>0</v>
      </c>
      <c r="D3567" s="187" t="str">
        <f>'Preenchimento Consolidado'!B3590</f>
        <v>2.2.2.9.1.14.</v>
      </c>
      <c r="E3567" s="86">
        <f>'Preenchimento Consolidado'!D3590</f>
        <v>0</v>
      </c>
      <c r="F3567" s="2">
        <f t="shared" ca="1" si="55"/>
        <v>43901.734739930558</v>
      </c>
    </row>
    <row r="3568" spans="1:6">
      <c r="A3568" s="83">
        <f>'Preenchimento Consolidado'!$E$12</f>
        <v>0</v>
      </c>
      <c r="B3568" s="1">
        <f>'Preenchimento Consolidado'!$E$17</f>
        <v>0</v>
      </c>
      <c r="C3568" s="1">
        <f>'Preenchimento Consolidado'!$E$18</f>
        <v>0</v>
      </c>
      <c r="D3568" s="187" t="str">
        <f>'Preenchimento Consolidado'!B3591</f>
        <v>2.2.2.9.1.15.</v>
      </c>
      <c r="E3568" s="86">
        <f>'Preenchimento Consolidado'!D3591</f>
        <v>0</v>
      </c>
      <c r="F3568" s="2">
        <f t="shared" ca="1" si="55"/>
        <v>43901.734739930558</v>
      </c>
    </row>
    <row r="3569" spans="1:6">
      <c r="A3569" s="83">
        <f>'Preenchimento Consolidado'!$E$12</f>
        <v>0</v>
      </c>
      <c r="B3569" s="1">
        <f>'Preenchimento Consolidado'!$E$17</f>
        <v>0</v>
      </c>
      <c r="C3569" s="1">
        <f>'Preenchimento Consolidado'!$E$18</f>
        <v>0</v>
      </c>
      <c r="D3569" s="187" t="str">
        <f>'Preenchimento Consolidado'!B3592</f>
        <v>2.2.2.9.1.16.</v>
      </c>
      <c r="E3569" s="86">
        <f>'Preenchimento Consolidado'!D3592</f>
        <v>0</v>
      </c>
      <c r="F3569" s="2">
        <f t="shared" ca="1" si="55"/>
        <v>43901.734739930558</v>
      </c>
    </row>
    <row r="3570" spans="1:6">
      <c r="A3570" s="83">
        <f>'Preenchimento Consolidado'!$E$12</f>
        <v>0</v>
      </c>
      <c r="B3570" s="1">
        <f>'Preenchimento Consolidado'!$E$17</f>
        <v>0</v>
      </c>
      <c r="C3570" s="1">
        <f>'Preenchimento Consolidado'!$E$18</f>
        <v>0</v>
      </c>
      <c r="D3570" s="187" t="str">
        <f>'Preenchimento Consolidado'!B3593</f>
        <v>2.2.2.9.1.17.</v>
      </c>
      <c r="E3570" s="86">
        <f>'Preenchimento Consolidado'!D3593</f>
        <v>0</v>
      </c>
      <c r="F3570" s="2">
        <f t="shared" ca="1" si="55"/>
        <v>43901.734739930558</v>
      </c>
    </row>
    <row r="3571" spans="1:6">
      <c r="A3571" s="83">
        <f>'Preenchimento Consolidado'!$E$12</f>
        <v>0</v>
      </c>
      <c r="B3571" s="1">
        <f>'Preenchimento Consolidado'!$E$17</f>
        <v>0</v>
      </c>
      <c r="C3571" s="1">
        <f>'Preenchimento Consolidado'!$E$18</f>
        <v>0</v>
      </c>
      <c r="D3571" s="187" t="str">
        <f>'Preenchimento Consolidado'!B3594</f>
        <v>2.2.2.9.1.21.</v>
      </c>
      <c r="E3571" s="86">
        <f>'Preenchimento Consolidado'!D3594</f>
        <v>0</v>
      </c>
      <c r="F3571" s="2">
        <f t="shared" ca="1" si="55"/>
        <v>43901.734739930558</v>
      </c>
    </row>
    <row r="3572" spans="1:6">
      <c r="A3572" s="83">
        <f>'Preenchimento Consolidado'!$E$12</f>
        <v>0</v>
      </c>
      <c r="B3572" s="1">
        <f>'Preenchimento Consolidado'!$E$17</f>
        <v>0</v>
      </c>
      <c r="C3572" s="1">
        <f>'Preenchimento Consolidado'!$E$18</f>
        <v>0</v>
      </c>
      <c r="D3572" s="187" t="str">
        <f>'Preenchimento Consolidado'!B3595</f>
        <v>2.2.2.9.1.22.</v>
      </c>
      <c r="E3572" s="86">
        <f>'Preenchimento Consolidado'!D3595</f>
        <v>0</v>
      </c>
      <c r="F3572" s="2">
        <f t="shared" ca="1" si="55"/>
        <v>43901.734739930558</v>
      </c>
    </row>
    <row r="3573" spans="1:6">
      <c r="A3573" s="83">
        <f>'Preenchimento Consolidado'!$E$12</f>
        <v>0</v>
      </c>
      <c r="B3573" s="1">
        <f>'Preenchimento Consolidado'!$E$17</f>
        <v>0</v>
      </c>
      <c r="C3573" s="1">
        <f>'Preenchimento Consolidado'!$E$18</f>
        <v>0</v>
      </c>
      <c r="D3573" s="187" t="str">
        <f>'Preenchimento Consolidado'!B3596</f>
        <v>2.2.2.9.1.23.</v>
      </c>
      <c r="E3573" s="86">
        <f>'Preenchimento Consolidado'!D3596</f>
        <v>0</v>
      </c>
      <c r="F3573" s="2">
        <f t="shared" ca="1" si="55"/>
        <v>43901.734739930558</v>
      </c>
    </row>
    <row r="3574" spans="1:6">
      <c r="A3574" s="83">
        <f>'Preenchimento Consolidado'!$E$12</f>
        <v>0</v>
      </c>
      <c r="B3574" s="1">
        <f>'Preenchimento Consolidado'!$E$17</f>
        <v>0</v>
      </c>
      <c r="C3574" s="1">
        <f>'Preenchimento Consolidado'!$E$18</f>
        <v>0</v>
      </c>
      <c r="D3574" s="187" t="str">
        <f>'Preenchimento Consolidado'!B3597</f>
        <v>2.2.2.9.1.24.</v>
      </c>
      <c r="E3574" s="86">
        <f>'Preenchimento Consolidado'!D3597</f>
        <v>0</v>
      </c>
      <c r="F3574" s="2">
        <f t="shared" ca="1" si="55"/>
        <v>43901.734739930558</v>
      </c>
    </row>
    <row r="3575" spans="1:6">
      <c r="A3575" s="83">
        <f>'Preenchimento Consolidado'!$E$12</f>
        <v>0</v>
      </c>
      <c r="B3575" s="1">
        <f>'Preenchimento Consolidado'!$E$17</f>
        <v>0</v>
      </c>
      <c r="C3575" s="1">
        <f>'Preenchimento Consolidado'!$E$18</f>
        <v>0</v>
      </c>
      <c r="D3575" s="187" t="str">
        <f>'Preenchimento Consolidado'!B3598</f>
        <v>2.2.2.9.1.25.</v>
      </c>
      <c r="E3575" s="86">
        <f>'Preenchimento Consolidado'!D3598</f>
        <v>0</v>
      </c>
      <c r="F3575" s="2">
        <f t="shared" ca="1" si="55"/>
        <v>43901.734739930558</v>
      </c>
    </row>
    <row r="3576" spans="1:6">
      <c r="A3576" s="83">
        <f>'Preenchimento Consolidado'!$E$12</f>
        <v>0</v>
      </c>
      <c r="B3576" s="1">
        <f>'Preenchimento Consolidado'!$E$17</f>
        <v>0</v>
      </c>
      <c r="C3576" s="1">
        <f>'Preenchimento Consolidado'!$E$18</f>
        <v>0</v>
      </c>
      <c r="D3576" s="187" t="str">
        <f>'Preenchimento Consolidado'!B3599</f>
        <v>2.2.2.9.1.26.</v>
      </c>
      <c r="E3576" s="86">
        <f>'Preenchimento Consolidado'!D3599</f>
        <v>0</v>
      </c>
      <c r="F3576" s="2">
        <f t="shared" ca="1" si="55"/>
        <v>43901.734739930558</v>
      </c>
    </row>
    <row r="3577" spans="1:6">
      <c r="A3577" s="83">
        <f>'Preenchimento Consolidado'!$E$12</f>
        <v>0</v>
      </c>
      <c r="B3577" s="1">
        <f>'Preenchimento Consolidado'!$E$17</f>
        <v>0</v>
      </c>
      <c r="C3577" s="1">
        <f>'Preenchimento Consolidado'!$E$18</f>
        <v>0</v>
      </c>
      <c r="D3577" s="187" t="str">
        <f>'Preenchimento Consolidado'!B3600</f>
        <v>2.2.2.9.1.27.</v>
      </c>
      <c r="E3577" s="86">
        <f>'Preenchimento Consolidado'!D3600</f>
        <v>0</v>
      </c>
      <c r="F3577" s="2">
        <f t="shared" ca="1" si="55"/>
        <v>43901.734739930558</v>
      </c>
    </row>
    <row r="3578" spans="1:6">
      <c r="A3578" s="83">
        <f>'Preenchimento Consolidado'!$E$12</f>
        <v>0</v>
      </c>
      <c r="B3578" s="1">
        <f>'Preenchimento Consolidado'!$E$17</f>
        <v>0</v>
      </c>
      <c r="C3578" s="1">
        <f>'Preenchimento Consolidado'!$E$18</f>
        <v>0</v>
      </c>
      <c r="D3578" s="187" t="str">
        <f>'Preenchimento Consolidado'!B3601</f>
        <v>2.2.2.9.1.28.</v>
      </c>
      <c r="E3578" s="86">
        <f>'Preenchimento Consolidado'!D3601</f>
        <v>0</v>
      </c>
      <c r="F3578" s="2">
        <f t="shared" ca="1" si="55"/>
        <v>43901.734739930558</v>
      </c>
    </row>
    <row r="3579" spans="1:6">
      <c r="A3579" s="83">
        <f>'Preenchimento Consolidado'!$E$12</f>
        <v>0</v>
      </c>
      <c r="B3579" s="1">
        <f>'Preenchimento Consolidado'!$E$17</f>
        <v>0</v>
      </c>
      <c r="C3579" s="1">
        <f>'Preenchimento Consolidado'!$E$18</f>
        <v>0</v>
      </c>
      <c r="D3579" s="187" t="str">
        <f>'Preenchimento Consolidado'!B3602</f>
        <v>2.2.2.9.1.29.</v>
      </c>
      <c r="E3579" s="86">
        <f>'Preenchimento Consolidado'!D3602</f>
        <v>0</v>
      </c>
      <c r="F3579" s="2">
        <f t="shared" ca="1" si="55"/>
        <v>43901.734739930558</v>
      </c>
    </row>
    <row r="3580" spans="1:6">
      <c r="A3580" s="83">
        <f>'Preenchimento Consolidado'!$E$12</f>
        <v>0</v>
      </c>
      <c r="B3580" s="1">
        <f>'Preenchimento Consolidado'!$E$17</f>
        <v>0</v>
      </c>
      <c r="C3580" s="1">
        <f>'Preenchimento Consolidado'!$E$18</f>
        <v>0</v>
      </c>
      <c r="D3580" s="187" t="str">
        <f>'Preenchimento Consolidado'!B3603</f>
        <v>2.2.2.9.1.31.</v>
      </c>
      <c r="E3580" s="86">
        <f>'Preenchimento Consolidado'!D3603</f>
        <v>0</v>
      </c>
      <c r="F3580" s="2">
        <f t="shared" ca="1" si="55"/>
        <v>43901.734739930558</v>
      </c>
    </row>
    <row r="3581" spans="1:6">
      <c r="A3581" s="83">
        <f>'Preenchimento Consolidado'!$E$12</f>
        <v>0</v>
      </c>
      <c r="B3581" s="1">
        <f>'Preenchimento Consolidado'!$E$17</f>
        <v>0</v>
      </c>
      <c r="C3581" s="1">
        <f>'Preenchimento Consolidado'!$E$18</f>
        <v>0</v>
      </c>
      <c r="D3581" s="187" t="str">
        <f>'Preenchimento Consolidado'!B3604</f>
        <v>2.2.2.9.1.32.</v>
      </c>
      <c r="E3581" s="86">
        <f>'Preenchimento Consolidado'!D3604</f>
        <v>0</v>
      </c>
      <c r="F3581" s="2">
        <f t="shared" ca="1" si="55"/>
        <v>43901.734739930558</v>
      </c>
    </row>
    <row r="3582" spans="1:6">
      <c r="A3582" s="83">
        <f>'Preenchimento Consolidado'!$E$12</f>
        <v>0</v>
      </c>
      <c r="B3582" s="1">
        <f>'Preenchimento Consolidado'!$E$17</f>
        <v>0</v>
      </c>
      <c r="C3582" s="1">
        <f>'Preenchimento Consolidado'!$E$18</f>
        <v>0</v>
      </c>
      <c r="D3582" s="187" t="str">
        <f>'Preenchimento Consolidado'!B3605</f>
        <v>2.2.2.9.1.33.</v>
      </c>
      <c r="E3582" s="86">
        <f>'Preenchimento Consolidado'!D3605</f>
        <v>0</v>
      </c>
      <c r="F3582" s="2">
        <f t="shared" ca="1" si="55"/>
        <v>43901.734739930558</v>
      </c>
    </row>
    <row r="3583" spans="1:6">
      <c r="A3583" s="83">
        <f>'Preenchimento Consolidado'!$E$12</f>
        <v>0</v>
      </c>
      <c r="B3583" s="1">
        <f>'Preenchimento Consolidado'!$E$17</f>
        <v>0</v>
      </c>
      <c r="C3583" s="1">
        <f>'Preenchimento Consolidado'!$E$18</f>
        <v>0</v>
      </c>
      <c r="D3583" s="187" t="str">
        <f>'Preenchimento Consolidado'!B3606</f>
        <v>2.2.2.9.1.35.</v>
      </c>
      <c r="E3583" s="86">
        <f>'Preenchimento Consolidado'!D3606</f>
        <v>0</v>
      </c>
      <c r="F3583" s="2">
        <f t="shared" ca="1" si="55"/>
        <v>43901.734739930558</v>
      </c>
    </row>
    <row r="3584" spans="1:6">
      <c r="A3584" s="83">
        <f>'Preenchimento Consolidado'!$E$12</f>
        <v>0</v>
      </c>
      <c r="B3584" s="1">
        <f>'Preenchimento Consolidado'!$E$17</f>
        <v>0</v>
      </c>
      <c r="C3584" s="1">
        <f>'Preenchimento Consolidado'!$E$18</f>
        <v>0</v>
      </c>
      <c r="D3584" s="187" t="str">
        <f>'Preenchimento Consolidado'!B3607</f>
        <v>2.2.2.9.1.35.1.</v>
      </c>
      <c r="E3584" s="86">
        <f>'Preenchimento Consolidado'!D3607</f>
        <v>0</v>
      </c>
      <c r="F3584" s="2">
        <f t="shared" ca="1" si="55"/>
        <v>43901.734739930558</v>
      </c>
    </row>
    <row r="3585" spans="1:6">
      <c r="A3585" s="83">
        <f>'Preenchimento Consolidado'!$E$12</f>
        <v>0</v>
      </c>
      <c r="B3585" s="1">
        <f>'Preenchimento Consolidado'!$E$17</f>
        <v>0</v>
      </c>
      <c r="C3585" s="1">
        <f>'Preenchimento Consolidado'!$E$18</f>
        <v>0</v>
      </c>
      <c r="D3585" s="187" t="str">
        <f>'Preenchimento Consolidado'!B3608</f>
        <v>2.2.2.9.1.35.2.</v>
      </c>
      <c r="E3585" s="86">
        <f>'Preenchimento Consolidado'!D3608</f>
        <v>0</v>
      </c>
      <c r="F3585" s="2">
        <f t="shared" ca="1" si="55"/>
        <v>43901.734739930558</v>
      </c>
    </row>
    <row r="3586" spans="1:6">
      <c r="A3586" s="83">
        <f>'Preenchimento Consolidado'!$E$12</f>
        <v>0</v>
      </c>
      <c r="B3586" s="1">
        <f>'Preenchimento Consolidado'!$E$17</f>
        <v>0</v>
      </c>
      <c r="C3586" s="1">
        <f>'Preenchimento Consolidado'!$E$18</f>
        <v>0</v>
      </c>
      <c r="D3586" s="187" t="str">
        <f>'Preenchimento Consolidado'!B3609</f>
        <v>2.2.2.9.1.41.</v>
      </c>
      <c r="E3586" s="86">
        <f>'Preenchimento Consolidado'!D3609</f>
        <v>0</v>
      </c>
      <c r="F3586" s="2">
        <f t="shared" ref="F3586:F3649" ca="1" si="56">NOW()</f>
        <v>43901.734739930558</v>
      </c>
    </row>
    <row r="3587" spans="1:6">
      <c r="A3587" s="83">
        <f>'Preenchimento Consolidado'!$E$12</f>
        <v>0</v>
      </c>
      <c r="B3587" s="1">
        <f>'Preenchimento Consolidado'!$E$17</f>
        <v>0</v>
      </c>
      <c r="C3587" s="1">
        <f>'Preenchimento Consolidado'!$E$18</f>
        <v>0</v>
      </c>
      <c r="D3587" s="187" t="str">
        <f>'Preenchimento Consolidado'!B3610</f>
        <v>2.2.2.9.1.42.</v>
      </c>
      <c r="E3587" s="86">
        <f>'Preenchimento Consolidado'!D3610</f>
        <v>0</v>
      </c>
      <c r="F3587" s="2">
        <f t="shared" ca="1" si="56"/>
        <v>43901.734739930558</v>
      </c>
    </row>
    <row r="3588" spans="1:6">
      <c r="A3588" s="83">
        <f>'Preenchimento Consolidado'!$E$12</f>
        <v>0</v>
      </c>
      <c r="B3588" s="1">
        <f>'Preenchimento Consolidado'!$E$17</f>
        <v>0</v>
      </c>
      <c r="C3588" s="1">
        <f>'Preenchimento Consolidado'!$E$18</f>
        <v>0</v>
      </c>
      <c r="D3588" s="187" t="str">
        <f>'Preenchimento Consolidado'!B3611</f>
        <v>2.2.2.9.1.43.</v>
      </c>
      <c r="E3588" s="86">
        <f>'Preenchimento Consolidado'!D3611</f>
        <v>0</v>
      </c>
      <c r="F3588" s="2">
        <f t="shared" ca="1" si="56"/>
        <v>43901.734739930558</v>
      </c>
    </row>
    <row r="3589" spans="1:6">
      <c r="A3589" s="83">
        <f>'Preenchimento Consolidado'!$E$12</f>
        <v>0</v>
      </c>
      <c r="B3589" s="1">
        <f>'Preenchimento Consolidado'!$E$17</f>
        <v>0</v>
      </c>
      <c r="C3589" s="1">
        <f>'Preenchimento Consolidado'!$E$18</f>
        <v>0</v>
      </c>
      <c r="D3589" s="187" t="str">
        <f>'Preenchimento Consolidado'!B3612</f>
        <v>2.2.2.9.1.50.</v>
      </c>
      <c r="E3589" s="86">
        <f>'Preenchimento Consolidado'!D3612</f>
        <v>0</v>
      </c>
      <c r="F3589" s="2">
        <f t="shared" ca="1" si="56"/>
        <v>43901.734739930558</v>
      </c>
    </row>
    <row r="3590" spans="1:6">
      <c r="A3590" s="83">
        <f>'Preenchimento Consolidado'!$E$12</f>
        <v>0</v>
      </c>
      <c r="B3590" s="1">
        <f>'Preenchimento Consolidado'!$E$17</f>
        <v>0</v>
      </c>
      <c r="C3590" s="1">
        <f>'Preenchimento Consolidado'!$E$18</f>
        <v>0</v>
      </c>
      <c r="D3590" s="187" t="str">
        <f>'Preenchimento Consolidado'!B3613</f>
        <v>2.2.2.9.1.51.</v>
      </c>
      <c r="E3590" s="86">
        <f>'Preenchimento Consolidado'!D3613</f>
        <v>0</v>
      </c>
      <c r="F3590" s="2">
        <f t="shared" ca="1" si="56"/>
        <v>43901.734739930558</v>
      </c>
    </row>
    <row r="3591" spans="1:6">
      <c r="A3591" s="83">
        <f>'Preenchimento Consolidado'!$E$12</f>
        <v>0</v>
      </c>
      <c r="B3591" s="1">
        <f>'Preenchimento Consolidado'!$E$17</f>
        <v>0</v>
      </c>
      <c r="C3591" s="1">
        <f>'Preenchimento Consolidado'!$E$18</f>
        <v>0</v>
      </c>
      <c r="D3591" s="187" t="str">
        <f>'Preenchimento Consolidado'!B3614</f>
        <v>2.2.2.9.1.52.</v>
      </c>
      <c r="E3591" s="86">
        <f>'Preenchimento Consolidado'!D3614</f>
        <v>0</v>
      </c>
      <c r="F3591" s="2">
        <f t="shared" ca="1" si="56"/>
        <v>43901.734739930558</v>
      </c>
    </row>
    <row r="3592" spans="1:6">
      <c r="A3592" s="83">
        <f>'Preenchimento Consolidado'!$E$12</f>
        <v>0</v>
      </c>
      <c r="B3592" s="1">
        <f>'Preenchimento Consolidado'!$E$17</f>
        <v>0</v>
      </c>
      <c r="C3592" s="1">
        <f>'Preenchimento Consolidado'!$E$18</f>
        <v>0</v>
      </c>
      <c r="D3592" s="187" t="str">
        <f>'Preenchimento Consolidado'!B3615</f>
        <v>2.2.2.9.1.53.</v>
      </c>
      <c r="E3592" s="86">
        <f>'Preenchimento Consolidado'!D3615</f>
        <v>0</v>
      </c>
      <c r="F3592" s="2">
        <f t="shared" ca="1" si="56"/>
        <v>43901.734739930558</v>
      </c>
    </row>
    <row r="3593" spans="1:6">
      <c r="A3593" s="83">
        <f>'Preenchimento Consolidado'!$E$12</f>
        <v>0</v>
      </c>
      <c r="B3593" s="1">
        <f>'Preenchimento Consolidado'!$E$17</f>
        <v>0</v>
      </c>
      <c r="C3593" s="1">
        <f>'Preenchimento Consolidado'!$E$18</f>
        <v>0</v>
      </c>
      <c r="D3593" s="187" t="str">
        <f>'Preenchimento Consolidado'!B3616</f>
        <v>2.2.3.</v>
      </c>
      <c r="E3593" s="86">
        <f>'Preenchimento Consolidado'!D3616</f>
        <v>0</v>
      </c>
      <c r="F3593" s="2">
        <f t="shared" ca="1" si="56"/>
        <v>43901.734739930558</v>
      </c>
    </row>
    <row r="3594" spans="1:6">
      <c r="A3594" s="83">
        <f>'Preenchimento Consolidado'!$E$12</f>
        <v>0</v>
      </c>
      <c r="B3594" s="1">
        <f>'Preenchimento Consolidado'!$E$17</f>
        <v>0</v>
      </c>
      <c r="C3594" s="1">
        <f>'Preenchimento Consolidado'!$E$18</f>
        <v>0</v>
      </c>
      <c r="D3594" s="187" t="str">
        <f>'Preenchimento Consolidado'!B3617</f>
        <v>2.2.3.1.</v>
      </c>
      <c r="E3594" s="86">
        <f>'Preenchimento Consolidado'!D3617</f>
        <v>0</v>
      </c>
      <c r="F3594" s="2">
        <f t="shared" ca="1" si="56"/>
        <v>43901.734739930558</v>
      </c>
    </row>
    <row r="3595" spans="1:6">
      <c r="A3595" s="83">
        <f>'Preenchimento Consolidado'!$E$12</f>
        <v>0</v>
      </c>
      <c r="B3595" s="1">
        <f>'Preenchimento Consolidado'!$E$17</f>
        <v>0</v>
      </c>
      <c r="C3595" s="1">
        <f>'Preenchimento Consolidado'!$E$18</f>
        <v>0</v>
      </c>
      <c r="D3595" s="187" t="str">
        <f>'Preenchimento Consolidado'!B3618</f>
        <v>2.2.3.1.1.</v>
      </c>
      <c r="E3595" s="86">
        <f>'Preenchimento Consolidado'!D3618</f>
        <v>0</v>
      </c>
      <c r="F3595" s="2">
        <f t="shared" ca="1" si="56"/>
        <v>43901.734739930558</v>
      </c>
    </row>
    <row r="3596" spans="1:6">
      <c r="A3596" s="83">
        <f>'Preenchimento Consolidado'!$E$12</f>
        <v>0</v>
      </c>
      <c r="B3596" s="1">
        <f>'Preenchimento Consolidado'!$E$17</f>
        <v>0</v>
      </c>
      <c r="C3596" s="1">
        <f>'Preenchimento Consolidado'!$E$18</f>
        <v>0</v>
      </c>
      <c r="D3596" s="187" t="str">
        <f>'Preenchimento Consolidado'!B3619</f>
        <v>2.2.3.1.1.11.</v>
      </c>
      <c r="E3596" s="86">
        <f>'Preenchimento Consolidado'!D3619</f>
        <v>0</v>
      </c>
      <c r="F3596" s="2">
        <f t="shared" ca="1" si="56"/>
        <v>43901.734739930558</v>
      </c>
    </row>
    <row r="3597" spans="1:6">
      <c r="A3597" s="83">
        <f>'Preenchimento Consolidado'!$E$12</f>
        <v>0</v>
      </c>
      <c r="B3597" s="1">
        <f>'Preenchimento Consolidado'!$E$17</f>
        <v>0</v>
      </c>
      <c r="C3597" s="1">
        <f>'Preenchimento Consolidado'!$E$18</f>
        <v>0</v>
      </c>
      <c r="D3597" s="187" t="str">
        <f>'Preenchimento Consolidado'!B3620</f>
        <v>2.2.3.1.1.12.</v>
      </c>
      <c r="E3597" s="86">
        <f>'Preenchimento Consolidado'!D3620</f>
        <v>0</v>
      </c>
      <c r="F3597" s="2">
        <f t="shared" ca="1" si="56"/>
        <v>43901.734739930558</v>
      </c>
    </row>
    <row r="3598" spans="1:6">
      <c r="A3598" s="83">
        <f>'Preenchimento Consolidado'!$E$12</f>
        <v>0</v>
      </c>
      <c r="B3598" s="1">
        <f>'Preenchimento Consolidado'!$E$17</f>
        <v>0</v>
      </c>
      <c r="C3598" s="1">
        <f>'Preenchimento Consolidado'!$E$18</f>
        <v>0</v>
      </c>
      <c r="D3598" s="187" t="str">
        <f>'Preenchimento Consolidado'!B3621</f>
        <v>2.2.3.1.1.13.</v>
      </c>
      <c r="E3598" s="86">
        <f>'Preenchimento Consolidado'!D3621</f>
        <v>0</v>
      </c>
      <c r="F3598" s="2">
        <f t="shared" ca="1" si="56"/>
        <v>43901.734739930558</v>
      </c>
    </row>
    <row r="3599" spans="1:6">
      <c r="A3599" s="83">
        <f>'Preenchimento Consolidado'!$E$12</f>
        <v>0</v>
      </c>
      <c r="B3599" s="1">
        <f>'Preenchimento Consolidado'!$E$17</f>
        <v>0</v>
      </c>
      <c r="C3599" s="1">
        <f>'Preenchimento Consolidado'!$E$18</f>
        <v>0</v>
      </c>
      <c r="D3599" s="187" t="str">
        <f>'Preenchimento Consolidado'!B3622</f>
        <v>2.2.3.1.1.14.</v>
      </c>
      <c r="E3599" s="86">
        <f>'Preenchimento Consolidado'!D3622</f>
        <v>0</v>
      </c>
      <c r="F3599" s="2">
        <f t="shared" ca="1" si="56"/>
        <v>43901.734739930558</v>
      </c>
    </row>
    <row r="3600" spans="1:6">
      <c r="A3600" s="83">
        <f>'Preenchimento Consolidado'!$E$12</f>
        <v>0</v>
      </c>
      <c r="B3600" s="1">
        <f>'Preenchimento Consolidado'!$E$17</f>
        <v>0</v>
      </c>
      <c r="C3600" s="1">
        <f>'Preenchimento Consolidado'!$E$18</f>
        <v>0</v>
      </c>
      <c r="D3600" s="187" t="str">
        <f>'Preenchimento Consolidado'!B3623</f>
        <v>2.2.3.1.1.15.</v>
      </c>
      <c r="E3600" s="86">
        <f>'Preenchimento Consolidado'!D3623</f>
        <v>0</v>
      </c>
      <c r="F3600" s="2">
        <f t="shared" ca="1" si="56"/>
        <v>43901.734739930558</v>
      </c>
    </row>
    <row r="3601" spans="1:6">
      <c r="A3601" s="83">
        <f>'Preenchimento Consolidado'!$E$12</f>
        <v>0</v>
      </c>
      <c r="B3601" s="1">
        <f>'Preenchimento Consolidado'!$E$17</f>
        <v>0</v>
      </c>
      <c r="C3601" s="1">
        <f>'Preenchimento Consolidado'!$E$18</f>
        <v>0</v>
      </c>
      <c r="D3601" s="187" t="str">
        <f>'Preenchimento Consolidado'!B3624</f>
        <v>2.2.3.1.1.16.</v>
      </c>
      <c r="E3601" s="86">
        <f>'Preenchimento Consolidado'!D3624</f>
        <v>0</v>
      </c>
      <c r="F3601" s="2">
        <f t="shared" ca="1" si="56"/>
        <v>43901.734739930558</v>
      </c>
    </row>
    <row r="3602" spans="1:6">
      <c r="A3602" s="83">
        <f>'Preenchimento Consolidado'!$E$12</f>
        <v>0</v>
      </c>
      <c r="B3602" s="1">
        <f>'Preenchimento Consolidado'!$E$17</f>
        <v>0</v>
      </c>
      <c r="C3602" s="1">
        <f>'Preenchimento Consolidado'!$E$18</f>
        <v>0</v>
      </c>
      <c r="D3602" s="187" t="str">
        <f>'Preenchimento Consolidado'!B3625</f>
        <v>2.2.3.1.1.17.</v>
      </c>
      <c r="E3602" s="86">
        <f>'Preenchimento Consolidado'!D3625</f>
        <v>0</v>
      </c>
      <c r="F3602" s="2">
        <f t="shared" ca="1" si="56"/>
        <v>43901.734739930558</v>
      </c>
    </row>
    <row r="3603" spans="1:6">
      <c r="A3603" s="83">
        <f>'Preenchimento Consolidado'!$E$12</f>
        <v>0</v>
      </c>
      <c r="B3603" s="1">
        <f>'Preenchimento Consolidado'!$E$17</f>
        <v>0</v>
      </c>
      <c r="C3603" s="1">
        <f>'Preenchimento Consolidado'!$E$18</f>
        <v>0</v>
      </c>
      <c r="D3603" s="187" t="str">
        <f>'Preenchimento Consolidado'!B3626</f>
        <v>2.2.3.1.1.21.</v>
      </c>
      <c r="E3603" s="86">
        <f>'Preenchimento Consolidado'!D3626</f>
        <v>0</v>
      </c>
      <c r="F3603" s="2">
        <f t="shared" ca="1" si="56"/>
        <v>43901.734739930558</v>
      </c>
    </row>
    <row r="3604" spans="1:6">
      <c r="A3604" s="83">
        <f>'Preenchimento Consolidado'!$E$12</f>
        <v>0</v>
      </c>
      <c r="B3604" s="1">
        <f>'Preenchimento Consolidado'!$E$17</f>
        <v>0</v>
      </c>
      <c r="C3604" s="1">
        <f>'Preenchimento Consolidado'!$E$18</f>
        <v>0</v>
      </c>
      <c r="D3604" s="187" t="str">
        <f>'Preenchimento Consolidado'!B3627</f>
        <v>2.2.3.1.1.22.</v>
      </c>
      <c r="E3604" s="86">
        <f>'Preenchimento Consolidado'!D3627</f>
        <v>0</v>
      </c>
      <c r="F3604" s="2">
        <f t="shared" ca="1" si="56"/>
        <v>43901.734739930558</v>
      </c>
    </row>
    <row r="3605" spans="1:6">
      <c r="A3605" s="83">
        <f>'Preenchimento Consolidado'!$E$12</f>
        <v>0</v>
      </c>
      <c r="B3605" s="1">
        <f>'Preenchimento Consolidado'!$E$17</f>
        <v>0</v>
      </c>
      <c r="C3605" s="1">
        <f>'Preenchimento Consolidado'!$E$18</f>
        <v>0</v>
      </c>
      <c r="D3605" s="187" t="str">
        <f>'Preenchimento Consolidado'!B3628</f>
        <v>2.2.3.1.1.23.</v>
      </c>
      <c r="E3605" s="86">
        <f>'Preenchimento Consolidado'!D3628</f>
        <v>0</v>
      </c>
      <c r="F3605" s="2">
        <f t="shared" ca="1" si="56"/>
        <v>43901.734739930558</v>
      </c>
    </row>
    <row r="3606" spans="1:6">
      <c r="A3606" s="83">
        <f>'Preenchimento Consolidado'!$E$12</f>
        <v>0</v>
      </c>
      <c r="B3606" s="1">
        <f>'Preenchimento Consolidado'!$E$17</f>
        <v>0</v>
      </c>
      <c r="C3606" s="1">
        <f>'Preenchimento Consolidado'!$E$18</f>
        <v>0</v>
      </c>
      <c r="D3606" s="187" t="str">
        <f>'Preenchimento Consolidado'!B3629</f>
        <v>2.2.3.1.1.24.</v>
      </c>
      <c r="E3606" s="86">
        <f>'Preenchimento Consolidado'!D3629</f>
        <v>0</v>
      </c>
      <c r="F3606" s="2">
        <f t="shared" ca="1" si="56"/>
        <v>43901.734739930558</v>
      </c>
    </row>
    <row r="3607" spans="1:6">
      <c r="A3607" s="83">
        <f>'Preenchimento Consolidado'!$E$12</f>
        <v>0</v>
      </c>
      <c r="B3607" s="1">
        <f>'Preenchimento Consolidado'!$E$17</f>
        <v>0</v>
      </c>
      <c r="C3607" s="1">
        <f>'Preenchimento Consolidado'!$E$18</f>
        <v>0</v>
      </c>
      <c r="D3607" s="187" t="str">
        <f>'Preenchimento Consolidado'!B3630</f>
        <v>2.2.3.1.1.25.</v>
      </c>
      <c r="E3607" s="86">
        <f>'Preenchimento Consolidado'!D3630</f>
        <v>0</v>
      </c>
      <c r="F3607" s="2">
        <f t="shared" ca="1" si="56"/>
        <v>43901.734739930558</v>
      </c>
    </row>
    <row r="3608" spans="1:6">
      <c r="A3608" s="83">
        <f>'Preenchimento Consolidado'!$E$12</f>
        <v>0</v>
      </c>
      <c r="B3608" s="1">
        <f>'Preenchimento Consolidado'!$E$17</f>
        <v>0</v>
      </c>
      <c r="C3608" s="1">
        <f>'Preenchimento Consolidado'!$E$18</f>
        <v>0</v>
      </c>
      <c r="D3608" s="187" t="str">
        <f>'Preenchimento Consolidado'!B3631</f>
        <v>2.2.3.1.1.26.</v>
      </c>
      <c r="E3608" s="86">
        <f>'Preenchimento Consolidado'!D3631</f>
        <v>0</v>
      </c>
      <c r="F3608" s="2">
        <f t="shared" ca="1" si="56"/>
        <v>43901.734739930558</v>
      </c>
    </row>
    <row r="3609" spans="1:6">
      <c r="A3609" s="83">
        <f>'Preenchimento Consolidado'!$E$12</f>
        <v>0</v>
      </c>
      <c r="B3609" s="1">
        <f>'Preenchimento Consolidado'!$E$17</f>
        <v>0</v>
      </c>
      <c r="C3609" s="1">
        <f>'Preenchimento Consolidado'!$E$18</f>
        <v>0</v>
      </c>
      <c r="D3609" s="187" t="str">
        <f>'Preenchimento Consolidado'!B3632</f>
        <v>2.2.3.1.1.27.</v>
      </c>
      <c r="E3609" s="86">
        <f>'Preenchimento Consolidado'!D3632</f>
        <v>0</v>
      </c>
      <c r="F3609" s="2">
        <f t="shared" ca="1" si="56"/>
        <v>43901.734739930558</v>
      </c>
    </row>
    <row r="3610" spans="1:6">
      <c r="A3610" s="83">
        <f>'Preenchimento Consolidado'!$E$12</f>
        <v>0</v>
      </c>
      <c r="B3610" s="1">
        <f>'Preenchimento Consolidado'!$E$17</f>
        <v>0</v>
      </c>
      <c r="C3610" s="1">
        <f>'Preenchimento Consolidado'!$E$18</f>
        <v>0</v>
      </c>
      <c r="D3610" s="187" t="str">
        <f>'Preenchimento Consolidado'!B3633</f>
        <v>2.2.3.1.1.28.</v>
      </c>
      <c r="E3610" s="86">
        <f>'Preenchimento Consolidado'!D3633</f>
        <v>0</v>
      </c>
      <c r="F3610" s="2">
        <f t="shared" ca="1" si="56"/>
        <v>43901.734739930558</v>
      </c>
    </row>
    <row r="3611" spans="1:6">
      <c r="A3611" s="83">
        <f>'Preenchimento Consolidado'!$E$12</f>
        <v>0</v>
      </c>
      <c r="B3611" s="1">
        <f>'Preenchimento Consolidado'!$E$17</f>
        <v>0</v>
      </c>
      <c r="C3611" s="1">
        <f>'Preenchimento Consolidado'!$E$18</f>
        <v>0</v>
      </c>
      <c r="D3611" s="187" t="str">
        <f>'Preenchimento Consolidado'!B3634</f>
        <v>2.2.3.1.1.29.</v>
      </c>
      <c r="E3611" s="86">
        <f>'Preenchimento Consolidado'!D3634</f>
        <v>0</v>
      </c>
      <c r="F3611" s="2">
        <f t="shared" ca="1" si="56"/>
        <v>43901.734739930558</v>
      </c>
    </row>
    <row r="3612" spans="1:6">
      <c r="A3612" s="83">
        <f>'Preenchimento Consolidado'!$E$12</f>
        <v>0</v>
      </c>
      <c r="B3612" s="1">
        <f>'Preenchimento Consolidado'!$E$17</f>
        <v>0</v>
      </c>
      <c r="C3612" s="1">
        <f>'Preenchimento Consolidado'!$E$18</f>
        <v>0</v>
      </c>
      <c r="D3612" s="187" t="str">
        <f>'Preenchimento Consolidado'!B3635</f>
        <v>2.2.3.1.1.31.</v>
      </c>
      <c r="E3612" s="86">
        <f>'Preenchimento Consolidado'!D3635</f>
        <v>0</v>
      </c>
      <c r="F3612" s="2">
        <f t="shared" ca="1" si="56"/>
        <v>43901.734739930558</v>
      </c>
    </row>
    <row r="3613" spans="1:6">
      <c r="A3613" s="83">
        <f>'Preenchimento Consolidado'!$E$12</f>
        <v>0</v>
      </c>
      <c r="B3613" s="1">
        <f>'Preenchimento Consolidado'!$E$17</f>
        <v>0</v>
      </c>
      <c r="C3613" s="1">
        <f>'Preenchimento Consolidado'!$E$18</f>
        <v>0</v>
      </c>
      <c r="D3613" s="187" t="str">
        <f>'Preenchimento Consolidado'!B3636</f>
        <v>2.2.3.1.1.32.</v>
      </c>
      <c r="E3613" s="86">
        <f>'Preenchimento Consolidado'!D3636</f>
        <v>0</v>
      </c>
      <c r="F3613" s="2">
        <f t="shared" ca="1" si="56"/>
        <v>43901.734739930558</v>
      </c>
    </row>
    <row r="3614" spans="1:6">
      <c r="A3614" s="83">
        <f>'Preenchimento Consolidado'!$E$12</f>
        <v>0</v>
      </c>
      <c r="B3614" s="1">
        <f>'Preenchimento Consolidado'!$E$17</f>
        <v>0</v>
      </c>
      <c r="C3614" s="1">
        <f>'Preenchimento Consolidado'!$E$18</f>
        <v>0</v>
      </c>
      <c r="D3614" s="187" t="str">
        <f>'Preenchimento Consolidado'!B3637</f>
        <v>2.2.3.1.1.33.</v>
      </c>
      <c r="E3614" s="86">
        <f>'Preenchimento Consolidado'!D3637</f>
        <v>0</v>
      </c>
      <c r="F3614" s="2">
        <f t="shared" ca="1" si="56"/>
        <v>43901.734739930558</v>
      </c>
    </row>
    <row r="3615" spans="1:6">
      <c r="A3615" s="83">
        <f>'Preenchimento Consolidado'!$E$12</f>
        <v>0</v>
      </c>
      <c r="B3615" s="1">
        <f>'Preenchimento Consolidado'!$E$17</f>
        <v>0</v>
      </c>
      <c r="C3615" s="1">
        <f>'Preenchimento Consolidado'!$E$18</f>
        <v>0</v>
      </c>
      <c r="D3615" s="187" t="str">
        <f>'Preenchimento Consolidado'!B3638</f>
        <v>2.2.3.1.1.35.</v>
      </c>
      <c r="E3615" s="86">
        <f>'Preenchimento Consolidado'!D3638</f>
        <v>0</v>
      </c>
      <c r="F3615" s="2">
        <f t="shared" ca="1" si="56"/>
        <v>43901.734739930558</v>
      </c>
    </row>
    <row r="3616" spans="1:6">
      <c r="A3616" s="83">
        <f>'Preenchimento Consolidado'!$E$12</f>
        <v>0</v>
      </c>
      <c r="B3616" s="1">
        <f>'Preenchimento Consolidado'!$E$17</f>
        <v>0</v>
      </c>
      <c r="C3616" s="1">
        <f>'Preenchimento Consolidado'!$E$18</f>
        <v>0</v>
      </c>
      <c r="D3616" s="187" t="str">
        <f>'Preenchimento Consolidado'!B3639</f>
        <v>2.2.3.1.1.35.1.</v>
      </c>
      <c r="E3616" s="86">
        <f>'Preenchimento Consolidado'!D3639</f>
        <v>0</v>
      </c>
      <c r="F3616" s="2">
        <f t="shared" ca="1" si="56"/>
        <v>43901.734739930558</v>
      </c>
    </row>
    <row r="3617" spans="1:6">
      <c r="A3617" s="83">
        <f>'Preenchimento Consolidado'!$E$12</f>
        <v>0</v>
      </c>
      <c r="B3617" s="1">
        <f>'Preenchimento Consolidado'!$E$17</f>
        <v>0</v>
      </c>
      <c r="C3617" s="1">
        <f>'Preenchimento Consolidado'!$E$18</f>
        <v>0</v>
      </c>
      <c r="D3617" s="187" t="str">
        <f>'Preenchimento Consolidado'!B3640</f>
        <v>2.2.3.1.1.35.2.</v>
      </c>
      <c r="E3617" s="86">
        <f>'Preenchimento Consolidado'!D3640</f>
        <v>0</v>
      </c>
      <c r="F3617" s="2">
        <f t="shared" ca="1" si="56"/>
        <v>43901.734739930558</v>
      </c>
    </row>
    <row r="3618" spans="1:6">
      <c r="A3618" s="83">
        <f>'Preenchimento Consolidado'!$E$12</f>
        <v>0</v>
      </c>
      <c r="B3618" s="1">
        <f>'Preenchimento Consolidado'!$E$17</f>
        <v>0</v>
      </c>
      <c r="C3618" s="1">
        <f>'Preenchimento Consolidado'!$E$18</f>
        <v>0</v>
      </c>
      <c r="D3618" s="187" t="str">
        <f>'Preenchimento Consolidado'!B3641</f>
        <v>2.2.3.1.1.41.</v>
      </c>
      <c r="E3618" s="86">
        <f>'Preenchimento Consolidado'!D3641</f>
        <v>0</v>
      </c>
      <c r="F3618" s="2">
        <f t="shared" ca="1" si="56"/>
        <v>43901.734739930558</v>
      </c>
    </row>
    <row r="3619" spans="1:6">
      <c r="A3619" s="83">
        <f>'Preenchimento Consolidado'!$E$12</f>
        <v>0</v>
      </c>
      <c r="B3619" s="1">
        <f>'Preenchimento Consolidado'!$E$17</f>
        <v>0</v>
      </c>
      <c r="C3619" s="1">
        <f>'Preenchimento Consolidado'!$E$18</f>
        <v>0</v>
      </c>
      <c r="D3619" s="187" t="str">
        <f>'Preenchimento Consolidado'!B3642</f>
        <v>2.2.3.1.1.42.</v>
      </c>
      <c r="E3619" s="86">
        <f>'Preenchimento Consolidado'!D3642</f>
        <v>0</v>
      </c>
      <c r="F3619" s="2">
        <f t="shared" ca="1" si="56"/>
        <v>43901.734739930558</v>
      </c>
    </row>
    <row r="3620" spans="1:6">
      <c r="A3620" s="83">
        <f>'Preenchimento Consolidado'!$E$12</f>
        <v>0</v>
      </c>
      <c r="B3620" s="1">
        <f>'Preenchimento Consolidado'!$E$17</f>
        <v>0</v>
      </c>
      <c r="C3620" s="1">
        <f>'Preenchimento Consolidado'!$E$18</f>
        <v>0</v>
      </c>
      <c r="D3620" s="187" t="str">
        <f>'Preenchimento Consolidado'!B3643</f>
        <v>2.2.3.1.1.43.</v>
      </c>
      <c r="E3620" s="86">
        <f>'Preenchimento Consolidado'!D3643</f>
        <v>0</v>
      </c>
      <c r="F3620" s="2">
        <f t="shared" ca="1" si="56"/>
        <v>43901.734739930558</v>
      </c>
    </row>
    <row r="3621" spans="1:6">
      <c r="A3621" s="83">
        <f>'Preenchimento Consolidado'!$E$12</f>
        <v>0</v>
      </c>
      <c r="B3621" s="1">
        <f>'Preenchimento Consolidado'!$E$17</f>
        <v>0</v>
      </c>
      <c r="C3621" s="1">
        <f>'Preenchimento Consolidado'!$E$18</f>
        <v>0</v>
      </c>
      <c r="D3621" s="187" t="str">
        <f>'Preenchimento Consolidado'!B3644</f>
        <v>2.2.3.1.1.50.</v>
      </c>
      <c r="E3621" s="86">
        <f>'Preenchimento Consolidado'!D3644</f>
        <v>0</v>
      </c>
      <c r="F3621" s="2">
        <f t="shared" ca="1" si="56"/>
        <v>43901.734739930558</v>
      </c>
    </row>
    <row r="3622" spans="1:6">
      <c r="A3622" s="83">
        <f>'Preenchimento Consolidado'!$E$12</f>
        <v>0</v>
      </c>
      <c r="B3622" s="1">
        <f>'Preenchimento Consolidado'!$E$17</f>
        <v>0</v>
      </c>
      <c r="C3622" s="1">
        <f>'Preenchimento Consolidado'!$E$18</f>
        <v>0</v>
      </c>
      <c r="D3622" s="187" t="str">
        <f>'Preenchimento Consolidado'!B3645</f>
        <v>2.2.3.1.1.51.</v>
      </c>
      <c r="E3622" s="86">
        <f>'Preenchimento Consolidado'!D3645</f>
        <v>0</v>
      </c>
      <c r="F3622" s="2">
        <f t="shared" ca="1" si="56"/>
        <v>43901.734739930558</v>
      </c>
    </row>
    <row r="3623" spans="1:6">
      <c r="A3623" s="83">
        <f>'Preenchimento Consolidado'!$E$12</f>
        <v>0</v>
      </c>
      <c r="B3623" s="1">
        <f>'Preenchimento Consolidado'!$E$17</f>
        <v>0</v>
      </c>
      <c r="C3623" s="1">
        <f>'Preenchimento Consolidado'!$E$18</f>
        <v>0</v>
      </c>
      <c r="D3623" s="187" t="str">
        <f>'Preenchimento Consolidado'!B3646</f>
        <v>2.2.3.1.1.52.</v>
      </c>
      <c r="E3623" s="86">
        <f>'Preenchimento Consolidado'!D3646</f>
        <v>0</v>
      </c>
      <c r="F3623" s="2">
        <f t="shared" ca="1" si="56"/>
        <v>43901.734739930558</v>
      </c>
    </row>
    <row r="3624" spans="1:6">
      <c r="A3624" s="83">
        <f>'Preenchimento Consolidado'!$E$12</f>
        <v>0</v>
      </c>
      <c r="B3624" s="1">
        <f>'Preenchimento Consolidado'!$E$17</f>
        <v>0</v>
      </c>
      <c r="C3624" s="1">
        <f>'Preenchimento Consolidado'!$E$18</f>
        <v>0</v>
      </c>
      <c r="D3624" s="187" t="str">
        <f>'Preenchimento Consolidado'!B3647</f>
        <v>2.2.3.1.1.53.</v>
      </c>
      <c r="E3624" s="86">
        <f>'Preenchimento Consolidado'!D3647</f>
        <v>0</v>
      </c>
      <c r="F3624" s="2">
        <f t="shared" ca="1" si="56"/>
        <v>43901.734739930558</v>
      </c>
    </row>
    <row r="3625" spans="1:6">
      <c r="A3625" s="83">
        <f>'Preenchimento Consolidado'!$E$12</f>
        <v>0</v>
      </c>
      <c r="B3625" s="1">
        <f>'Preenchimento Consolidado'!$E$17</f>
        <v>0</v>
      </c>
      <c r="C3625" s="1">
        <f>'Preenchimento Consolidado'!$E$18</f>
        <v>0</v>
      </c>
      <c r="D3625" s="187" t="str">
        <f>'Preenchimento Consolidado'!B3648</f>
        <v>2.2.3.2.1.</v>
      </c>
      <c r="E3625" s="86">
        <f>'Preenchimento Consolidado'!D3648</f>
        <v>0</v>
      </c>
      <c r="F3625" s="2">
        <f t="shared" ca="1" si="56"/>
        <v>43901.734739930558</v>
      </c>
    </row>
    <row r="3626" spans="1:6">
      <c r="A3626" s="83">
        <f>'Preenchimento Consolidado'!$E$12</f>
        <v>0</v>
      </c>
      <c r="B3626" s="1">
        <f>'Preenchimento Consolidado'!$E$17</f>
        <v>0</v>
      </c>
      <c r="C3626" s="1">
        <f>'Preenchimento Consolidado'!$E$18</f>
        <v>0</v>
      </c>
      <c r="D3626" s="187" t="str">
        <f>'Preenchimento Consolidado'!B3649</f>
        <v>2.2.3.2.1.1.</v>
      </c>
      <c r="E3626" s="86">
        <f>'Preenchimento Consolidado'!D3649</f>
        <v>0</v>
      </c>
      <c r="F3626" s="2">
        <f t="shared" ca="1" si="56"/>
        <v>43901.734739930558</v>
      </c>
    </row>
    <row r="3627" spans="1:6">
      <c r="A3627" s="83">
        <f>'Preenchimento Consolidado'!$E$12</f>
        <v>0</v>
      </c>
      <c r="B3627" s="1">
        <f>'Preenchimento Consolidado'!$E$17</f>
        <v>0</v>
      </c>
      <c r="C3627" s="1">
        <f>'Preenchimento Consolidado'!$E$18</f>
        <v>0</v>
      </c>
      <c r="D3627" s="187" t="str">
        <f>'Preenchimento Consolidado'!B3650</f>
        <v>2.2.3.2.1.1.11.</v>
      </c>
      <c r="E3627" s="86">
        <f>'Preenchimento Consolidado'!D3650</f>
        <v>0</v>
      </c>
      <c r="F3627" s="2">
        <f t="shared" ca="1" si="56"/>
        <v>43901.734739930558</v>
      </c>
    </row>
    <row r="3628" spans="1:6">
      <c r="A3628" s="83">
        <f>'Preenchimento Consolidado'!$E$12</f>
        <v>0</v>
      </c>
      <c r="B3628" s="1">
        <f>'Preenchimento Consolidado'!$E$17</f>
        <v>0</v>
      </c>
      <c r="C3628" s="1">
        <f>'Preenchimento Consolidado'!$E$18</f>
        <v>0</v>
      </c>
      <c r="D3628" s="187" t="str">
        <f>'Preenchimento Consolidado'!B3651</f>
        <v>2.2.3.2.1.1.12.</v>
      </c>
      <c r="E3628" s="86">
        <f>'Preenchimento Consolidado'!D3651</f>
        <v>0</v>
      </c>
      <c r="F3628" s="2">
        <f t="shared" ca="1" si="56"/>
        <v>43901.734739930558</v>
      </c>
    </row>
    <row r="3629" spans="1:6">
      <c r="A3629" s="83">
        <f>'Preenchimento Consolidado'!$E$12</f>
        <v>0</v>
      </c>
      <c r="B3629" s="1">
        <f>'Preenchimento Consolidado'!$E$17</f>
        <v>0</v>
      </c>
      <c r="C3629" s="1">
        <f>'Preenchimento Consolidado'!$E$18</f>
        <v>0</v>
      </c>
      <c r="D3629" s="187" t="str">
        <f>'Preenchimento Consolidado'!B3652</f>
        <v>2.2.3.2.1.1.13.</v>
      </c>
      <c r="E3629" s="86">
        <f>'Preenchimento Consolidado'!D3652</f>
        <v>0</v>
      </c>
      <c r="F3629" s="2">
        <f t="shared" ca="1" si="56"/>
        <v>43901.734739930558</v>
      </c>
    </row>
    <row r="3630" spans="1:6">
      <c r="A3630" s="83">
        <f>'Preenchimento Consolidado'!$E$12</f>
        <v>0</v>
      </c>
      <c r="B3630" s="1">
        <f>'Preenchimento Consolidado'!$E$17</f>
        <v>0</v>
      </c>
      <c r="C3630" s="1">
        <f>'Preenchimento Consolidado'!$E$18</f>
        <v>0</v>
      </c>
      <c r="D3630" s="187" t="str">
        <f>'Preenchimento Consolidado'!B3653</f>
        <v>2.2.3.2.1.1.14.</v>
      </c>
      <c r="E3630" s="86">
        <f>'Preenchimento Consolidado'!D3653</f>
        <v>0</v>
      </c>
      <c r="F3630" s="2">
        <f t="shared" ca="1" si="56"/>
        <v>43901.734739930558</v>
      </c>
    </row>
    <row r="3631" spans="1:6">
      <c r="A3631" s="83">
        <f>'Preenchimento Consolidado'!$E$12</f>
        <v>0</v>
      </c>
      <c r="B3631" s="1">
        <f>'Preenchimento Consolidado'!$E$17</f>
        <v>0</v>
      </c>
      <c r="C3631" s="1">
        <f>'Preenchimento Consolidado'!$E$18</f>
        <v>0</v>
      </c>
      <c r="D3631" s="187" t="str">
        <f>'Preenchimento Consolidado'!B3654</f>
        <v>2.2.3.2.1.1.15.</v>
      </c>
      <c r="E3631" s="86">
        <f>'Preenchimento Consolidado'!D3654</f>
        <v>0</v>
      </c>
      <c r="F3631" s="2">
        <f t="shared" ca="1" si="56"/>
        <v>43901.734739930558</v>
      </c>
    </row>
    <row r="3632" spans="1:6">
      <c r="A3632" s="83">
        <f>'Preenchimento Consolidado'!$E$12</f>
        <v>0</v>
      </c>
      <c r="B3632" s="1">
        <f>'Preenchimento Consolidado'!$E$17</f>
        <v>0</v>
      </c>
      <c r="C3632" s="1">
        <f>'Preenchimento Consolidado'!$E$18</f>
        <v>0</v>
      </c>
      <c r="D3632" s="187" t="str">
        <f>'Preenchimento Consolidado'!B3655</f>
        <v>2.2.3.2.1.1.16.</v>
      </c>
      <c r="E3632" s="86">
        <f>'Preenchimento Consolidado'!D3655</f>
        <v>0</v>
      </c>
      <c r="F3632" s="2">
        <f t="shared" ca="1" si="56"/>
        <v>43901.734739930558</v>
      </c>
    </row>
    <row r="3633" spans="1:6">
      <c r="A3633" s="83">
        <f>'Preenchimento Consolidado'!$E$12</f>
        <v>0</v>
      </c>
      <c r="B3633" s="1">
        <f>'Preenchimento Consolidado'!$E$17</f>
        <v>0</v>
      </c>
      <c r="C3633" s="1">
        <f>'Preenchimento Consolidado'!$E$18</f>
        <v>0</v>
      </c>
      <c r="D3633" s="187" t="str">
        <f>'Preenchimento Consolidado'!B3656</f>
        <v>2.2.3.2.1.1.17.</v>
      </c>
      <c r="E3633" s="86">
        <f>'Preenchimento Consolidado'!D3656</f>
        <v>0</v>
      </c>
      <c r="F3633" s="2">
        <f t="shared" ca="1" si="56"/>
        <v>43901.734739930558</v>
      </c>
    </row>
    <row r="3634" spans="1:6">
      <c r="A3634" s="83">
        <f>'Preenchimento Consolidado'!$E$12</f>
        <v>0</v>
      </c>
      <c r="B3634" s="1">
        <f>'Preenchimento Consolidado'!$E$17</f>
        <v>0</v>
      </c>
      <c r="C3634" s="1">
        <f>'Preenchimento Consolidado'!$E$18</f>
        <v>0</v>
      </c>
      <c r="D3634" s="187" t="str">
        <f>'Preenchimento Consolidado'!B3657</f>
        <v>2.2.3.2.1.1.21.</v>
      </c>
      <c r="E3634" s="86">
        <f>'Preenchimento Consolidado'!D3657</f>
        <v>0</v>
      </c>
      <c r="F3634" s="2">
        <f t="shared" ca="1" si="56"/>
        <v>43901.734739930558</v>
      </c>
    </row>
    <row r="3635" spans="1:6">
      <c r="A3635" s="83">
        <f>'Preenchimento Consolidado'!$E$12</f>
        <v>0</v>
      </c>
      <c r="B3635" s="1">
        <f>'Preenchimento Consolidado'!$E$17</f>
        <v>0</v>
      </c>
      <c r="C3635" s="1">
        <f>'Preenchimento Consolidado'!$E$18</f>
        <v>0</v>
      </c>
      <c r="D3635" s="187" t="str">
        <f>'Preenchimento Consolidado'!B3658</f>
        <v>2.2.3.2.1.1.22.</v>
      </c>
      <c r="E3635" s="86">
        <f>'Preenchimento Consolidado'!D3658</f>
        <v>0</v>
      </c>
      <c r="F3635" s="2">
        <f t="shared" ca="1" si="56"/>
        <v>43901.734739930558</v>
      </c>
    </row>
    <row r="3636" spans="1:6">
      <c r="A3636" s="83">
        <f>'Preenchimento Consolidado'!$E$12</f>
        <v>0</v>
      </c>
      <c r="B3636" s="1">
        <f>'Preenchimento Consolidado'!$E$17</f>
        <v>0</v>
      </c>
      <c r="C3636" s="1">
        <f>'Preenchimento Consolidado'!$E$18</f>
        <v>0</v>
      </c>
      <c r="D3636" s="187" t="str">
        <f>'Preenchimento Consolidado'!B3659</f>
        <v>2.2.3.2.1.1.23.</v>
      </c>
      <c r="E3636" s="86">
        <f>'Preenchimento Consolidado'!D3659</f>
        <v>0</v>
      </c>
      <c r="F3636" s="2">
        <f t="shared" ca="1" si="56"/>
        <v>43901.734739930558</v>
      </c>
    </row>
    <row r="3637" spans="1:6">
      <c r="A3637" s="83">
        <f>'Preenchimento Consolidado'!$E$12</f>
        <v>0</v>
      </c>
      <c r="B3637" s="1">
        <f>'Preenchimento Consolidado'!$E$17</f>
        <v>0</v>
      </c>
      <c r="C3637" s="1">
        <f>'Preenchimento Consolidado'!$E$18</f>
        <v>0</v>
      </c>
      <c r="D3637" s="187" t="str">
        <f>'Preenchimento Consolidado'!B3660</f>
        <v>2.2.3.2.1.1.24.</v>
      </c>
      <c r="E3637" s="86">
        <f>'Preenchimento Consolidado'!D3660</f>
        <v>0</v>
      </c>
      <c r="F3637" s="2">
        <f t="shared" ca="1" si="56"/>
        <v>43901.734739930558</v>
      </c>
    </row>
    <row r="3638" spans="1:6">
      <c r="A3638" s="83">
        <f>'Preenchimento Consolidado'!$E$12</f>
        <v>0</v>
      </c>
      <c r="B3638" s="1">
        <f>'Preenchimento Consolidado'!$E$17</f>
        <v>0</v>
      </c>
      <c r="C3638" s="1">
        <f>'Preenchimento Consolidado'!$E$18</f>
        <v>0</v>
      </c>
      <c r="D3638" s="187" t="str">
        <f>'Preenchimento Consolidado'!B3661</f>
        <v>2.2.3.2.1.1.25.</v>
      </c>
      <c r="E3638" s="86">
        <f>'Preenchimento Consolidado'!D3661</f>
        <v>0</v>
      </c>
      <c r="F3638" s="2">
        <f t="shared" ca="1" si="56"/>
        <v>43901.734739930558</v>
      </c>
    </row>
    <row r="3639" spans="1:6">
      <c r="A3639" s="83">
        <f>'Preenchimento Consolidado'!$E$12</f>
        <v>0</v>
      </c>
      <c r="B3639" s="1">
        <f>'Preenchimento Consolidado'!$E$17</f>
        <v>0</v>
      </c>
      <c r="C3639" s="1">
        <f>'Preenchimento Consolidado'!$E$18</f>
        <v>0</v>
      </c>
      <c r="D3639" s="187" t="str">
        <f>'Preenchimento Consolidado'!B3662</f>
        <v>2.2.3.2.1.1.26.</v>
      </c>
      <c r="E3639" s="86">
        <f>'Preenchimento Consolidado'!D3662</f>
        <v>0</v>
      </c>
      <c r="F3639" s="2">
        <f t="shared" ca="1" si="56"/>
        <v>43901.734739930558</v>
      </c>
    </row>
    <row r="3640" spans="1:6">
      <c r="A3640" s="83">
        <f>'Preenchimento Consolidado'!$E$12</f>
        <v>0</v>
      </c>
      <c r="B3640" s="1">
        <f>'Preenchimento Consolidado'!$E$17</f>
        <v>0</v>
      </c>
      <c r="C3640" s="1">
        <f>'Preenchimento Consolidado'!$E$18</f>
        <v>0</v>
      </c>
      <c r="D3640" s="187" t="str">
        <f>'Preenchimento Consolidado'!B3663</f>
        <v>2.2.3.2.1.1.27.</v>
      </c>
      <c r="E3640" s="86">
        <f>'Preenchimento Consolidado'!D3663</f>
        <v>0</v>
      </c>
      <c r="F3640" s="2">
        <f t="shared" ca="1" si="56"/>
        <v>43901.734739930558</v>
      </c>
    </row>
    <row r="3641" spans="1:6">
      <c r="A3641" s="83">
        <f>'Preenchimento Consolidado'!$E$12</f>
        <v>0</v>
      </c>
      <c r="B3641" s="1">
        <f>'Preenchimento Consolidado'!$E$17</f>
        <v>0</v>
      </c>
      <c r="C3641" s="1">
        <f>'Preenchimento Consolidado'!$E$18</f>
        <v>0</v>
      </c>
      <c r="D3641" s="187" t="str">
        <f>'Preenchimento Consolidado'!B3664</f>
        <v>2.2.3.2.1.1.28.</v>
      </c>
      <c r="E3641" s="86">
        <f>'Preenchimento Consolidado'!D3664</f>
        <v>0</v>
      </c>
      <c r="F3641" s="2">
        <f t="shared" ca="1" si="56"/>
        <v>43901.734739930558</v>
      </c>
    </row>
    <row r="3642" spans="1:6">
      <c r="A3642" s="83">
        <f>'Preenchimento Consolidado'!$E$12</f>
        <v>0</v>
      </c>
      <c r="B3642" s="1">
        <f>'Preenchimento Consolidado'!$E$17</f>
        <v>0</v>
      </c>
      <c r="C3642" s="1">
        <f>'Preenchimento Consolidado'!$E$18</f>
        <v>0</v>
      </c>
      <c r="D3642" s="187" t="str">
        <f>'Preenchimento Consolidado'!B3665</f>
        <v>2.2.3.2.1.1.29.</v>
      </c>
      <c r="E3642" s="86">
        <f>'Preenchimento Consolidado'!D3665</f>
        <v>0</v>
      </c>
      <c r="F3642" s="2">
        <f t="shared" ca="1" si="56"/>
        <v>43901.734739930558</v>
      </c>
    </row>
    <row r="3643" spans="1:6">
      <c r="A3643" s="83">
        <f>'Preenchimento Consolidado'!$E$12</f>
        <v>0</v>
      </c>
      <c r="B3643" s="1">
        <f>'Preenchimento Consolidado'!$E$17</f>
        <v>0</v>
      </c>
      <c r="C3643" s="1">
        <f>'Preenchimento Consolidado'!$E$18</f>
        <v>0</v>
      </c>
      <c r="D3643" s="187" t="str">
        <f>'Preenchimento Consolidado'!B3666</f>
        <v>2.2.3.2.1.1.31.</v>
      </c>
      <c r="E3643" s="86">
        <f>'Preenchimento Consolidado'!D3666</f>
        <v>0</v>
      </c>
      <c r="F3643" s="2">
        <f t="shared" ca="1" si="56"/>
        <v>43901.734739930558</v>
      </c>
    </row>
    <row r="3644" spans="1:6">
      <c r="A3644" s="83">
        <f>'Preenchimento Consolidado'!$E$12</f>
        <v>0</v>
      </c>
      <c r="B3644" s="1">
        <f>'Preenchimento Consolidado'!$E$17</f>
        <v>0</v>
      </c>
      <c r="C3644" s="1">
        <f>'Preenchimento Consolidado'!$E$18</f>
        <v>0</v>
      </c>
      <c r="D3644" s="187" t="str">
        <f>'Preenchimento Consolidado'!B3667</f>
        <v>2.2.3.2.1.1.32.</v>
      </c>
      <c r="E3644" s="86">
        <f>'Preenchimento Consolidado'!D3667</f>
        <v>0</v>
      </c>
      <c r="F3644" s="2">
        <f t="shared" ca="1" si="56"/>
        <v>43901.734739930558</v>
      </c>
    </row>
    <row r="3645" spans="1:6">
      <c r="A3645" s="83">
        <f>'Preenchimento Consolidado'!$E$12</f>
        <v>0</v>
      </c>
      <c r="B3645" s="1">
        <f>'Preenchimento Consolidado'!$E$17</f>
        <v>0</v>
      </c>
      <c r="C3645" s="1">
        <f>'Preenchimento Consolidado'!$E$18</f>
        <v>0</v>
      </c>
      <c r="D3645" s="187" t="str">
        <f>'Preenchimento Consolidado'!B3668</f>
        <v>2.2.3.2.1.1.33.</v>
      </c>
      <c r="E3645" s="86">
        <f>'Preenchimento Consolidado'!D3668</f>
        <v>0</v>
      </c>
      <c r="F3645" s="2">
        <f t="shared" ca="1" si="56"/>
        <v>43901.734739930558</v>
      </c>
    </row>
    <row r="3646" spans="1:6">
      <c r="A3646" s="83">
        <f>'Preenchimento Consolidado'!$E$12</f>
        <v>0</v>
      </c>
      <c r="B3646" s="1">
        <f>'Preenchimento Consolidado'!$E$17</f>
        <v>0</v>
      </c>
      <c r="C3646" s="1">
        <f>'Preenchimento Consolidado'!$E$18</f>
        <v>0</v>
      </c>
      <c r="D3646" s="187" t="str">
        <f>'Preenchimento Consolidado'!B3669</f>
        <v>2.2.3.2.1.1.35.</v>
      </c>
      <c r="E3646" s="86">
        <f>'Preenchimento Consolidado'!D3669</f>
        <v>0</v>
      </c>
      <c r="F3646" s="2">
        <f t="shared" ca="1" si="56"/>
        <v>43901.734739930558</v>
      </c>
    </row>
    <row r="3647" spans="1:6">
      <c r="A3647" s="83">
        <f>'Preenchimento Consolidado'!$E$12</f>
        <v>0</v>
      </c>
      <c r="B3647" s="1">
        <f>'Preenchimento Consolidado'!$E$17</f>
        <v>0</v>
      </c>
      <c r="C3647" s="1">
        <f>'Preenchimento Consolidado'!$E$18</f>
        <v>0</v>
      </c>
      <c r="D3647" s="187" t="str">
        <f>'Preenchimento Consolidado'!B3670</f>
        <v>2.2.3.2.1.1.35.1.</v>
      </c>
      <c r="E3647" s="86">
        <f>'Preenchimento Consolidado'!D3670</f>
        <v>0</v>
      </c>
      <c r="F3647" s="2">
        <f t="shared" ca="1" si="56"/>
        <v>43901.734739930558</v>
      </c>
    </row>
    <row r="3648" spans="1:6">
      <c r="A3648" s="83">
        <f>'Preenchimento Consolidado'!$E$12</f>
        <v>0</v>
      </c>
      <c r="B3648" s="1">
        <f>'Preenchimento Consolidado'!$E$17</f>
        <v>0</v>
      </c>
      <c r="C3648" s="1">
        <f>'Preenchimento Consolidado'!$E$18</f>
        <v>0</v>
      </c>
      <c r="D3648" s="187" t="str">
        <f>'Preenchimento Consolidado'!B3671</f>
        <v>2.2.3.2.1.1.35.2.</v>
      </c>
      <c r="E3648" s="86">
        <f>'Preenchimento Consolidado'!D3671</f>
        <v>0</v>
      </c>
      <c r="F3648" s="2">
        <f t="shared" ca="1" si="56"/>
        <v>43901.734739930558</v>
      </c>
    </row>
    <row r="3649" spans="1:6">
      <c r="A3649" s="83">
        <f>'Preenchimento Consolidado'!$E$12</f>
        <v>0</v>
      </c>
      <c r="B3649" s="1">
        <f>'Preenchimento Consolidado'!$E$17</f>
        <v>0</v>
      </c>
      <c r="C3649" s="1">
        <f>'Preenchimento Consolidado'!$E$18</f>
        <v>0</v>
      </c>
      <c r="D3649" s="187" t="str">
        <f>'Preenchimento Consolidado'!B3672</f>
        <v>2.2.3.2.1.1.41.</v>
      </c>
      <c r="E3649" s="86">
        <f>'Preenchimento Consolidado'!D3672</f>
        <v>0</v>
      </c>
      <c r="F3649" s="2">
        <f t="shared" ca="1" si="56"/>
        <v>43901.734739930558</v>
      </c>
    </row>
    <row r="3650" spans="1:6">
      <c r="A3650" s="83">
        <f>'Preenchimento Consolidado'!$E$12</f>
        <v>0</v>
      </c>
      <c r="B3650" s="1">
        <f>'Preenchimento Consolidado'!$E$17</f>
        <v>0</v>
      </c>
      <c r="C3650" s="1">
        <f>'Preenchimento Consolidado'!$E$18</f>
        <v>0</v>
      </c>
      <c r="D3650" s="187" t="str">
        <f>'Preenchimento Consolidado'!B3673</f>
        <v>2.2.3.2.1.1.42.</v>
      </c>
      <c r="E3650" s="86">
        <f>'Preenchimento Consolidado'!D3673</f>
        <v>0</v>
      </c>
      <c r="F3650" s="2">
        <f t="shared" ref="F3650:F3713" ca="1" si="57">NOW()</f>
        <v>43901.734739930558</v>
      </c>
    </row>
    <row r="3651" spans="1:6">
      <c r="A3651" s="83">
        <f>'Preenchimento Consolidado'!$E$12</f>
        <v>0</v>
      </c>
      <c r="B3651" s="1">
        <f>'Preenchimento Consolidado'!$E$17</f>
        <v>0</v>
      </c>
      <c r="C3651" s="1">
        <f>'Preenchimento Consolidado'!$E$18</f>
        <v>0</v>
      </c>
      <c r="D3651" s="187" t="str">
        <f>'Preenchimento Consolidado'!B3674</f>
        <v>2.2.3.2.1.1.43.</v>
      </c>
      <c r="E3651" s="86">
        <f>'Preenchimento Consolidado'!D3674</f>
        <v>0</v>
      </c>
      <c r="F3651" s="2">
        <f t="shared" ca="1" si="57"/>
        <v>43901.734739930558</v>
      </c>
    </row>
    <row r="3652" spans="1:6">
      <c r="A3652" s="83">
        <f>'Preenchimento Consolidado'!$E$12</f>
        <v>0</v>
      </c>
      <c r="B3652" s="1">
        <f>'Preenchimento Consolidado'!$E$17</f>
        <v>0</v>
      </c>
      <c r="C3652" s="1">
        <f>'Preenchimento Consolidado'!$E$18</f>
        <v>0</v>
      </c>
      <c r="D3652" s="187" t="str">
        <f>'Preenchimento Consolidado'!B3675</f>
        <v>2.2.3.2.1.1.50.</v>
      </c>
      <c r="E3652" s="86">
        <f>'Preenchimento Consolidado'!D3675</f>
        <v>0</v>
      </c>
      <c r="F3652" s="2">
        <f t="shared" ca="1" si="57"/>
        <v>43901.734739930558</v>
      </c>
    </row>
    <row r="3653" spans="1:6">
      <c r="A3653" s="83">
        <f>'Preenchimento Consolidado'!$E$12</f>
        <v>0</v>
      </c>
      <c r="B3653" s="1">
        <f>'Preenchimento Consolidado'!$E$17</f>
        <v>0</v>
      </c>
      <c r="C3653" s="1">
        <f>'Preenchimento Consolidado'!$E$18</f>
        <v>0</v>
      </c>
      <c r="D3653" s="187" t="str">
        <f>'Preenchimento Consolidado'!B3676</f>
        <v>2.2.3.2.1.1.51.</v>
      </c>
      <c r="E3653" s="86">
        <f>'Preenchimento Consolidado'!D3676</f>
        <v>0</v>
      </c>
      <c r="F3653" s="2">
        <f t="shared" ca="1" si="57"/>
        <v>43901.734739930558</v>
      </c>
    </row>
    <row r="3654" spans="1:6">
      <c r="A3654" s="83">
        <f>'Preenchimento Consolidado'!$E$12</f>
        <v>0</v>
      </c>
      <c r="B3654" s="1">
        <f>'Preenchimento Consolidado'!$E$17</f>
        <v>0</v>
      </c>
      <c r="C3654" s="1">
        <f>'Preenchimento Consolidado'!$E$18</f>
        <v>0</v>
      </c>
      <c r="D3654" s="187" t="str">
        <f>'Preenchimento Consolidado'!B3677</f>
        <v>2.2.3.2.1.1.52.</v>
      </c>
      <c r="E3654" s="86">
        <f>'Preenchimento Consolidado'!D3677</f>
        <v>0</v>
      </c>
      <c r="F3654" s="2">
        <f t="shared" ca="1" si="57"/>
        <v>43901.734739930558</v>
      </c>
    </row>
    <row r="3655" spans="1:6">
      <c r="A3655" s="83">
        <f>'Preenchimento Consolidado'!$E$12</f>
        <v>0</v>
      </c>
      <c r="B3655" s="1">
        <f>'Preenchimento Consolidado'!$E$17</f>
        <v>0</v>
      </c>
      <c r="C3655" s="1">
        <f>'Preenchimento Consolidado'!$E$18</f>
        <v>0</v>
      </c>
      <c r="D3655" s="187" t="str">
        <f>'Preenchimento Consolidado'!B3678</f>
        <v>2.2.3.2.1.1.53.</v>
      </c>
      <c r="E3655" s="86">
        <f>'Preenchimento Consolidado'!D3678</f>
        <v>0</v>
      </c>
      <c r="F3655" s="2">
        <f t="shared" ca="1" si="57"/>
        <v>43901.734739930558</v>
      </c>
    </row>
    <row r="3656" spans="1:6">
      <c r="A3656" s="83">
        <f>'Preenchimento Consolidado'!$E$12</f>
        <v>0</v>
      </c>
      <c r="B3656" s="1">
        <f>'Preenchimento Consolidado'!$E$17</f>
        <v>0</v>
      </c>
      <c r="C3656" s="1">
        <f>'Preenchimento Consolidado'!$E$18</f>
        <v>0</v>
      </c>
      <c r="D3656" s="187" t="str">
        <f>'Preenchimento Consolidado'!B3679</f>
        <v>2.2.3.2.1.2.</v>
      </c>
      <c r="E3656" s="86">
        <f>'Preenchimento Consolidado'!D3679</f>
        <v>0</v>
      </c>
      <c r="F3656" s="2">
        <f t="shared" ca="1" si="57"/>
        <v>43901.734739930558</v>
      </c>
    </row>
    <row r="3657" spans="1:6">
      <c r="A3657" s="83">
        <f>'Preenchimento Consolidado'!$E$12</f>
        <v>0</v>
      </c>
      <c r="B3657" s="1">
        <f>'Preenchimento Consolidado'!$E$17</f>
        <v>0</v>
      </c>
      <c r="C3657" s="1">
        <f>'Preenchimento Consolidado'!$E$18</f>
        <v>0</v>
      </c>
      <c r="D3657" s="187" t="str">
        <f>'Preenchimento Consolidado'!B3680</f>
        <v>2.2.3.2.1.2.11.</v>
      </c>
      <c r="E3657" s="86">
        <f>'Preenchimento Consolidado'!D3680</f>
        <v>0</v>
      </c>
      <c r="F3657" s="2">
        <f t="shared" ca="1" si="57"/>
        <v>43901.734739930558</v>
      </c>
    </row>
    <row r="3658" spans="1:6">
      <c r="A3658" s="83">
        <f>'Preenchimento Consolidado'!$E$12</f>
        <v>0</v>
      </c>
      <c r="B3658" s="1">
        <f>'Preenchimento Consolidado'!$E$17</f>
        <v>0</v>
      </c>
      <c r="C3658" s="1">
        <f>'Preenchimento Consolidado'!$E$18</f>
        <v>0</v>
      </c>
      <c r="D3658" s="187" t="str">
        <f>'Preenchimento Consolidado'!B3681</f>
        <v>2.2.3.2.1.2.12.</v>
      </c>
      <c r="E3658" s="86">
        <f>'Preenchimento Consolidado'!D3681</f>
        <v>0</v>
      </c>
      <c r="F3658" s="2">
        <f t="shared" ca="1" si="57"/>
        <v>43901.734739930558</v>
      </c>
    </row>
    <row r="3659" spans="1:6">
      <c r="A3659" s="83">
        <f>'Preenchimento Consolidado'!$E$12</f>
        <v>0</v>
      </c>
      <c r="B3659" s="1">
        <f>'Preenchimento Consolidado'!$E$17</f>
        <v>0</v>
      </c>
      <c r="C3659" s="1">
        <f>'Preenchimento Consolidado'!$E$18</f>
        <v>0</v>
      </c>
      <c r="D3659" s="187" t="str">
        <f>'Preenchimento Consolidado'!B3682</f>
        <v>2.2.3.2.1.2.13.</v>
      </c>
      <c r="E3659" s="86">
        <f>'Preenchimento Consolidado'!D3682</f>
        <v>0</v>
      </c>
      <c r="F3659" s="2">
        <f t="shared" ca="1" si="57"/>
        <v>43901.734739930558</v>
      </c>
    </row>
    <row r="3660" spans="1:6">
      <c r="A3660" s="83">
        <f>'Preenchimento Consolidado'!$E$12</f>
        <v>0</v>
      </c>
      <c r="B3660" s="1">
        <f>'Preenchimento Consolidado'!$E$17</f>
        <v>0</v>
      </c>
      <c r="C3660" s="1">
        <f>'Preenchimento Consolidado'!$E$18</f>
        <v>0</v>
      </c>
      <c r="D3660" s="187" t="str">
        <f>'Preenchimento Consolidado'!B3683</f>
        <v>2.2.3.2.1.2.14.</v>
      </c>
      <c r="E3660" s="86">
        <f>'Preenchimento Consolidado'!D3683</f>
        <v>0</v>
      </c>
      <c r="F3660" s="2">
        <f t="shared" ca="1" si="57"/>
        <v>43901.734739930558</v>
      </c>
    </row>
    <row r="3661" spans="1:6">
      <c r="A3661" s="83">
        <f>'Preenchimento Consolidado'!$E$12</f>
        <v>0</v>
      </c>
      <c r="B3661" s="1">
        <f>'Preenchimento Consolidado'!$E$17</f>
        <v>0</v>
      </c>
      <c r="C3661" s="1">
        <f>'Preenchimento Consolidado'!$E$18</f>
        <v>0</v>
      </c>
      <c r="D3661" s="187" t="str">
        <f>'Preenchimento Consolidado'!B3684</f>
        <v>2.2.3.2.1.2.15.</v>
      </c>
      <c r="E3661" s="86">
        <f>'Preenchimento Consolidado'!D3684</f>
        <v>0</v>
      </c>
      <c r="F3661" s="2">
        <f t="shared" ca="1" si="57"/>
        <v>43901.734739930558</v>
      </c>
    </row>
    <row r="3662" spans="1:6">
      <c r="A3662" s="83">
        <f>'Preenchimento Consolidado'!$E$12</f>
        <v>0</v>
      </c>
      <c r="B3662" s="1">
        <f>'Preenchimento Consolidado'!$E$17</f>
        <v>0</v>
      </c>
      <c r="C3662" s="1">
        <f>'Preenchimento Consolidado'!$E$18</f>
        <v>0</v>
      </c>
      <c r="D3662" s="187" t="str">
        <f>'Preenchimento Consolidado'!B3685</f>
        <v>2.2.3.2.1.2.16.</v>
      </c>
      <c r="E3662" s="86">
        <f>'Preenchimento Consolidado'!D3685</f>
        <v>0</v>
      </c>
      <c r="F3662" s="2">
        <f t="shared" ca="1" si="57"/>
        <v>43901.734739930558</v>
      </c>
    </row>
    <row r="3663" spans="1:6">
      <c r="A3663" s="83">
        <f>'Preenchimento Consolidado'!$E$12</f>
        <v>0</v>
      </c>
      <c r="B3663" s="1">
        <f>'Preenchimento Consolidado'!$E$17</f>
        <v>0</v>
      </c>
      <c r="C3663" s="1">
        <f>'Preenchimento Consolidado'!$E$18</f>
        <v>0</v>
      </c>
      <c r="D3663" s="187" t="str">
        <f>'Preenchimento Consolidado'!B3686</f>
        <v>2.2.3.2.1.2.17.</v>
      </c>
      <c r="E3663" s="86">
        <f>'Preenchimento Consolidado'!D3686</f>
        <v>0</v>
      </c>
      <c r="F3663" s="2">
        <f t="shared" ca="1" si="57"/>
        <v>43901.734739930558</v>
      </c>
    </row>
    <row r="3664" spans="1:6">
      <c r="A3664" s="83">
        <f>'Preenchimento Consolidado'!$E$12</f>
        <v>0</v>
      </c>
      <c r="B3664" s="1">
        <f>'Preenchimento Consolidado'!$E$17</f>
        <v>0</v>
      </c>
      <c r="C3664" s="1">
        <f>'Preenchimento Consolidado'!$E$18</f>
        <v>0</v>
      </c>
      <c r="D3664" s="187" t="str">
        <f>'Preenchimento Consolidado'!B3687</f>
        <v>2.2.3.2.1.2.21.</v>
      </c>
      <c r="E3664" s="86">
        <f>'Preenchimento Consolidado'!D3687</f>
        <v>0</v>
      </c>
      <c r="F3664" s="2">
        <f t="shared" ca="1" si="57"/>
        <v>43901.734739930558</v>
      </c>
    </row>
    <row r="3665" spans="1:6">
      <c r="A3665" s="83">
        <f>'Preenchimento Consolidado'!$E$12</f>
        <v>0</v>
      </c>
      <c r="B3665" s="1">
        <f>'Preenchimento Consolidado'!$E$17</f>
        <v>0</v>
      </c>
      <c r="C3665" s="1">
        <f>'Preenchimento Consolidado'!$E$18</f>
        <v>0</v>
      </c>
      <c r="D3665" s="187" t="str">
        <f>'Preenchimento Consolidado'!B3688</f>
        <v>2.2.3.2.1.2.22.</v>
      </c>
      <c r="E3665" s="86">
        <f>'Preenchimento Consolidado'!D3688</f>
        <v>0</v>
      </c>
      <c r="F3665" s="2">
        <f t="shared" ca="1" si="57"/>
        <v>43901.734739930558</v>
      </c>
    </row>
    <row r="3666" spans="1:6">
      <c r="A3666" s="83">
        <f>'Preenchimento Consolidado'!$E$12</f>
        <v>0</v>
      </c>
      <c r="B3666" s="1">
        <f>'Preenchimento Consolidado'!$E$17</f>
        <v>0</v>
      </c>
      <c r="C3666" s="1">
        <f>'Preenchimento Consolidado'!$E$18</f>
        <v>0</v>
      </c>
      <c r="D3666" s="187" t="str">
        <f>'Preenchimento Consolidado'!B3689</f>
        <v>2.2.3.2.1.2.23.</v>
      </c>
      <c r="E3666" s="86">
        <f>'Preenchimento Consolidado'!D3689</f>
        <v>0</v>
      </c>
      <c r="F3666" s="2">
        <f t="shared" ca="1" si="57"/>
        <v>43901.734739930558</v>
      </c>
    </row>
    <row r="3667" spans="1:6">
      <c r="A3667" s="83">
        <f>'Preenchimento Consolidado'!$E$12</f>
        <v>0</v>
      </c>
      <c r="B3667" s="1">
        <f>'Preenchimento Consolidado'!$E$17</f>
        <v>0</v>
      </c>
      <c r="C3667" s="1">
        <f>'Preenchimento Consolidado'!$E$18</f>
        <v>0</v>
      </c>
      <c r="D3667" s="187" t="str">
        <f>'Preenchimento Consolidado'!B3690</f>
        <v>2.2.3.2.1.2.24.</v>
      </c>
      <c r="E3667" s="86">
        <f>'Preenchimento Consolidado'!D3690</f>
        <v>0</v>
      </c>
      <c r="F3667" s="2">
        <f t="shared" ca="1" si="57"/>
        <v>43901.734739930558</v>
      </c>
    </row>
    <row r="3668" spans="1:6">
      <c r="A3668" s="83">
        <f>'Preenchimento Consolidado'!$E$12</f>
        <v>0</v>
      </c>
      <c r="B3668" s="1">
        <f>'Preenchimento Consolidado'!$E$17</f>
        <v>0</v>
      </c>
      <c r="C3668" s="1">
        <f>'Preenchimento Consolidado'!$E$18</f>
        <v>0</v>
      </c>
      <c r="D3668" s="187" t="str">
        <f>'Preenchimento Consolidado'!B3691</f>
        <v>2.2.3.2.1.2.25.</v>
      </c>
      <c r="E3668" s="86">
        <f>'Preenchimento Consolidado'!D3691</f>
        <v>0</v>
      </c>
      <c r="F3668" s="2">
        <f t="shared" ca="1" si="57"/>
        <v>43901.734739930558</v>
      </c>
    </row>
    <row r="3669" spans="1:6">
      <c r="A3669" s="83">
        <f>'Preenchimento Consolidado'!$E$12</f>
        <v>0</v>
      </c>
      <c r="B3669" s="1">
        <f>'Preenchimento Consolidado'!$E$17</f>
        <v>0</v>
      </c>
      <c r="C3669" s="1">
        <f>'Preenchimento Consolidado'!$E$18</f>
        <v>0</v>
      </c>
      <c r="D3669" s="187" t="str">
        <f>'Preenchimento Consolidado'!B3692</f>
        <v>2.2.3.2.1.2.26.</v>
      </c>
      <c r="E3669" s="86">
        <f>'Preenchimento Consolidado'!D3692</f>
        <v>0</v>
      </c>
      <c r="F3669" s="2">
        <f t="shared" ca="1" si="57"/>
        <v>43901.734739930558</v>
      </c>
    </row>
    <row r="3670" spans="1:6">
      <c r="A3670" s="83">
        <f>'Preenchimento Consolidado'!$E$12</f>
        <v>0</v>
      </c>
      <c r="B3670" s="1">
        <f>'Preenchimento Consolidado'!$E$17</f>
        <v>0</v>
      </c>
      <c r="C3670" s="1">
        <f>'Preenchimento Consolidado'!$E$18</f>
        <v>0</v>
      </c>
      <c r="D3670" s="187" t="str">
        <f>'Preenchimento Consolidado'!B3693</f>
        <v>2.2.3.2.1.2.27.</v>
      </c>
      <c r="E3670" s="86">
        <f>'Preenchimento Consolidado'!D3693</f>
        <v>0</v>
      </c>
      <c r="F3670" s="2">
        <f t="shared" ca="1" si="57"/>
        <v>43901.734739930558</v>
      </c>
    </row>
    <row r="3671" spans="1:6">
      <c r="A3671" s="83">
        <f>'Preenchimento Consolidado'!$E$12</f>
        <v>0</v>
      </c>
      <c r="B3671" s="1">
        <f>'Preenchimento Consolidado'!$E$17</f>
        <v>0</v>
      </c>
      <c r="C3671" s="1">
        <f>'Preenchimento Consolidado'!$E$18</f>
        <v>0</v>
      </c>
      <c r="D3671" s="187" t="str">
        <f>'Preenchimento Consolidado'!B3694</f>
        <v>2.2.3.2.1.2.28.</v>
      </c>
      <c r="E3671" s="86">
        <f>'Preenchimento Consolidado'!D3694</f>
        <v>0</v>
      </c>
      <c r="F3671" s="2">
        <f t="shared" ca="1" si="57"/>
        <v>43901.734739930558</v>
      </c>
    </row>
    <row r="3672" spans="1:6">
      <c r="A3672" s="83">
        <f>'Preenchimento Consolidado'!$E$12</f>
        <v>0</v>
      </c>
      <c r="B3672" s="1">
        <f>'Preenchimento Consolidado'!$E$17</f>
        <v>0</v>
      </c>
      <c r="C3672" s="1">
        <f>'Preenchimento Consolidado'!$E$18</f>
        <v>0</v>
      </c>
      <c r="D3672" s="187" t="str">
        <f>'Preenchimento Consolidado'!B3695</f>
        <v>2.2.3.2.1.2.29.</v>
      </c>
      <c r="E3672" s="86">
        <f>'Preenchimento Consolidado'!D3695</f>
        <v>0</v>
      </c>
      <c r="F3672" s="2">
        <f t="shared" ca="1" si="57"/>
        <v>43901.734739930558</v>
      </c>
    </row>
    <row r="3673" spans="1:6">
      <c r="A3673" s="83">
        <f>'Preenchimento Consolidado'!$E$12</f>
        <v>0</v>
      </c>
      <c r="B3673" s="1">
        <f>'Preenchimento Consolidado'!$E$17</f>
        <v>0</v>
      </c>
      <c r="C3673" s="1">
        <f>'Preenchimento Consolidado'!$E$18</f>
        <v>0</v>
      </c>
      <c r="D3673" s="187" t="str">
        <f>'Preenchimento Consolidado'!B3696</f>
        <v>2.2.3.2.1.2.31.</v>
      </c>
      <c r="E3673" s="86">
        <f>'Preenchimento Consolidado'!D3696</f>
        <v>0</v>
      </c>
      <c r="F3673" s="2">
        <f t="shared" ca="1" si="57"/>
        <v>43901.734739930558</v>
      </c>
    </row>
    <row r="3674" spans="1:6">
      <c r="A3674" s="83">
        <f>'Preenchimento Consolidado'!$E$12</f>
        <v>0</v>
      </c>
      <c r="B3674" s="1">
        <f>'Preenchimento Consolidado'!$E$17</f>
        <v>0</v>
      </c>
      <c r="C3674" s="1">
        <f>'Preenchimento Consolidado'!$E$18</f>
        <v>0</v>
      </c>
      <c r="D3674" s="187" t="str">
        <f>'Preenchimento Consolidado'!B3697</f>
        <v>2.2.3.2.1.2.32.</v>
      </c>
      <c r="E3674" s="86">
        <f>'Preenchimento Consolidado'!D3697</f>
        <v>0</v>
      </c>
      <c r="F3674" s="2">
        <f t="shared" ca="1" si="57"/>
        <v>43901.734739930558</v>
      </c>
    </row>
    <row r="3675" spans="1:6">
      <c r="A3675" s="83">
        <f>'Preenchimento Consolidado'!$E$12</f>
        <v>0</v>
      </c>
      <c r="B3675" s="1">
        <f>'Preenchimento Consolidado'!$E$17</f>
        <v>0</v>
      </c>
      <c r="C3675" s="1">
        <f>'Preenchimento Consolidado'!$E$18</f>
        <v>0</v>
      </c>
      <c r="D3675" s="187" t="str">
        <f>'Preenchimento Consolidado'!B3698</f>
        <v>2.2.3.2.1.2.33.</v>
      </c>
      <c r="E3675" s="86">
        <f>'Preenchimento Consolidado'!D3698</f>
        <v>0</v>
      </c>
      <c r="F3675" s="2">
        <f t="shared" ca="1" si="57"/>
        <v>43901.734739930558</v>
      </c>
    </row>
    <row r="3676" spans="1:6">
      <c r="A3676" s="83">
        <f>'Preenchimento Consolidado'!$E$12</f>
        <v>0</v>
      </c>
      <c r="B3676" s="1">
        <f>'Preenchimento Consolidado'!$E$17</f>
        <v>0</v>
      </c>
      <c r="C3676" s="1">
        <f>'Preenchimento Consolidado'!$E$18</f>
        <v>0</v>
      </c>
      <c r="D3676" s="187" t="str">
        <f>'Preenchimento Consolidado'!B3699</f>
        <v>2.2.3.2.1.2.35.</v>
      </c>
      <c r="E3676" s="86">
        <f>'Preenchimento Consolidado'!D3699</f>
        <v>0</v>
      </c>
      <c r="F3676" s="2">
        <f t="shared" ca="1" si="57"/>
        <v>43901.734739930558</v>
      </c>
    </row>
    <row r="3677" spans="1:6">
      <c r="A3677" s="83">
        <f>'Preenchimento Consolidado'!$E$12</f>
        <v>0</v>
      </c>
      <c r="B3677" s="1">
        <f>'Preenchimento Consolidado'!$E$17</f>
        <v>0</v>
      </c>
      <c r="C3677" s="1">
        <f>'Preenchimento Consolidado'!$E$18</f>
        <v>0</v>
      </c>
      <c r="D3677" s="187" t="str">
        <f>'Preenchimento Consolidado'!B3700</f>
        <v>2.2.3.2.1.2.35.1.</v>
      </c>
      <c r="E3677" s="86">
        <f>'Preenchimento Consolidado'!D3700</f>
        <v>0</v>
      </c>
      <c r="F3677" s="2">
        <f t="shared" ca="1" si="57"/>
        <v>43901.734739930558</v>
      </c>
    </row>
    <row r="3678" spans="1:6">
      <c r="A3678" s="83">
        <f>'Preenchimento Consolidado'!$E$12</f>
        <v>0</v>
      </c>
      <c r="B3678" s="1">
        <f>'Preenchimento Consolidado'!$E$17</f>
        <v>0</v>
      </c>
      <c r="C3678" s="1">
        <f>'Preenchimento Consolidado'!$E$18</f>
        <v>0</v>
      </c>
      <c r="D3678" s="187" t="str">
        <f>'Preenchimento Consolidado'!B3701</f>
        <v>2.2.3.2.1.2.35.2.</v>
      </c>
      <c r="E3678" s="86">
        <f>'Preenchimento Consolidado'!D3701</f>
        <v>0</v>
      </c>
      <c r="F3678" s="2">
        <f t="shared" ca="1" si="57"/>
        <v>43901.734739930558</v>
      </c>
    </row>
    <row r="3679" spans="1:6">
      <c r="A3679" s="83">
        <f>'Preenchimento Consolidado'!$E$12</f>
        <v>0</v>
      </c>
      <c r="B3679" s="1">
        <f>'Preenchimento Consolidado'!$E$17</f>
        <v>0</v>
      </c>
      <c r="C3679" s="1">
        <f>'Preenchimento Consolidado'!$E$18</f>
        <v>0</v>
      </c>
      <c r="D3679" s="187" t="str">
        <f>'Preenchimento Consolidado'!B3702</f>
        <v>2.2.3.2.1.2.41.</v>
      </c>
      <c r="E3679" s="86">
        <f>'Preenchimento Consolidado'!D3702</f>
        <v>0</v>
      </c>
      <c r="F3679" s="2">
        <f t="shared" ca="1" si="57"/>
        <v>43901.734739930558</v>
      </c>
    </row>
    <row r="3680" spans="1:6">
      <c r="A3680" s="83">
        <f>'Preenchimento Consolidado'!$E$12</f>
        <v>0</v>
      </c>
      <c r="B3680" s="1">
        <f>'Preenchimento Consolidado'!$E$17</f>
        <v>0</v>
      </c>
      <c r="C3680" s="1">
        <f>'Preenchimento Consolidado'!$E$18</f>
        <v>0</v>
      </c>
      <c r="D3680" s="187" t="str">
        <f>'Preenchimento Consolidado'!B3703</f>
        <v>2.2.3.2.1.2.42.</v>
      </c>
      <c r="E3680" s="86">
        <f>'Preenchimento Consolidado'!D3703</f>
        <v>0</v>
      </c>
      <c r="F3680" s="2">
        <f t="shared" ca="1" si="57"/>
        <v>43901.734739930558</v>
      </c>
    </row>
    <row r="3681" spans="1:6">
      <c r="A3681" s="83">
        <f>'Preenchimento Consolidado'!$E$12</f>
        <v>0</v>
      </c>
      <c r="B3681" s="1">
        <f>'Preenchimento Consolidado'!$E$17</f>
        <v>0</v>
      </c>
      <c r="C3681" s="1">
        <f>'Preenchimento Consolidado'!$E$18</f>
        <v>0</v>
      </c>
      <c r="D3681" s="187" t="str">
        <f>'Preenchimento Consolidado'!B3704</f>
        <v>2.2.3.2.1.2.43.</v>
      </c>
      <c r="E3681" s="86">
        <f>'Preenchimento Consolidado'!D3704</f>
        <v>0</v>
      </c>
      <c r="F3681" s="2">
        <f t="shared" ca="1" si="57"/>
        <v>43901.734739930558</v>
      </c>
    </row>
    <row r="3682" spans="1:6">
      <c r="A3682" s="83">
        <f>'Preenchimento Consolidado'!$E$12</f>
        <v>0</v>
      </c>
      <c r="B3682" s="1">
        <f>'Preenchimento Consolidado'!$E$17</f>
        <v>0</v>
      </c>
      <c r="C3682" s="1">
        <f>'Preenchimento Consolidado'!$E$18</f>
        <v>0</v>
      </c>
      <c r="D3682" s="187" t="str">
        <f>'Preenchimento Consolidado'!B3705</f>
        <v>2.2.3.2.1.2.50.</v>
      </c>
      <c r="E3682" s="86">
        <f>'Preenchimento Consolidado'!D3705</f>
        <v>0</v>
      </c>
      <c r="F3682" s="2">
        <f t="shared" ca="1" si="57"/>
        <v>43901.734739930558</v>
      </c>
    </row>
    <row r="3683" spans="1:6">
      <c r="A3683" s="83">
        <f>'Preenchimento Consolidado'!$E$12</f>
        <v>0</v>
      </c>
      <c r="B3683" s="1">
        <f>'Preenchimento Consolidado'!$E$17</f>
        <v>0</v>
      </c>
      <c r="C3683" s="1">
        <f>'Preenchimento Consolidado'!$E$18</f>
        <v>0</v>
      </c>
      <c r="D3683" s="187" t="str">
        <f>'Preenchimento Consolidado'!B3706</f>
        <v>2.2.3.2.1.2.51.</v>
      </c>
      <c r="E3683" s="86">
        <f>'Preenchimento Consolidado'!D3706</f>
        <v>0</v>
      </c>
      <c r="F3683" s="2">
        <f t="shared" ca="1" si="57"/>
        <v>43901.734739930558</v>
      </c>
    </row>
    <row r="3684" spans="1:6">
      <c r="A3684" s="83">
        <f>'Preenchimento Consolidado'!$E$12</f>
        <v>0</v>
      </c>
      <c r="B3684" s="1">
        <f>'Preenchimento Consolidado'!$E$17</f>
        <v>0</v>
      </c>
      <c r="C3684" s="1">
        <f>'Preenchimento Consolidado'!$E$18</f>
        <v>0</v>
      </c>
      <c r="D3684" s="187" t="str">
        <f>'Preenchimento Consolidado'!B3707</f>
        <v>2.2.3.2.1.2.52.</v>
      </c>
      <c r="E3684" s="86">
        <f>'Preenchimento Consolidado'!D3707</f>
        <v>0</v>
      </c>
      <c r="F3684" s="2">
        <f t="shared" ca="1" si="57"/>
        <v>43901.734739930558</v>
      </c>
    </row>
    <row r="3685" spans="1:6">
      <c r="A3685" s="83">
        <f>'Preenchimento Consolidado'!$E$12</f>
        <v>0</v>
      </c>
      <c r="B3685" s="1">
        <f>'Preenchimento Consolidado'!$E$17</f>
        <v>0</v>
      </c>
      <c r="C3685" s="1">
        <f>'Preenchimento Consolidado'!$E$18</f>
        <v>0</v>
      </c>
      <c r="D3685" s="187" t="str">
        <f>'Preenchimento Consolidado'!B3708</f>
        <v>2.2.3.2.1.2.53.</v>
      </c>
      <c r="E3685" s="86">
        <f>'Preenchimento Consolidado'!D3708</f>
        <v>0</v>
      </c>
      <c r="F3685" s="2">
        <f t="shared" ca="1" si="57"/>
        <v>43901.734739930558</v>
      </c>
    </row>
    <row r="3686" spans="1:6">
      <c r="A3686" s="83">
        <f>'Preenchimento Consolidado'!$E$12</f>
        <v>0</v>
      </c>
      <c r="B3686" s="1">
        <f>'Preenchimento Consolidado'!$E$17</f>
        <v>0</v>
      </c>
      <c r="C3686" s="1">
        <f>'Preenchimento Consolidado'!$E$18</f>
        <v>0</v>
      </c>
      <c r="D3686" s="187" t="str">
        <f>'Preenchimento Consolidado'!B3709</f>
        <v>2.2.3.3.</v>
      </c>
      <c r="E3686" s="86">
        <f>'Preenchimento Consolidado'!D3709</f>
        <v>0</v>
      </c>
      <c r="F3686" s="2">
        <f t="shared" ca="1" si="57"/>
        <v>43901.734739930558</v>
      </c>
    </row>
    <row r="3687" spans="1:6">
      <c r="A3687" s="83">
        <f>'Preenchimento Consolidado'!$E$12</f>
        <v>0</v>
      </c>
      <c r="B3687" s="1">
        <f>'Preenchimento Consolidado'!$E$17</f>
        <v>0</v>
      </c>
      <c r="C3687" s="1">
        <f>'Preenchimento Consolidado'!$E$18</f>
        <v>0</v>
      </c>
      <c r="D3687" s="187" t="str">
        <f>'Preenchimento Consolidado'!B3710</f>
        <v>2.2.3.3.1.</v>
      </c>
      <c r="E3687" s="86">
        <f>'Preenchimento Consolidado'!D3710</f>
        <v>0</v>
      </c>
      <c r="F3687" s="2">
        <f t="shared" ca="1" si="57"/>
        <v>43901.734739930558</v>
      </c>
    </row>
    <row r="3688" spans="1:6">
      <c r="A3688" s="83">
        <f>'Preenchimento Consolidado'!$E$12</f>
        <v>0</v>
      </c>
      <c r="B3688" s="1">
        <f>'Preenchimento Consolidado'!$E$17</f>
        <v>0</v>
      </c>
      <c r="C3688" s="1">
        <f>'Preenchimento Consolidado'!$E$18</f>
        <v>0</v>
      </c>
      <c r="D3688" s="187" t="str">
        <f>'Preenchimento Consolidado'!B3711</f>
        <v>2.2.3.3.1.11.</v>
      </c>
      <c r="E3688" s="86">
        <f>'Preenchimento Consolidado'!D3711</f>
        <v>0</v>
      </c>
      <c r="F3688" s="2">
        <f t="shared" ca="1" si="57"/>
        <v>43901.734739930558</v>
      </c>
    </row>
    <row r="3689" spans="1:6">
      <c r="A3689" s="83">
        <f>'Preenchimento Consolidado'!$E$12</f>
        <v>0</v>
      </c>
      <c r="B3689" s="1">
        <f>'Preenchimento Consolidado'!$E$17</f>
        <v>0</v>
      </c>
      <c r="C3689" s="1">
        <f>'Preenchimento Consolidado'!$E$18</f>
        <v>0</v>
      </c>
      <c r="D3689" s="187" t="str">
        <f>'Preenchimento Consolidado'!B3712</f>
        <v>2.2.3.3.1.12.</v>
      </c>
      <c r="E3689" s="86">
        <f>'Preenchimento Consolidado'!D3712</f>
        <v>0</v>
      </c>
      <c r="F3689" s="2">
        <f t="shared" ca="1" si="57"/>
        <v>43901.734739930558</v>
      </c>
    </row>
    <row r="3690" spans="1:6">
      <c r="A3690" s="83">
        <f>'Preenchimento Consolidado'!$E$12</f>
        <v>0</v>
      </c>
      <c r="B3690" s="1">
        <f>'Preenchimento Consolidado'!$E$17</f>
        <v>0</v>
      </c>
      <c r="C3690" s="1">
        <f>'Preenchimento Consolidado'!$E$18</f>
        <v>0</v>
      </c>
      <c r="D3690" s="187" t="str">
        <f>'Preenchimento Consolidado'!B3713</f>
        <v>2.2.3.3.1.13.</v>
      </c>
      <c r="E3690" s="86">
        <f>'Preenchimento Consolidado'!D3713</f>
        <v>0</v>
      </c>
      <c r="F3690" s="2">
        <f t="shared" ca="1" si="57"/>
        <v>43901.734739930558</v>
      </c>
    </row>
    <row r="3691" spans="1:6">
      <c r="A3691" s="83">
        <f>'Preenchimento Consolidado'!$E$12</f>
        <v>0</v>
      </c>
      <c r="B3691" s="1">
        <f>'Preenchimento Consolidado'!$E$17</f>
        <v>0</v>
      </c>
      <c r="C3691" s="1">
        <f>'Preenchimento Consolidado'!$E$18</f>
        <v>0</v>
      </c>
      <c r="D3691" s="187" t="str">
        <f>'Preenchimento Consolidado'!B3714</f>
        <v>2.2.3.3.1.14.</v>
      </c>
      <c r="E3691" s="86">
        <f>'Preenchimento Consolidado'!D3714</f>
        <v>0</v>
      </c>
      <c r="F3691" s="2">
        <f t="shared" ca="1" si="57"/>
        <v>43901.734739930558</v>
      </c>
    </row>
    <row r="3692" spans="1:6">
      <c r="A3692" s="83">
        <f>'Preenchimento Consolidado'!$E$12</f>
        <v>0</v>
      </c>
      <c r="B3692" s="1">
        <f>'Preenchimento Consolidado'!$E$17</f>
        <v>0</v>
      </c>
      <c r="C3692" s="1">
        <f>'Preenchimento Consolidado'!$E$18</f>
        <v>0</v>
      </c>
      <c r="D3692" s="187" t="str">
        <f>'Preenchimento Consolidado'!B3715</f>
        <v>2.2.3.3.1.15.</v>
      </c>
      <c r="E3692" s="86">
        <f>'Preenchimento Consolidado'!D3715</f>
        <v>0</v>
      </c>
      <c r="F3692" s="2">
        <f t="shared" ca="1" si="57"/>
        <v>43901.734739930558</v>
      </c>
    </row>
    <row r="3693" spans="1:6">
      <c r="A3693" s="83">
        <f>'Preenchimento Consolidado'!$E$12</f>
        <v>0</v>
      </c>
      <c r="B3693" s="1">
        <f>'Preenchimento Consolidado'!$E$17</f>
        <v>0</v>
      </c>
      <c r="C3693" s="1">
        <f>'Preenchimento Consolidado'!$E$18</f>
        <v>0</v>
      </c>
      <c r="D3693" s="187" t="str">
        <f>'Preenchimento Consolidado'!B3716</f>
        <v>2.2.3.3.1.16.</v>
      </c>
      <c r="E3693" s="86">
        <f>'Preenchimento Consolidado'!D3716</f>
        <v>0</v>
      </c>
      <c r="F3693" s="2">
        <f t="shared" ca="1" si="57"/>
        <v>43901.734739930558</v>
      </c>
    </row>
    <row r="3694" spans="1:6">
      <c r="A3694" s="83">
        <f>'Preenchimento Consolidado'!$E$12</f>
        <v>0</v>
      </c>
      <c r="B3694" s="1">
        <f>'Preenchimento Consolidado'!$E$17</f>
        <v>0</v>
      </c>
      <c r="C3694" s="1">
        <f>'Preenchimento Consolidado'!$E$18</f>
        <v>0</v>
      </c>
      <c r="D3694" s="187" t="str">
        <f>'Preenchimento Consolidado'!B3717</f>
        <v>2.2.3.3.1.17.</v>
      </c>
      <c r="E3694" s="86">
        <f>'Preenchimento Consolidado'!D3717</f>
        <v>0</v>
      </c>
      <c r="F3694" s="2">
        <f t="shared" ca="1" si="57"/>
        <v>43901.734739930558</v>
      </c>
    </row>
    <row r="3695" spans="1:6">
      <c r="A3695" s="83">
        <f>'Preenchimento Consolidado'!$E$12</f>
        <v>0</v>
      </c>
      <c r="B3695" s="1">
        <f>'Preenchimento Consolidado'!$E$17</f>
        <v>0</v>
      </c>
      <c r="C3695" s="1">
        <f>'Preenchimento Consolidado'!$E$18</f>
        <v>0</v>
      </c>
      <c r="D3695" s="187" t="str">
        <f>'Preenchimento Consolidado'!B3718</f>
        <v>2.2.3.3.1.21.</v>
      </c>
      <c r="E3695" s="86">
        <f>'Preenchimento Consolidado'!D3718</f>
        <v>0</v>
      </c>
      <c r="F3695" s="2">
        <f t="shared" ca="1" si="57"/>
        <v>43901.734739930558</v>
      </c>
    </row>
    <row r="3696" spans="1:6">
      <c r="A3696" s="83">
        <f>'Preenchimento Consolidado'!$E$12</f>
        <v>0</v>
      </c>
      <c r="B3696" s="1">
        <f>'Preenchimento Consolidado'!$E$17</f>
        <v>0</v>
      </c>
      <c r="C3696" s="1">
        <f>'Preenchimento Consolidado'!$E$18</f>
        <v>0</v>
      </c>
      <c r="D3696" s="187" t="str">
        <f>'Preenchimento Consolidado'!B3719</f>
        <v>2.2.3.3.1.22.</v>
      </c>
      <c r="E3696" s="86">
        <f>'Preenchimento Consolidado'!D3719</f>
        <v>0</v>
      </c>
      <c r="F3696" s="2">
        <f t="shared" ca="1" si="57"/>
        <v>43901.734739930558</v>
      </c>
    </row>
    <row r="3697" spans="1:6">
      <c r="A3697" s="83">
        <f>'Preenchimento Consolidado'!$E$12</f>
        <v>0</v>
      </c>
      <c r="B3697" s="1">
        <f>'Preenchimento Consolidado'!$E$17</f>
        <v>0</v>
      </c>
      <c r="C3697" s="1">
        <f>'Preenchimento Consolidado'!$E$18</f>
        <v>0</v>
      </c>
      <c r="D3697" s="187" t="str">
        <f>'Preenchimento Consolidado'!B3720</f>
        <v>2.2.3.3.1.23.</v>
      </c>
      <c r="E3697" s="86">
        <f>'Preenchimento Consolidado'!D3720</f>
        <v>0</v>
      </c>
      <c r="F3697" s="2">
        <f t="shared" ca="1" si="57"/>
        <v>43901.734739930558</v>
      </c>
    </row>
    <row r="3698" spans="1:6">
      <c r="A3698" s="83">
        <f>'Preenchimento Consolidado'!$E$12</f>
        <v>0</v>
      </c>
      <c r="B3698" s="1">
        <f>'Preenchimento Consolidado'!$E$17</f>
        <v>0</v>
      </c>
      <c r="C3698" s="1">
        <f>'Preenchimento Consolidado'!$E$18</f>
        <v>0</v>
      </c>
      <c r="D3698" s="187" t="str">
        <f>'Preenchimento Consolidado'!B3721</f>
        <v>2.2.3.3.1.24.</v>
      </c>
      <c r="E3698" s="86">
        <f>'Preenchimento Consolidado'!D3721</f>
        <v>0</v>
      </c>
      <c r="F3698" s="2">
        <f t="shared" ca="1" si="57"/>
        <v>43901.734739930558</v>
      </c>
    </row>
    <row r="3699" spans="1:6">
      <c r="A3699" s="83">
        <f>'Preenchimento Consolidado'!$E$12</f>
        <v>0</v>
      </c>
      <c r="B3699" s="1">
        <f>'Preenchimento Consolidado'!$E$17</f>
        <v>0</v>
      </c>
      <c r="C3699" s="1">
        <f>'Preenchimento Consolidado'!$E$18</f>
        <v>0</v>
      </c>
      <c r="D3699" s="187" t="str">
        <f>'Preenchimento Consolidado'!B3722</f>
        <v>2.2.3.3.1.25.</v>
      </c>
      <c r="E3699" s="86">
        <f>'Preenchimento Consolidado'!D3722</f>
        <v>0</v>
      </c>
      <c r="F3699" s="2">
        <f t="shared" ca="1" si="57"/>
        <v>43901.734739930558</v>
      </c>
    </row>
    <row r="3700" spans="1:6">
      <c r="A3700" s="83">
        <f>'Preenchimento Consolidado'!$E$12</f>
        <v>0</v>
      </c>
      <c r="B3700" s="1">
        <f>'Preenchimento Consolidado'!$E$17</f>
        <v>0</v>
      </c>
      <c r="C3700" s="1">
        <f>'Preenchimento Consolidado'!$E$18</f>
        <v>0</v>
      </c>
      <c r="D3700" s="187" t="str">
        <f>'Preenchimento Consolidado'!B3723</f>
        <v>2.2.3.3.1.26.</v>
      </c>
      <c r="E3700" s="86">
        <f>'Preenchimento Consolidado'!D3723</f>
        <v>0</v>
      </c>
      <c r="F3700" s="2">
        <f t="shared" ca="1" si="57"/>
        <v>43901.734739930558</v>
      </c>
    </row>
    <row r="3701" spans="1:6">
      <c r="A3701" s="83">
        <f>'Preenchimento Consolidado'!$E$12</f>
        <v>0</v>
      </c>
      <c r="B3701" s="1">
        <f>'Preenchimento Consolidado'!$E$17</f>
        <v>0</v>
      </c>
      <c r="C3701" s="1">
        <f>'Preenchimento Consolidado'!$E$18</f>
        <v>0</v>
      </c>
      <c r="D3701" s="187" t="str">
        <f>'Preenchimento Consolidado'!B3724</f>
        <v>2.2.3.3.1.27.</v>
      </c>
      <c r="E3701" s="86">
        <f>'Preenchimento Consolidado'!D3724</f>
        <v>0</v>
      </c>
      <c r="F3701" s="2">
        <f t="shared" ca="1" si="57"/>
        <v>43901.734739930558</v>
      </c>
    </row>
    <row r="3702" spans="1:6">
      <c r="A3702" s="83">
        <f>'Preenchimento Consolidado'!$E$12</f>
        <v>0</v>
      </c>
      <c r="B3702" s="1">
        <f>'Preenchimento Consolidado'!$E$17</f>
        <v>0</v>
      </c>
      <c r="C3702" s="1">
        <f>'Preenchimento Consolidado'!$E$18</f>
        <v>0</v>
      </c>
      <c r="D3702" s="187" t="str">
        <f>'Preenchimento Consolidado'!B3725</f>
        <v>2.2.3.3.1.28.</v>
      </c>
      <c r="E3702" s="86">
        <f>'Preenchimento Consolidado'!D3725</f>
        <v>0</v>
      </c>
      <c r="F3702" s="2">
        <f t="shared" ca="1" si="57"/>
        <v>43901.734739930558</v>
      </c>
    </row>
    <row r="3703" spans="1:6">
      <c r="A3703" s="83">
        <f>'Preenchimento Consolidado'!$E$12</f>
        <v>0</v>
      </c>
      <c r="B3703" s="1">
        <f>'Preenchimento Consolidado'!$E$17</f>
        <v>0</v>
      </c>
      <c r="C3703" s="1">
        <f>'Preenchimento Consolidado'!$E$18</f>
        <v>0</v>
      </c>
      <c r="D3703" s="187" t="str">
        <f>'Preenchimento Consolidado'!B3726</f>
        <v>2.2.3.3.1.29.</v>
      </c>
      <c r="E3703" s="86">
        <f>'Preenchimento Consolidado'!D3726</f>
        <v>0</v>
      </c>
      <c r="F3703" s="2">
        <f t="shared" ca="1" si="57"/>
        <v>43901.734739930558</v>
      </c>
    </row>
    <row r="3704" spans="1:6">
      <c r="A3704" s="83">
        <f>'Preenchimento Consolidado'!$E$12</f>
        <v>0</v>
      </c>
      <c r="B3704" s="1">
        <f>'Preenchimento Consolidado'!$E$17</f>
        <v>0</v>
      </c>
      <c r="C3704" s="1">
        <f>'Preenchimento Consolidado'!$E$18</f>
        <v>0</v>
      </c>
      <c r="D3704" s="187" t="str">
        <f>'Preenchimento Consolidado'!B3727</f>
        <v>2.2.3.3.1.31.</v>
      </c>
      <c r="E3704" s="86">
        <f>'Preenchimento Consolidado'!D3727</f>
        <v>0</v>
      </c>
      <c r="F3704" s="2">
        <f t="shared" ca="1" si="57"/>
        <v>43901.734739930558</v>
      </c>
    </row>
    <row r="3705" spans="1:6">
      <c r="A3705" s="83">
        <f>'Preenchimento Consolidado'!$E$12</f>
        <v>0</v>
      </c>
      <c r="B3705" s="1">
        <f>'Preenchimento Consolidado'!$E$17</f>
        <v>0</v>
      </c>
      <c r="C3705" s="1">
        <f>'Preenchimento Consolidado'!$E$18</f>
        <v>0</v>
      </c>
      <c r="D3705" s="187" t="str">
        <f>'Preenchimento Consolidado'!B3728</f>
        <v>2.2.3.3.1.32.</v>
      </c>
      <c r="E3705" s="86">
        <f>'Preenchimento Consolidado'!D3728</f>
        <v>0</v>
      </c>
      <c r="F3705" s="2">
        <f t="shared" ca="1" si="57"/>
        <v>43901.734739930558</v>
      </c>
    </row>
    <row r="3706" spans="1:6">
      <c r="A3706" s="83">
        <f>'Preenchimento Consolidado'!$E$12</f>
        <v>0</v>
      </c>
      <c r="B3706" s="1">
        <f>'Preenchimento Consolidado'!$E$17</f>
        <v>0</v>
      </c>
      <c r="C3706" s="1">
        <f>'Preenchimento Consolidado'!$E$18</f>
        <v>0</v>
      </c>
      <c r="D3706" s="187" t="str">
        <f>'Preenchimento Consolidado'!B3729</f>
        <v>2.2.3.3.1.33.</v>
      </c>
      <c r="E3706" s="86">
        <f>'Preenchimento Consolidado'!D3729</f>
        <v>0</v>
      </c>
      <c r="F3706" s="2">
        <f t="shared" ca="1" si="57"/>
        <v>43901.734739930558</v>
      </c>
    </row>
    <row r="3707" spans="1:6">
      <c r="A3707" s="83">
        <f>'Preenchimento Consolidado'!$E$12</f>
        <v>0</v>
      </c>
      <c r="B3707" s="1">
        <f>'Preenchimento Consolidado'!$E$17</f>
        <v>0</v>
      </c>
      <c r="C3707" s="1">
        <f>'Preenchimento Consolidado'!$E$18</f>
        <v>0</v>
      </c>
      <c r="D3707" s="187" t="str">
        <f>'Preenchimento Consolidado'!B3730</f>
        <v>2.2.3.3.1.35.</v>
      </c>
      <c r="E3707" s="86">
        <f>'Preenchimento Consolidado'!D3730</f>
        <v>0</v>
      </c>
      <c r="F3707" s="2">
        <f t="shared" ca="1" si="57"/>
        <v>43901.734739930558</v>
      </c>
    </row>
    <row r="3708" spans="1:6">
      <c r="A3708" s="83">
        <f>'Preenchimento Consolidado'!$E$12</f>
        <v>0</v>
      </c>
      <c r="B3708" s="1">
        <f>'Preenchimento Consolidado'!$E$17</f>
        <v>0</v>
      </c>
      <c r="C3708" s="1">
        <f>'Preenchimento Consolidado'!$E$18</f>
        <v>0</v>
      </c>
      <c r="D3708" s="187" t="str">
        <f>'Preenchimento Consolidado'!B3731</f>
        <v>2.2.3.3.1.35.1.</v>
      </c>
      <c r="E3708" s="86">
        <f>'Preenchimento Consolidado'!D3731</f>
        <v>0</v>
      </c>
      <c r="F3708" s="2">
        <f t="shared" ca="1" si="57"/>
        <v>43901.734739930558</v>
      </c>
    </row>
    <row r="3709" spans="1:6">
      <c r="A3709" s="83">
        <f>'Preenchimento Consolidado'!$E$12</f>
        <v>0</v>
      </c>
      <c r="B3709" s="1">
        <f>'Preenchimento Consolidado'!$E$17</f>
        <v>0</v>
      </c>
      <c r="C3709" s="1">
        <f>'Preenchimento Consolidado'!$E$18</f>
        <v>0</v>
      </c>
      <c r="D3709" s="187" t="str">
        <f>'Preenchimento Consolidado'!B3732</f>
        <v>2.2.3.3.1.35.2.</v>
      </c>
      <c r="E3709" s="86">
        <f>'Preenchimento Consolidado'!D3732</f>
        <v>0</v>
      </c>
      <c r="F3709" s="2">
        <f t="shared" ca="1" si="57"/>
        <v>43901.734739930558</v>
      </c>
    </row>
    <row r="3710" spans="1:6">
      <c r="A3710" s="83">
        <f>'Preenchimento Consolidado'!$E$12</f>
        <v>0</v>
      </c>
      <c r="B3710" s="1">
        <f>'Preenchimento Consolidado'!$E$17</f>
        <v>0</v>
      </c>
      <c r="C3710" s="1">
        <f>'Preenchimento Consolidado'!$E$18</f>
        <v>0</v>
      </c>
      <c r="D3710" s="187" t="str">
        <f>'Preenchimento Consolidado'!B3733</f>
        <v>2.2.3.3.1.41.</v>
      </c>
      <c r="E3710" s="86">
        <f>'Preenchimento Consolidado'!D3733</f>
        <v>0</v>
      </c>
      <c r="F3710" s="2">
        <f t="shared" ca="1" si="57"/>
        <v>43901.734739930558</v>
      </c>
    </row>
    <row r="3711" spans="1:6">
      <c r="A3711" s="83">
        <f>'Preenchimento Consolidado'!$E$12</f>
        <v>0</v>
      </c>
      <c r="B3711" s="1">
        <f>'Preenchimento Consolidado'!$E$17</f>
        <v>0</v>
      </c>
      <c r="C3711" s="1">
        <f>'Preenchimento Consolidado'!$E$18</f>
        <v>0</v>
      </c>
      <c r="D3711" s="187" t="str">
        <f>'Preenchimento Consolidado'!B3734</f>
        <v>2.2.3.3.1.42.</v>
      </c>
      <c r="E3711" s="86">
        <f>'Preenchimento Consolidado'!D3734</f>
        <v>0</v>
      </c>
      <c r="F3711" s="2">
        <f t="shared" ca="1" si="57"/>
        <v>43901.734739930558</v>
      </c>
    </row>
    <row r="3712" spans="1:6">
      <c r="A3712" s="83">
        <f>'Preenchimento Consolidado'!$E$12</f>
        <v>0</v>
      </c>
      <c r="B3712" s="1">
        <f>'Preenchimento Consolidado'!$E$17</f>
        <v>0</v>
      </c>
      <c r="C3712" s="1">
        <f>'Preenchimento Consolidado'!$E$18</f>
        <v>0</v>
      </c>
      <c r="D3712" s="187" t="str">
        <f>'Preenchimento Consolidado'!B3735</f>
        <v>2.2.3.3.1.43.</v>
      </c>
      <c r="E3712" s="86">
        <f>'Preenchimento Consolidado'!D3735</f>
        <v>0</v>
      </c>
      <c r="F3712" s="2">
        <f t="shared" ca="1" si="57"/>
        <v>43901.734739930558</v>
      </c>
    </row>
    <row r="3713" spans="1:6">
      <c r="A3713" s="83">
        <f>'Preenchimento Consolidado'!$E$12</f>
        <v>0</v>
      </c>
      <c r="B3713" s="1">
        <f>'Preenchimento Consolidado'!$E$17</f>
        <v>0</v>
      </c>
      <c r="C3713" s="1">
        <f>'Preenchimento Consolidado'!$E$18</f>
        <v>0</v>
      </c>
      <c r="D3713" s="187" t="str">
        <f>'Preenchimento Consolidado'!B3736</f>
        <v>2.2.3.3.1.50.</v>
      </c>
      <c r="E3713" s="86">
        <f>'Preenchimento Consolidado'!D3736</f>
        <v>0</v>
      </c>
      <c r="F3713" s="2">
        <f t="shared" ca="1" si="57"/>
        <v>43901.734739930558</v>
      </c>
    </row>
    <row r="3714" spans="1:6">
      <c r="A3714" s="83">
        <f>'Preenchimento Consolidado'!$E$12</f>
        <v>0</v>
      </c>
      <c r="B3714" s="1">
        <f>'Preenchimento Consolidado'!$E$17</f>
        <v>0</v>
      </c>
      <c r="C3714" s="1">
        <f>'Preenchimento Consolidado'!$E$18</f>
        <v>0</v>
      </c>
      <c r="D3714" s="187" t="str">
        <f>'Preenchimento Consolidado'!B3737</f>
        <v>2.2.3.3.1.51.</v>
      </c>
      <c r="E3714" s="86">
        <f>'Preenchimento Consolidado'!D3737</f>
        <v>0</v>
      </c>
      <c r="F3714" s="2">
        <f t="shared" ref="F3714:F3777" ca="1" si="58">NOW()</f>
        <v>43901.734739930558</v>
      </c>
    </row>
    <row r="3715" spans="1:6">
      <c r="A3715" s="83">
        <f>'Preenchimento Consolidado'!$E$12</f>
        <v>0</v>
      </c>
      <c r="B3715" s="1">
        <f>'Preenchimento Consolidado'!$E$17</f>
        <v>0</v>
      </c>
      <c r="C3715" s="1">
        <f>'Preenchimento Consolidado'!$E$18</f>
        <v>0</v>
      </c>
      <c r="D3715" s="187" t="str">
        <f>'Preenchimento Consolidado'!B3738</f>
        <v>2.2.3.3.1.52.</v>
      </c>
      <c r="E3715" s="86">
        <f>'Preenchimento Consolidado'!D3738</f>
        <v>0</v>
      </c>
      <c r="F3715" s="2">
        <f t="shared" ca="1" si="58"/>
        <v>43901.734739930558</v>
      </c>
    </row>
    <row r="3716" spans="1:6">
      <c r="A3716" s="83">
        <f>'Preenchimento Consolidado'!$E$12</f>
        <v>0</v>
      </c>
      <c r="B3716" s="1">
        <f>'Preenchimento Consolidado'!$E$17</f>
        <v>0</v>
      </c>
      <c r="C3716" s="1">
        <f>'Preenchimento Consolidado'!$E$18</f>
        <v>0</v>
      </c>
      <c r="D3716" s="187" t="str">
        <f>'Preenchimento Consolidado'!B3739</f>
        <v>2.2.3.3.1.53.</v>
      </c>
      <c r="E3716" s="86">
        <f>'Preenchimento Consolidado'!D3739</f>
        <v>0</v>
      </c>
      <c r="F3716" s="2">
        <f t="shared" ca="1" si="58"/>
        <v>43901.734739930558</v>
      </c>
    </row>
    <row r="3717" spans="1:6">
      <c r="A3717" s="83">
        <f>'Preenchimento Consolidado'!$E$12</f>
        <v>0</v>
      </c>
      <c r="B3717" s="1">
        <f>'Preenchimento Consolidado'!$E$17</f>
        <v>0</v>
      </c>
      <c r="C3717" s="1">
        <f>'Preenchimento Consolidado'!$E$18</f>
        <v>0</v>
      </c>
      <c r="D3717" s="187" t="str">
        <f>'Preenchimento Consolidado'!B3740</f>
        <v>2.2.3.3.2.</v>
      </c>
      <c r="E3717" s="86">
        <f>'Preenchimento Consolidado'!D3740</f>
        <v>0</v>
      </c>
      <c r="F3717" s="2">
        <f t="shared" ca="1" si="58"/>
        <v>43901.734739930558</v>
      </c>
    </row>
    <row r="3718" spans="1:6">
      <c r="A3718" s="83">
        <f>'Preenchimento Consolidado'!$E$12</f>
        <v>0</v>
      </c>
      <c r="B3718" s="1">
        <f>'Preenchimento Consolidado'!$E$17</f>
        <v>0</v>
      </c>
      <c r="C3718" s="1">
        <f>'Preenchimento Consolidado'!$E$18</f>
        <v>0</v>
      </c>
      <c r="D3718" s="187" t="str">
        <f>'Preenchimento Consolidado'!B3741</f>
        <v>2.2.3.3.2.11.</v>
      </c>
      <c r="E3718" s="86">
        <f>'Preenchimento Consolidado'!D3741</f>
        <v>0</v>
      </c>
      <c r="F3718" s="2">
        <f t="shared" ca="1" si="58"/>
        <v>43901.734739930558</v>
      </c>
    </row>
    <row r="3719" spans="1:6">
      <c r="A3719" s="83">
        <f>'Preenchimento Consolidado'!$E$12</f>
        <v>0</v>
      </c>
      <c r="B3719" s="1">
        <f>'Preenchimento Consolidado'!$E$17</f>
        <v>0</v>
      </c>
      <c r="C3719" s="1">
        <f>'Preenchimento Consolidado'!$E$18</f>
        <v>0</v>
      </c>
      <c r="D3719" s="187" t="str">
        <f>'Preenchimento Consolidado'!B3742</f>
        <v>2.2.3.3.2.12.</v>
      </c>
      <c r="E3719" s="86">
        <f>'Preenchimento Consolidado'!D3742</f>
        <v>0</v>
      </c>
      <c r="F3719" s="2">
        <f t="shared" ca="1" si="58"/>
        <v>43901.734739930558</v>
      </c>
    </row>
    <row r="3720" spans="1:6">
      <c r="A3720" s="83">
        <f>'Preenchimento Consolidado'!$E$12</f>
        <v>0</v>
      </c>
      <c r="B3720" s="1">
        <f>'Preenchimento Consolidado'!$E$17</f>
        <v>0</v>
      </c>
      <c r="C3720" s="1">
        <f>'Preenchimento Consolidado'!$E$18</f>
        <v>0</v>
      </c>
      <c r="D3720" s="187" t="str">
        <f>'Preenchimento Consolidado'!B3743</f>
        <v>2.2.3.3.2.13.</v>
      </c>
      <c r="E3720" s="86">
        <f>'Preenchimento Consolidado'!D3743</f>
        <v>0</v>
      </c>
      <c r="F3720" s="2">
        <f t="shared" ca="1" si="58"/>
        <v>43901.734739930558</v>
      </c>
    </row>
    <row r="3721" spans="1:6">
      <c r="A3721" s="83">
        <f>'Preenchimento Consolidado'!$E$12</f>
        <v>0</v>
      </c>
      <c r="B3721" s="1">
        <f>'Preenchimento Consolidado'!$E$17</f>
        <v>0</v>
      </c>
      <c r="C3721" s="1">
        <f>'Preenchimento Consolidado'!$E$18</f>
        <v>0</v>
      </c>
      <c r="D3721" s="187" t="str">
        <f>'Preenchimento Consolidado'!B3744</f>
        <v>2.2.3.3.2.14.</v>
      </c>
      <c r="E3721" s="86">
        <f>'Preenchimento Consolidado'!D3744</f>
        <v>0</v>
      </c>
      <c r="F3721" s="2">
        <f t="shared" ca="1" si="58"/>
        <v>43901.734739930558</v>
      </c>
    </row>
    <row r="3722" spans="1:6">
      <c r="A3722" s="83">
        <f>'Preenchimento Consolidado'!$E$12</f>
        <v>0</v>
      </c>
      <c r="B3722" s="1">
        <f>'Preenchimento Consolidado'!$E$17</f>
        <v>0</v>
      </c>
      <c r="C3722" s="1">
        <f>'Preenchimento Consolidado'!$E$18</f>
        <v>0</v>
      </c>
      <c r="D3722" s="187" t="str">
        <f>'Preenchimento Consolidado'!B3745</f>
        <v>2.2.3.3.2.15.</v>
      </c>
      <c r="E3722" s="86">
        <f>'Preenchimento Consolidado'!D3745</f>
        <v>0</v>
      </c>
      <c r="F3722" s="2">
        <f t="shared" ca="1" si="58"/>
        <v>43901.734739930558</v>
      </c>
    </row>
    <row r="3723" spans="1:6">
      <c r="A3723" s="83">
        <f>'Preenchimento Consolidado'!$E$12</f>
        <v>0</v>
      </c>
      <c r="B3723" s="1">
        <f>'Preenchimento Consolidado'!$E$17</f>
        <v>0</v>
      </c>
      <c r="C3723" s="1">
        <f>'Preenchimento Consolidado'!$E$18</f>
        <v>0</v>
      </c>
      <c r="D3723" s="187" t="str">
        <f>'Preenchimento Consolidado'!B3746</f>
        <v>2.2.3.3.2.16.</v>
      </c>
      <c r="E3723" s="86">
        <f>'Preenchimento Consolidado'!D3746</f>
        <v>0</v>
      </c>
      <c r="F3723" s="2">
        <f t="shared" ca="1" si="58"/>
        <v>43901.734739930558</v>
      </c>
    </row>
    <row r="3724" spans="1:6">
      <c r="A3724" s="83">
        <f>'Preenchimento Consolidado'!$E$12</f>
        <v>0</v>
      </c>
      <c r="B3724" s="1">
        <f>'Preenchimento Consolidado'!$E$17</f>
        <v>0</v>
      </c>
      <c r="C3724" s="1">
        <f>'Preenchimento Consolidado'!$E$18</f>
        <v>0</v>
      </c>
      <c r="D3724" s="187" t="str">
        <f>'Preenchimento Consolidado'!B3747</f>
        <v>2.2.3.3.2.17.</v>
      </c>
      <c r="E3724" s="86">
        <f>'Preenchimento Consolidado'!D3747</f>
        <v>0</v>
      </c>
      <c r="F3724" s="2">
        <f t="shared" ca="1" si="58"/>
        <v>43901.734739930558</v>
      </c>
    </row>
    <row r="3725" spans="1:6">
      <c r="A3725" s="83">
        <f>'Preenchimento Consolidado'!$E$12</f>
        <v>0</v>
      </c>
      <c r="B3725" s="1">
        <f>'Preenchimento Consolidado'!$E$17</f>
        <v>0</v>
      </c>
      <c r="C3725" s="1">
        <f>'Preenchimento Consolidado'!$E$18</f>
        <v>0</v>
      </c>
      <c r="D3725" s="187" t="str">
        <f>'Preenchimento Consolidado'!B3748</f>
        <v>2.2.3.3.2.21.</v>
      </c>
      <c r="E3725" s="86">
        <f>'Preenchimento Consolidado'!D3748</f>
        <v>0</v>
      </c>
      <c r="F3725" s="2">
        <f t="shared" ca="1" si="58"/>
        <v>43901.734739930558</v>
      </c>
    </row>
    <row r="3726" spans="1:6">
      <c r="A3726" s="83">
        <f>'Preenchimento Consolidado'!$E$12</f>
        <v>0</v>
      </c>
      <c r="B3726" s="1">
        <f>'Preenchimento Consolidado'!$E$17</f>
        <v>0</v>
      </c>
      <c r="C3726" s="1">
        <f>'Preenchimento Consolidado'!$E$18</f>
        <v>0</v>
      </c>
      <c r="D3726" s="187" t="str">
        <f>'Preenchimento Consolidado'!B3749</f>
        <v>2.2.3.3.2.22.</v>
      </c>
      <c r="E3726" s="86">
        <f>'Preenchimento Consolidado'!D3749</f>
        <v>0</v>
      </c>
      <c r="F3726" s="2">
        <f t="shared" ca="1" si="58"/>
        <v>43901.734739930558</v>
      </c>
    </row>
    <row r="3727" spans="1:6">
      <c r="A3727" s="83">
        <f>'Preenchimento Consolidado'!$E$12</f>
        <v>0</v>
      </c>
      <c r="B3727" s="1">
        <f>'Preenchimento Consolidado'!$E$17</f>
        <v>0</v>
      </c>
      <c r="C3727" s="1">
        <f>'Preenchimento Consolidado'!$E$18</f>
        <v>0</v>
      </c>
      <c r="D3727" s="187" t="str">
        <f>'Preenchimento Consolidado'!B3750</f>
        <v>2.2.3.3.2.23.</v>
      </c>
      <c r="E3727" s="86">
        <f>'Preenchimento Consolidado'!D3750</f>
        <v>0</v>
      </c>
      <c r="F3727" s="2">
        <f t="shared" ca="1" si="58"/>
        <v>43901.734739930558</v>
      </c>
    </row>
    <row r="3728" spans="1:6">
      <c r="A3728" s="83">
        <f>'Preenchimento Consolidado'!$E$12</f>
        <v>0</v>
      </c>
      <c r="B3728" s="1">
        <f>'Preenchimento Consolidado'!$E$17</f>
        <v>0</v>
      </c>
      <c r="C3728" s="1">
        <f>'Preenchimento Consolidado'!$E$18</f>
        <v>0</v>
      </c>
      <c r="D3728" s="187" t="str">
        <f>'Preenchimento Consolidado'!B3751</f>
        <v>2.2.3.3.2.24.</v>
      </c>
      <c r="E3728" s="86">
        <f>'Preenchimento Consolidado'!D3751</f>
        <v>0</v>
      </c>
      <c r="F3728" s="2">
        <f t="shared" ca="1" si="58"/>
        <v>43901.734739930558</v>
      </c>
    </row>
    <row r="3729" spans="1:6">
      <c r="A3729" s="83">
        <f>'Preenchimento Consolidado'!$E$12</f>
        <v>0</v>
      </c>
      <c r="B3729" s="1">
        <f>'Preenchimento Consolidado'!$E$17</f>
        <v>0</v>
      </c>
      <c r="C3729" s="1">
        <f>'Preenchimento Consolidado'!$E$18</f>
        <v>0</v>
      </c>
      <c r="D3729" s="187" t="str">
        <f>'Preenchimento Consolidado'!B3752</f>
        <v>2.2.3.3.2.25.</v>
      </c>
      <c r="E3729" s="86">
        <f>'Preenchimento Consolidado'!D3752</f>
        <v>0</v>
      </c>
      <c r="F3729" s="2">
        <f t="shared" ca="1" si="58"/>
        <v>43901.734739930558</v>
      </c>
    </row>
    <row r="3730" spans="1:6">
      <c r="A3730" s="83">
        <f>'Preenchimento Consolidado'!$E$12</f>
        <v>0</v>
      </c>
      <c r="B3730" s="1">
        <f>'Preenchimento Consolidado'!$E$17</f>
        <v>0</v>
      </c>
      <c r="C3730" s="1">
        <f>'Preenchimento Consolidado'!$E$18</f>
        <v>0</v>
      </c>
      <c r="D3730" s="187" t="str">
        <f>'Preenchimento Consolidado'!B3753</f>
        <v>2.2.3.3.2.26.</v>
      </c>
      <c r="E3730" s="86">
        <f>'Preenchimento Consolidado'!D3753</f>
        <v>0</v>
      </c>
      <c r="F3730" s="2">
        <f t="shared" ca="1" si="58"/>
        <v>43901.734739930558</v>
      </c>
    </row>
    <row r="3731" spans="1:6">
      <c r="A3731" s="83">
        <f>'Preenchimento Consolidado'!$E$12</f>
        <v>0</v>
      </c>
      <c r="B3731" s="1">
        <f>'Preenchimento Consolidado'!$E$17</f>
        <v>0</v>
      </c>
      <c r="C3731" s="1">
        <f>'Preenchimento Consolidado'!$E$18</f>
        <v>0</v>
      </c>
      <c r="D3731" s="187" t="str">
        <f>'Preenchimento Consolidado'!B3754</f>
        <v>2.2.3.3.2.27.</v>
      </c>
      <c r="E3731" s="86">
        <f>'Preenchimento Consolidado'!D3754</f>
        <v>0</v>
      </c>
      <c r="F3731" s="2">
        <f t="shared" ca="1" si="58"/>
        <v>43901.734739930558</v>
      </c>
    </row>
    <row r="3732" spans="1:6">
      <c r="A3732" s="83">
        <f>'Preenchimento Consolidado'!$E$12</f>
        <v>0</v>
      </c>
      <c r="B3732" s="1">
        <f>'Preenchimento Consolidado'!$E$17</f>
        <v>0</v>
      </c>
      <c r="C3732" s="1">
        <f>'Preenchimento Consolidado'!$E$18</f>
        <v>0</v>
      </c>
      <c r="D3732" s="187" t="str">
        <f>'Preenchimento Consolidado'!B3755</f>
        <v>2.2.3.3.2.28.</v>
      </c>
      <c r="E3732" s="86">
        <f>'Preenchimento Consolidado'!D3755</f>
        <v>0</v>
      </c>
      <c r="F3732" s="2">
        <f t="shared" ca="1" si="58"/>
        <v>43901.734739930558</v>
      </c>
    </row>
    <row r="3733" spans="1:6">
      <c r="A3733" s="83">
        <f>'Preenchimento Consolidado'!$E$12</f>
        <v>0</v>
      </c>
      <c r="B3733" s="1">
        <f>'Preenchimento Consolidado'!$E$17</f>
        <v>0</v>
      </c>
      <c r="C3733" s="1">
        <f>'Preenchimento Consolidado'!$E$18</f>
        <v>0</v>
      </c>
      <c r="D3733" s="187" t="str">
        <f>'Preenchimento Consolidado'!B3756</f>
        <v>2.2.3.3.2.29.</v>
      </c>
      <c r="E3733" s="86">
        <f>'Preenchimento Consolidado'!D3756</f>
        <v>0</v>
      </c>
      <c r="F3733" s="2">
        <f t="shared" ca="1" si="58"/>
        <v>43901.734739930558</v>
      </c>
    </row>
    <row r="3734" spans="1:6">
      <c r="A3734" s="83">
        <f>'Preenchimento Consolidado'!$E$12</f>
        <v>0</v>
      </c>
      <c r="B3734" s="1">
        <f>'Preenchimento Consolidado'!$E$17</f>
        <v>0</v>
      </c>
      <c r="C3734" s="1">
        <f>'Preenchimento Consolidado'!$E$18</f>
        <v>0</v>
      </c>
      <c r="D3734" s="187" t="str">
        <f>'Preenchimento Consolidado'!B3757</f>
        <v>2.2.3.3.2.31.</v>
      </c>
      <c r="E3734" s="86">
        <f>'Preenchimento Consolidado'!D3757</f>
        <v>0</v>
      </c>
      <c r="F3734" s="2">
        <f t="shared" ca="1" si="58"/>
        <v>43901.734739930558</v>
      </c>
    </row>
    <row r="3735" spans="1:6">
      <c r="A3735" s="83">
        <f>'Preenchimento Consolidado'!$E$12</f>
        <v>0</v>
      </c>
      <c r="B3735" s="1">
        <f>'Preenchimento Consolidado'!$E$17</f>
        <v>0</v>
      </c>
      <c r="C3735" s="1">
        <f>'Preenchimento Consolidado'!$E$18</f>
        <v>0</v>
      </c>
      <c r="D3735" s="187" t="str">
        <f>'Preenchimento Consolidado'!B3758</f>
        <v>2.2.3.3.2.32.</v>
      </c>
      <c r="E3735" s="86">
        <f>'Preenchimento Consolidado'!D3758</f>
        <v>0</v>
      </c>
      <c r="F3735" s="2">
        <f t="shared" ca="1" si="58"/>
        <v>43901.734739930558</v>
      </c>
    </row>
    <row r="3736" spans="1:6">
      <c r="A3736" s="83">
        <f>'Preenchimento Consolidado'!$E$12</f>
        <v>0</v>
      </c>
      <c r="B3736" s="1">
        <f>'Preenchimento Consolidado'!$E$17</f>
        <v>0</v>
      </c>
      <c r="C3736" s="1">
        <f>'Preenchimento Consolidado'!$E$18</f>
        <v>0</v>
      </c>
      <c r="D3736" s="187" t="str">
        <f>'Preenchimento Consolidado'!B3759</f>
        <v>2.2.3.3.2.33.</v>
      </c>
      <c r="E3736" s="86">
        <f>'Preenchimento Consolidado'!D3759</f>
        <v>0</v>
      </c>
      <c r="F3736" s="2">
        <f t="shared" ca="1" si="58"/>
        <v>43901.734739930558</v>
      </c>
    </row>
    <row r="3737" spans="1:6">
      <c r="A3737" s="83">
        <f>'Preenchimento Consolidado'!$E$12</f>
        <v>0</v>
      </c>
      <c r="B3737" s="1">
        <f>'Preenchimento Consolidado'!$E$17</f>
        <v>0</v>
      </c>
      <c r="C3737" s="1">
        <f>'Preenchimento Consolidado'!$E$18</f>
        <v>0</v>
      </c>
      <c r="D3737" s="187" t="str">
        <f>'Preenchimento Consolidado'!B3760</f>
        <v>2.2.3.3.2.35.</v>
      </c>
      <c r="E3737" s="86">
        <f>'Preenchimento Consolidado'!D3760</f>
        <v>0</v>
      </c>
      <c r="F3737" s="2">
        <f t="shared" ca="1" si="58"/>
        <v>43901.734739930558</v>
      </c>
    </row>
    <row r="3738" spans="1:6">
      <c r="A3738" s="83">
        <f>'Preenchimento Consolidado'!$E$12</f>
        <v>0</v>
      </c>
      <c r="B3738" s="1">
        <f>'Preenchimento Consolidado'!$E$17</f>
        <v>0</v>
      </c>
      <c r="C3738" s="1">
        <f>'Preenchimento Consolidado'!$E$18</f>
        <v>0</v>
      </c>
      <c r="D3738" s="187" t="str">
        <f>'Preenchimento Consolidado'!B3761</f>
        <v>2.2.3.3.2.35.1.</v>
      </c>
      <c r="E3738" s="86">
        <f>'Preenchimento Consolidado'!D3761</f>
        <v>0</v>
      </c>
      <c r="F3738" s="2">
        <f t="shared" ca="1" si="58"/>
        <v>43901.734739930558</v>
      </c>
    </row>
    <row r="3739" spans="1:6">
      <c r="A3739" s="83">
        <f>'Preenchimento Consolidado'!$E$12</f>
        <v>0</v>
      </c>
      <c r="B3739" s="1">
        <f>'Preenchimento Consolidado'!$E$17</f>
        <v>0</v>
      </c>
      <c r="C3739" s="1">
        <f>'Preenchimento Consolidado'!$E$18</f>
        <v>0</v>
      </c>
      <c r="D3739" s="187" t="str">
        <f>'Preenchimento Consolidado'!B3762</f>
        <v>2.2.3.3.2.35.2.</v>
      </c>
      <c r="E3739" s="86">
        <f>'Preenchimento Consolidado'!D3762</f>
        <v>0</v>
      </c>
      <c r="F3739" s="2">
        <f t="shared" ca="1" si="58"/>
        <v>43901.734739930558</v>
      </c>
    </row>
    <row r="3740" spans="1:6">
      <c r="A3740" s="83">
        <f>'Preenchimento Consolidado'!$E$12</f>
        <v>0</v>
      </c>
      <c r="B3740" s="1">
        <f>'Preenchimento Consolidado'!$E$17</f>
        <v>0</v>
      </c>
      <c r="C3740" s="1">
        <f>'Preenchimento Consolidado'!$E$18</f>
        <v>0</v>
      </c>
      <c r="D3740" s="187" t="str">
        <f>'Preenchimento Consolidado'!B3763</f>
        <v>2.2.3.3.2.41.</v>
      </c>
      <c r="E3740" s="86">
        <f>'Preenchimento Consolidado'!D3763</f>
        <v>0</v>
      </c>
      <c r="F3740" s="2">
        <f t="shared" ca="1" si="58"/>
        <v>43901.734739930558</v>
      </c>
    </row>
    <row r="3741" spans="1:6">
      <c r="A3741" s="83">
        <f>'Preenchimento Consolidado'!$E$12</f>
        <v>0</v>
      </c>
      <c r="B3741" s="1">
        <f>'Preenchimento Consolidado'!$E$17</f>
        <v>0</v>
      </c>
      <c r="C3741" s="1">
        <f>'Preenchimento Consolidado'!$E$18</f>
        <v>0</v>
      </c>
      <c r="D3741" s="187" t="str">
        <f>'Preenchimento Consolidado'!B3764</f>
        <v>2.2.3.3.2.42.</v>
      </c>
      <c r="E3741" s="86">
        <f>'Preenchimento Consolidado'!D3764</f>
        <v>0</v>
      </c>
      <c r="F3741" s="2">
        <f t="shared" ca="1" si="58"/>
        <v>43901.734739930558</v>
      </c>
    </row>
    <row r="3742" spans="1:6">
      <c r="A3742" s="83">
        <f>'Preenchimento Consolidado'!$E$12</f>
        <v>0</v>
      </c>
      <c r="B3742" s="1">
        <f>'Preenchimento Consolidado'!$E$17</f>
        <v>0</v>
      </c>
      <c r="C3742" s="1">
        <f>'Preenchimento Consolidado'!$E$18</f>
        <v>0</v>
      </c>
      <c r="D3742" s="187" t="str">
        <f>'Preenchimento Consolidado'!B3765</f>
        <v>2.2.3.3.2.43.</v>
      </c>
      <c r="E3742" s="86">
        <f>'Preenchimento Consolidado'!D3765</f>
        <v>0</v>
      </c>
      <c r="F3742" s="2">
        <f t="shared" ca="1" si="58"/>
        <v>43901.734739930558</v>
      </c>
    </row>
    <row r="3743" spans="1:6">
      <c r="A3743" s="83">
        <f>'Preenchimento Consolidado'!$E$12</f>
        <v>0</v>
      </c>
      <c r="B3743" s="1">
        <f>'Preenchimento Consolidado'!$E$17</f>
        <v>0</v>
      </c>
      <c r="C3743" s="1">
        <f>'Preenchimento Consolidado'!$E$18</f>
        <v>0</v>
      </c>
      <c r="D3743" s="187" t="str">
        <f>'Preenchimento Consolidado'!B3766</f>
        <v>2.2.3.3.2.50.</v>
      </c>
      <c r="E3743" s="86">
        <f>'Preenchimento Consolidado'!D3766</f>
        <v>0</v>
      </c>
      <c r="F3743" s="2">
        <f t="shared" ca="1" si="58"/>
        <v>43901.734739930558</v>
      </c>
    </row>
    <row r="3744" spans="1:6">
      <c r="A3744" s="83">
        <f>'Preenchimento Consolidado'!$E$12</f>
        <v>0</v>
      </c>
      <c r="B3744" s="1">
        <f>'Preenchimento Consolidado'!$E$17</f>
        <v>0</v>
      </c>
      <c r="C3744" s="1">
        <f>'Preenchimento Consolidado'!$E$18</f>
        <v>0</v>
      </c>
      <c r="D3744" s="187" t="str">
        <f>'Preenchimento Consolidado'!B3767</f>
        <v>2.2.3.3.2.51.</v>
      </c>
      <c r="E3744" s="86">
        <f>'Preenchimento Consolidado'!D3767</f>
        <v>0</v>
      </c>
      <c r="F3744" s="2">
        <f t="shared" ca="1" si="58"/>
        <v>43901.734739930558</v>
      </c>
    </row>
    <row r="3745" spans="1:6">
      <c r="A3745" s="83">
        <f>'Preenchimento Consolidado'!$E$12</f>
        <v>0</v>
      </c>
      <c r="B3745" s="1">
        <f>'Preenchimento Consolidado'!$E$17</f>
        <v>0</v>
      </c>
      <c r="C3745" s="1">
        <f>'Preenchimento Consolidado'!$E$18</f>
        <v>0</v>
      </c>
      <c r="D3745" s="187" t="str">
        <f>'Preenchimento Consolidado'!B3768</f>
        <v>2.2.3.3.2.52.</v>
      </c>
      <c r="E3745" s="86">
        <f>'Preenchimento Consolidado'!D3768</f>
        <v>0</v>
      </c>
      <c r="F3745" s="2">
        <f t="shared" ca="1" si="58"/>
        <v>43901.734739930558</v>
      </c>
    </row>
    <row r="3746" spans="1:6">
      <c r="A3746" s="83">
        <f>'Preenchimento Consolidado'!$E$12</f>
        <v>0</v>
      </c>
      <c r="B3746" s="1">
        <f>'Preenchimento Consolidado'!$E$17</f>
        <v>0</v>
      </c>
      <c r="C3746" s="1">
        <f>'Preenchimento Consolidado'!$E$18</f>
        <v>0</v>
      </c>
      <c r="D3746" s="187" t="str">
        <f>'Preenchimento Consolidado'!B3769</f>
        <v>2.2.3.3.2.53.</v>
      </c>
      <c r="E3746" s="86">
        <f>'Preenchimento Consolidado'!D3769</f>
        <v>0</v>
      </c>
      <c r="F3746" s="2">
        <f t="shared" ca="1" si="58"/>
        <v>43901.734739930558</v>
      </c>
    </row>
    <row r="3747" spans="1:6">
      <c r="A3747" s="83">
        <f>'Preenchimento Consolidado'!$E$12</f>
        <v>0</v>
      </c>
      <c r="B3747" s="1">
        <f>'Preenchimento Consolidado'!$E$17</f>
        <v>0</v>
      </c>
      <c r="C3747" s="1">
        <f>'Preenchimento Consolidado'!$E$18</f>
        <v>0</v>
      </c>
      <c r="D3747" s="187" t="str">
        <f>'Preenchimento Consolidado'!B3770</f>
        <v>2.2.3.3.3.</v>
      </c>
      <c r="E3747" s="86">
        <f>'Preenchimento Consolidado'!D3770</f>
        <v>0</v>
      </c>
      <c r="F3747" s="2">
        <f t="shared" ca="1" si="58"/>
        <v>43901.734739930558</v>
      </c>
    </row>
    <row r="3748" spans="1:6">
      <c r="A3748" s="83">
        <f>'Preenchimento Consolidado'!$E$12</f>
        <v>0</v>
      </c>
      <c r="B3748" s="1">
        <f>'Preenchimento Consolidado'!$E$17</f>
        <v>0</v>
      </c>
      <c r="C3748" s="1">
        <f>'Preenchimento Consolidado'!$E$18</f>
        <v>0</v>
      </c>
      <c r="D3748" s="187" t="str">
        <f>'Preenchimento Consolidado'!B3771</f>
        <v>2.2.3.3.3.11.</v>
      </c>
      <c r="E3748" s="86">
        <f>'Preenchimento Consolidado'!D3771</f>
        <v>0</v>
      </c>
      <c r="F3748" s="2">
        <f t="shared" ca="1" si="58"/>
        <v>43901.734739930558</v>
      </c>
    </row>
    <row r="3749" spans="1:6">
      <c r="A3749" s="83">
        <f>'Preenchimento Consolidado'!$E$12</f>
        <v>0</v>
      </c>
      <c r="B3749" s="1">
        <f>'Preenchimento Consolidado'!$E$17</f>
        <v>0</v>
      </c>
      <c r="C3749" s="1">
        <f>'Preenchimento Consolidado'!$E$18</f>
        <v>0</v>
      </c>
      <c r="D3749" s="187" t="str">
        <f>'Preenchimento Consolidado'!B3772</f>
        <v>2.2.3.3.3.12.</v>
      </c>
      <c r="E3749" s="86">
        <f>'Preenchimento Consolidado'!D3772</f>
        <v>0</v>
      </c>
      <c r="F3749" s="2">
        <f t="shared" ca="1" si="58"/>
        <v>43901.734739930558</v>
      </c>
    </row>
    <row r="3750" spans="1:6">
      <c r="A3750" s="83">
        <f>'Preenchimento Consolidado'!$E$12</f>
        <v>0</v>
      </c>
      <c r="B3750" s="1">
        <f>'Preenchimento Consolidado'!$E$17</f>
        <v>0</v>
      </c>
      <c r="C3750" s="1">
        <f>'Preenchimento Consolidado'!$E$18</f>
        <v>0</v>
      </c>
      <c r="D3750" s="187" t="str">
        <f>'Preenchimento Consolidado'!B3773</f>
        <v>2.2.3.3.3.13.</v>
      </c>
      <c r="E3750" s="86">
        <f>'Preenchimento Consolidado'!D3773</f>
        <v>0</v>
      </c>
      <c r="F3750" s="2">
        <f t="shared" ca="1" si="58"/>
        <v>43901.734739930558</v>
      </c>
    </row>
    <row r="3751" spans="1:6">
      <c r="A3751" s="83">
        <f>'Preenchimento Consolidado'!$E$12</f>
        <v>0</v>
      </c>
      <c r="B3751" s="1">
        <f>'Preenchimento Consolidado'!$E$17</f>
        <v>0</v>
      </c>
      <c r="C3751" s="1">
        <f>'Preenchimento Consolidado'!$E$18</f>
        <v>0</v>
      </c>
      <c r="D3751" s="187" t="str">
        <f>'Preenchimento Consolidado'!B3774</f>
        <v>2.2.3.3.3.14.</v>
      </c>
      <c r="E3751" s="86">
        <f>'Preenchimento Consolidado'!D3774</f>
        <v>0</v>
      </c>
      <c r="F3751" s="2">
        <f t="shared" ca="1" si="58"/>
        <v>43901.734739930558</v>
      </c>
    </row>
    <row r="3752" spans="1:6">
      <c r="A3752" s="83">
        <f>'Preenchimento Consolidado'!$E$12</f>
        <v>0</v>
      </c>
      <c r="B3752" s="1">
        <f>'Preenchimento Consolidado'!$E$17</f>
        <v>0</v>
      </c>
      <c r="C3752" s="1">
        <f>'Preenchimento Consolidado'!$E$18</f>
        <v>0</v>
      </c>
      <c r="D3752" s="187" t="str">
        <f>'Preenchimento Consolidado'!B3775</f>
        <v>2.2.3.3.3.15.</v>
      </c>
      <c r="E3752" s="86">
        <f>'Preenchimento Consolidado'!D3775</f>
        <v>0</v>
      </c>
      <c r="F3752" s="2">
        <f t="shared" ca="1" si="58"/>
        <v>43901.734739930558</v>
      </c>
    </row>
    <row r="3753" spans="1:6">
      <c r="A3753" s="83">
        <f>'Preenchimento Consolidado'!$E$12</f>
        <v>0</v>
      </c>
      <c r="B3753" s="1">
        <f>'Preenchimento Consolidado'!$E$17</f>
        <v>0</v>
      </c>
      <c r="C3753" s="1">
        <f>'Preenchimento Consolidado'!$E$18</f>
        <v>0</v>
      </c>
      <c r="D3753" s="187" t="str">
        <f>'Preenchimento Consolidado'!B3776</f>
        <v>2.2.3.3.3.16.</v>
      </c>
      <c r="E3753" s="86">
        <f>'Preenchimento Consolidado'!D3776</f>
        <v>0</v>
      </c>
      <c r="F3753" s="2">
        <f t="shared" ca="1" si="58"/>
        <v>43901.734739930558</v>
      </c>
    </row>
    <row r="3754" spans="1:6">
      <c r="A3754" s="83">
        <f>'Preenchimento Consolidado'!$E$12</f>
        <v>0</v>
      </c>
      <c r="B3754" s="1">
        <f>'Preenchimento Consolidado'!$E$17</f>
        <v>0</v>
      </c>
      <c r="C3754" s="1">
        <f>'Preenchimento Consolidado'!$E$18</f>
        <v>0</v>
      </c>
      <c r="D3754" s="187" t="str">
        <f>'Preenchimento Consolidado'!B3777</f>
        <v>2.2.3.3.3.17.</v>
      </c>
      <c r="E3754" s="86">
        <f>'Preenchimento Consolidado'!D3777</f>
        <v>0</v>
      </c>
      <c r="F3754" s="2">
        <f t="shared" ca="1" si="58"/>
        <v>43901.734739930558</v>
      </c>
    </row>
    <row r="3755" spans="1:6">
      <c r="A3755" s="83">
        <f>'Preenchimento Consolidado'!$E$12</f>
        <v>0</v>
      </c>
      <c r="B3755" s="1">
        <f>'Preenchimento Consolidado'!$E$17</f>
        <v>0</v>
      </c>
      <c r="C3755" s="1">
        <f>'Preenchimento Consolidado'!$E$18</f>
        <v>0</v>
      </c>
      <c r="D3755" s="187" t="str">
        <f>'Preenchimento Consolidado'!B3778</f>
        <v>2.2.3.3.3.21.</v>
      </c>
      <c r="E3755" s="86">
        <f>'Preenchimento Consolidado'!D3778</f>
        <v>0</v>
      </c>
      <c r="F3755" s="2">
        <f t="shared" ca="1" si="58"/>
        <v>43901.734739930558</v>
      </c>
    </row>
    <row r="3756" spans="1:6">
      <c r="A3756" s="83">
        <f>'Preenchimento Consolidado'!$E$12</f>
        <v>0</v>
      </c>
      <c r="B3756" s="1">
        <f>'Preenchimento Consolidado'!$E$17</f>
        <v>0</v>
      </c>
      <c r="C3756" s="1">
        <f>'Preenchimento Consolidado'!$E$18</f>
        <v>0</v>
      </c>
      <c r="D3756" s="187" t="str">
        <f>'Preenchimento Consolidado'!B3779</f>
        <v>2.2.3.3.3.22.</v>
      </c>
      <c r="E3756" s="86">
        <f>'Preenchimento Consolidado'!D3779</f>
        <v>0</v>
      </c>
      <c r="F3756" s="2">
        <f t="shared" ca="1" si="58"/>
        <v>43901.734739930558</v>
      </c>
    </row>
    <row r="3757" spans="1:6">
      <c r="A3757" s="83">
        <f>'Preenchimento Consolidado'!$E$12</f>
        <v>0</v>
      </c>
      <c r="B3757" s="1">
        <f>'Preenchimento Consolidado'!$E$17</f>
        <v>0</v>
      </c>
      <c r="C3757" s="1">
        <f>'Preenchimento Consolidado'!$E$18</f>
        <v>0</v>
      </c>
      <c r="D3757" s="187" t="str">
        <f>'Preenchimento Consolidado'!B3780</f>
        <v>2.2.3.3.3.23.</v>
      </c>
      <c r="E3757" s="86">
        <f>'Preenchimento Consolidado'!D3780</f>
        <v>0</v>
      </c>
      <c r="F3757" s="2">
        <f t="shared" ca="1" si="58"/>
        <v>43901.734739930558</v>
      </c>
    </row>
    <row r="3758" spans="1:6">
      <c r="A3758" s="83">
        <f>'Preenchimento Consolidado'!$E$12</f>
        <v>0</v>
      </c>
      <c r="B3758" s="1">
        <f>'Preenchimento Consolidado'!$E$17</f>
        <v>0</v>
      </c>
      <c r="C3758" s="1">
        <f>'Preenchimento Consolidado'!$E$18</f>
        <v>0</v>
      </c>
      <c r="D3758" s="187" t="str">
        <f>'Preenchimento Consolidado'!B3781</f>
        <v>2.2.3.3.3.24.</v>
      </c>
      <c r="E3758" s="86">
        <f>'Preenchimento Consolidado'!D3781</f>
        <v>0</v>
      </c>
      <c r="F3758" s="2">
        <f t="shared" ca="1" si="58"/>
        <v>43901.734739930558</v>
      </c>
    </row>
    <row r="3759" spans="1:6">
      <c r="A3759" s="83">
        <f>'Preenchimento Consolidado'!$E$12</f>
        <v>0</v>
      </c>
      <c r="B3759" s="1">
        <f>'Preenchimento Consolidado'!$E$17</f>
        <v>0</v>
      </c>
      <c r="C3759" s="1">
        <f>'Preenchimento Consolidado'!$E$18</f>
        <v>0</v>
      </c>
      <c r="D3759" s="187" t="str">
        <f>'Preenchimento Consolidado'!B3782</f>
        <v>2.2.3.3.3.25.</v>
      </c>
      <c r="E3759" s="86">
        <f>'Preenchimento Consolidado'!D3782</f>
        <v>0</v>
      </c>
      <c r="F3759" s="2">
        <f t="shared" ca="1" si="58"/>
        <v>43901.734739930558</v>
      </c>
    </row>
    <row r="3760" spans="1:6">
      <c r="A3760" s="83">
        <f>'Preenchimento Consolidado'!$E$12</f>
        <v>0</v>
      </c>
      <c r="B3760" s="1">
        <f>'Preenchimento Consolidado'!$E$17</f>
        <v>0</v>
      </c>
      <c r="C3760" s="1">
        <f>'Preenchimento Consolidado'!$E$18</f>
        <v>0</v>
      </c>
      <c r="D3760" s="187" t="str">
        <f>'Preenchimento Consolidado'!B3783</f>
        <v>2.2.3.3.3.26.</v>
      </c>
      <c r="E3760" s="86">
        <f>'Preenchimento Consolidado'!D3783</f>
        <v>0</v>
      </c>
      <c r="F3760" s="2">
        <f t="shared" ca="1" si="58"/>
        <v>43901.734739930558</v>
      </c>
    </row>
    <row r="3761" spans="1:6">
      <c r="A3761" s="83">
        <f>'Preenchimento Consolidado'!$E$12</f>
        <v>0</v>
      </c>
      <c r="B3761" s="1">
        <f>'Preenchimento Consolidado'!$E$17</f>
        <v>0</v>
      </c>
      <c r="C3761" s="1">
        <f>'Preenchimento Consolidado'!$E$18</f>
        <v>0</v>
      </c>
      <c r="D3761" s="187" t="str">
        <f>'Preenchimento Consolidado'!B3784</f>
        <v>2.2.3.3.3.27.</v>
      </c>
      <c r="E3761" s="86">
        <f>'Preenchimento Consolidado'!D3784</f>
        <v>0</v>
      </c>
      <c r="F3761" s="2">
        <f t="shared" ca="1" si="58"/>
        <v>43901.734739930558</v>
      </c>
    </row>
    <row r="3762" spans="1:6">
      <c r="A3762" s="83">
        <f>'Preenchimento Consolidado'!$E$12</f>
        <v>0</v>
      </c>
      <c r="B3762" s="1">
        <f>'Preenchimento Consolidado'!$E$17</f>
        <v>0</v>
      </c>
      <c r="C3762" s="1">
        <f>'Preenchimento Consolidado'!$E$18</f>
        <v>0</v>
      </c>
      <c r="D3762" s="187" t="str">
        <f>'Preenchimento Consolidado'!B3785</f>
        <v>2.2.3.3.3.28.</v>
      </c>
      <c r="E3762" s="86">
        <f>'Preenchimento Consolidado'!D3785</f>
        <v>0</v>
      </c>
      <c r="F3762" s="2">
        <f t="shared" ca="1" si="58"/>
        <v>43901.734739930558</v>
      </c>
    </row>
    <row r="3763" spans="1:6">
      <c r="A3763" s="83">
        <f>'Preenchimento Consolidado'!$E$12</f>
        <v>0</v>
      </c>
      <c r="B3763" s="1">
        <f>'Preenchimento Consolidado'!$E$17</f>
        <v>0</v>
      </c>
      <c r="C3763" s="1">
        <f>'Preenchimento Consolidado'!$E$18</f>
        <v>0</v>
      </c>
      <c r="D3763" s="187" t="str">
        <f>'Preenchimento Consolidado'!B3786</f>
        <v>2.2.3.3.3.29.</v>
      </c>
      <c r="E3763" s="86">
        <f>'Preenchimento Consolidado'!D3786</f>
        <v>0</v>
      </c>
      <c r="F3763" s="2">
        <f t="shared" ca="1" si="58"/>
        <v>43901.734739930558</v>
      </c>
    </row>
    <row r="3764" spans="1:6">
      <c r="A3764" s="83">
        <f>'Preenchimento Consolidado'!$E$12</f>
        <v>0</v>
      </c>
      <c r="B3764" s="1">
        <f>'Preenchimento Consolidado'!$E$17</f>
        <v>0</v>
      </c>
      <c r="C3764" s="1">
        <f>'Preenchimento Consolidado'!$E$18</f>
        <v>0</v>
      </c>
      <c r="D3764" s="187" t="str">
        <f>'Preenchimento Consolidado'!B3787</f>
        <v>2.2.3.3.3.31.</v>
      </c>
      <c r="E3764" s="86">
        <f>'Preenchimento Consolidado'!D3787</f>
        <v>0</v>
      </c>
      <c r="F3764" s="2">
        <f t="shared" ca="1" si="58"/>
        <v>43901.734739930558</v>
      </c>
    </row>
    <row r="3765" spans="1:6">
      <c r="A3765" s="83">
        <f>'Preenchimento Consolidado'!$E$12</f>
        <v>0</v>
      </c>
      <c r="B3765" s="1">
        <f>'Preenchimento Consolidado'!$E$17</f>
        <v>0</v>
      </c>
      <c r="C3765" s="1">
        <f>'Preenchimento Consolidado'!$E$18</f>
        <v>0</v>
      </c>
      <c r="D3765" s="187" t="str">
        <f>'Preenchimento Consolidado'!B3788</f>
        <v>2.2.3.3.3.32.</v>
      </c>
      <c r="E3765" s="86">
        <f>'Preenchimento Consolidado'!D3788</f>
        <v>0</v>
      </c>
      <c r="F3765" s="2">
        <f t="shared" ca="1" si="58"/>
        <v>43901.734739930558</v>
      </c>
    </row>
    <row r="3766" spans="1:6">
      <c r="A3766" s="83">
        <f>'Preenchimento Consolidado'!$E$12</f>
        <v>0</v>
      </c>
      <c r="B3766" s="1">
        <f>'Preenchimento Consolidado'!$E$17</f>
        <v>0</v>
      </c>
      <c r="C3766" s="1">
        <f>'Preenchimento Consolidado'!$E$18</f>
        <v>0</v>
      </c>
      <c r="D3766" s="187" t="str">
        <f>'Preenchimento Consolidado'!B3789</f>
        <v>2.2.3.3.3.33.</v>
      </c>
      <c r="E3766" s="86">
        <f>'Preenchimento Consolidado'!D3789</f>
        <v>0</v>
      </c>
      <c r="F3766" s="2">
        <f t="shared" ca="1" si="58"/>
        <v>43901.734739930558</v>
      </c>
    </row>
    <row r="3767" spans="1:6">
      <c r="A3767" s="83">
        <f>'Preenchimento Consolidado'!$E$12</f>
        <v>0</v>
      </c>
      <c r="B3767" s="1">
        <f>'Preenchimento Consolidado'!$E$17</f>
        <v>0</v>
      </c>
      <c r="C3767" s="1">
        <f>'Preenchimento Consolidado'!$E$18</f>
        <v>0</v>
      </c>
      <c r="D3767" s="187" t="str">
        <f>'Preenchimento Consolidado'!B3790</f>
        <v>2.2.3.3.3.35.</v>
      </c>
      <c r="E3767" s="86">
        <f>'Preenchimento Consolidado'!D3790</f>
        <v>0</v>
      </c>
      <c r="F3767" s="2">
        <f t="shared" ca="1" si="58"/>
        <v>43901.734739930558</v>
      </c>
    </row>
    <row r="3768" spans="1:6">
      <c r="A3768" s="83">
        <f>'Preenchimento Consolidado'!$E$12</f>
        <v>0</v>
      </c>
      <c r="B3768" s="1">
        <f>'Preenchimento Consolidado'!$E$17</f>
        <v>0</v>
      </c>
      <c r="C3768" s="1">
        <f>'Preenchimento Consolidado'!$E$18</f>
        <v>0</v>
      </c>
      <c r="D3768" s="187" t="str">
        <f>'Preenchimento Consolidado'!B3791</f>
        <v>2.2.3.3.3.35.1.</v>
      </c>
      <c r="E3768" s="86">
        <f>'Preenchimento Consolidado'!D3791</f>
        <v>0</v>
      </c>
      <c r="F3768" s="2">
        <f t="shared" ca="1" si="58"/>
        <v>43901.734739930558</v>
      </c>
    </row>
    <row r="3769" spans="1:6">
      <c r="A3769" s="83">
        <f>'Preenchimento Consolidado'!$E$12</f>
        <v>0</v>
      </c>
      <c r="B3769" s="1">
        <f>'Preenchimento Consolidado'!$E$17</f>
        <v>0</v>
      </c>
      <c r="C3769" s="1">
        <f>'Preenchimento Consolidado'!$E$18</f>
        <v>0</v>
      </c>
      <c r="D3769" s="187" t="str">
        <f>'Preenchimento Consolidado'!B3792</f>
        <v>2.2.3.3.3.35.2.</v>
      </c>
      <c r="E3769" s="86">
        <f>'Preenchimento Consolidado'!D3792</f>
        <v>0</v>
      </c>
      <c r="F3769" s="2">
        <f t="shared" ca="1" si="58"/>
        <v>43901.734739930558</v>
      </c>
    </row>
    <row r="3770" spans="1:6">
      <c r="A3770" s="83">
        <f>'Preenchimento Consolidado'!$E$12</f>
        <v>0</v>
      </c>
      <c r="B3770" s="1">
        <f>'Preenchimento Consolidado'!$E$17</f>
        <v>0</v>
      </c>
      <c r="C3770" s="1">
        <f>'Preenchimento Consolidado'!$E$18</f>
        <v>0</v>
      </c>
      <c r="D3770" s="187" t="str">
        <f>'Preenchimento Consolidado'!B3793</f>
        <v>2.2.3.3.3.41.</v>
      </c>
      <c r="E3770" s="86">
        <f>'Preenchimento Consolidado'!D3793</f>
        <v>0</v>
      </c>
      <c r="F3770" s="2">
        <f t="shared" ca="1" si="58"/>
        <v>43901.734739930558</v>
      </c>
    </row>
    <row r="3771" spans="1:6">
      <c r="A3771" s="83">
        <f>'Preenchimento Consolidado'!$E$12</f>
        <v>0</v>
      </c>
      <c r="B3771" s="1">
        <f>'Preenchimento Consolidado'!$E$17</f>
        <v>0</v>
      </c>
      <c r="C3771" s="1">
        <f>'Preenchimento Consolidado'!$E$18</f>
        <v>0</v>
      </c>
      <c r="D3771" s="187" t="str">
        <f>'Preenchimento Consolidado'!B3794</f>
        <v>2.2.3.3.3.42.</v>
      </c>
      <c r="E3771" s="86">
        <f>'Preenchimento Consolidado'!D3794</f>
        <v>0</v>
      </c>
      <c r="F3771" s="2">
        <f t="shared" ca="1" si="58"/>
        <v>43901.734739930558</v>
      </c>
    </row>
    <row r="3772" spans="1:6">
      <c r="A3772" s="83">
        <f>'Preenchimento Consolidado'!$E$12</f>
        <v>0</v>
      </c>
      <c r="B3772" s="1">
        <f>'Preenchimento Consolidado'!$E$17</f>
        <v>0</v>
      </c>
      <c r="C3772" s="1">
        <f>'Preenchimento Consolidado'!$E$18</f>
        <v>0</v>
      </c>
      <c r="D3772" s="187" t="str">
        <f>'Preenchimento Consolidado'!B3795</f>
        <v>2.2.3.3.3.43.</v>
      </c>
      <c r="E3772" s="86">
        <f>'Preenchimento Consolidado'!D3795</f>
        <v>0</v>
      </c>
      <c r="F3772" s="2">
        <f t="shared" ca="1" si="58"/>
        <v>43901.734739930558</v>
      </c>
    </row>
    <row r="3773" spans="1:6">
      <c r="A3773" s="83">
        <f>'Preenchimento Consolidado'!$E$12</f>
        <v>0</v>
      </c>
      <c r="B3773" s="1">
        <f>'Preenchimento Consolidado'!$E$17</f>
        <v>0</v>
      </c>
      <c r="C3773" s="1">
        <f>'Preenchimento Consolidado'!$E$18</f>
        <v>0</v>
      </c>
      <c r="D3773" s="187" t="str">
        <f>'Preenchimento Consolidado'!B3796</f>
        <v>2.2.3.3.3.50.</v>
      </c>
      <c r="E3773" s="86">
        <f>'Preenchimento Consolidado'!D3796</f>
        <v>0</v>
      </c>
      <c r="F3773" s="2">
        <f t="shared" ca="1" si="58"/>
        <v>43901.734739930558</v>
      </c>
    </row>
    <row r="3774" spans="1:6">
      <c r="A3774" s="83">
        <f>'Preenchimento Consolidado'!$E$12</f>
        <v>0</v>
      </c>
      <c r="B3774" s="1">
        <f>'Preenchimento Consolidado'!$E$17</f>
        <v>0</v>
      </c>
      <c r="C3774" s="1">
        <f>'Preenchimento Consolidado'!$E$18</f>
        <v>0</v>
      </c>
      <c r="D3774" s="187" t="str">
        <f>'Preenchimento Consolidado'!B3797</f>
        <v>2.2.3.3.3.51.</v>
      </c>
      <c r="E3774" s="86">
        <f>'Preenchimento Consolidado'!D3797</f>
        <v>0</v>
      </c>
      <c r="F3774" s="2">
        <f t="shared" ca="1" si="58"/>
        <v>43901.734739930558</v>
      </c>
    </row>
    <row r="3775" spans="1:6">
      <c r="A3775" s="83">
        <f>'Preenchimento Consolidado'!$E$12</f>
        <v>0</v>
      </c>
      <c r="B3775" s="1">
        <f>'Preenchimento Consolidado'!$E$17</f>
        <v>0</v>
      </c>
      <c r="C3775" s="1">
        <f>'Preenchimento Consolidado'!$E$18</f>
        <v>0</v>
      </c>
      <c r="D3775" s="187" t="str">
        <f>'Preenchimento Consolidado'!B3798</f>
        <v>2.2.3.3.3.52.</v>
      </c>
      <c r="E3775" s="86">
        <f>'Preenchimento Consolidado'!D3798</f>
        <v>0</v>
      </c>
      <c r="F3775" s="2">
        <f t="shared" ca="1" si="58"/>
        <v>43901.734739930558</v>
      </c>
    </row>
    <row r="3776" spans="1:6">
      <c r="A3776" s="83">
        <f>'Preenchimento Consolidado'!$E$12</f>
        <v>0</v>
      </c>
      <c r="B3776" s="1">
        <f>'Preenchimento Consolidado'!$E$17</f>
        <v>0</v>
      </c>
      <c r="C3776" s="1">
        <f>'Preenchimento Consolidado'!$E$18</f>
        <v>0</v>
      </c>
      <c r="D3776" s="187" t="str">
        <f>'Preenchimento Consolidado'!B3799</f>
        <v>2.2.3.3.3.53.</v>
      </c>
      <c r="E3776" s="86">
        <f>'Preenchimento Consolidado'!D3799</f>
        <v>0</v>
      </c>
      <c r="F3776" s="2">
        <f t="shared" ca="1" si="58"/>
        <v>43901.734739930558</v>
      </c>
    </row>
    <row r="3777" spans="1:6">
      <c r="A3777" s="83">
        <f>'Preenchimento Consolidado'!$E$12</f>
        <v>0</v>
      </c>
      <c r="B3777" s="1">
        <f>'Preenchimento Consolidado'!$E$17</f>
        <v>0</v>
      </c>
      <c r="C3777" s="1">
        <f>'Preenchimento Consolidado'!$E$18</f>
        <v>0</v>
      </c>
      <c r="D3777" s="187" t="str">
        <f>'Preenchimento Consolidado'!B3800</f>
        <v>2.2.3.4.1.</v>
      </c>
      <c r="E3777" s="86">
        <f>'Preenchimento Consolidado'!D3800</f>
        <v>0</v>
      </c>
      <c r="F3777" s="2">
        <f t="shared" ca="1" si="58"/>
        <v>43901.734739930558</v>
      </c>
    </row>
    <row r="3778" spans="1:6">
      <c r="A3778" s="83">
        <f>'Preenchimento Consolidado'!$E$12</f>
        <v>0</v>
      </c>
      <c r="B3778" s="1">
        <f>'Preenchimento Consolidado'!$E$17</f>
        <v>0</v>
      </c>
      <c r="C3778" s="1">
        <f>'Preenchimento Consolidado'!$E$18</f>
        <v>0</v>
      </c>
      <c r="D3778" s="187" t="str">
        <f>'Preenchimento Consolidado'!B3801</f>
        <v>2.2.3.4.1.1.</v>
      </c>
      <c r="E3778" s="86">
        <f>'Preenchimento Consolidado'!D3801</f>
        <v>0</v>
      </c>
      <c r="F3778" s="2">
        <f t="shared" ref="F3778:F3841" ca="1" si="59">NOW()</f>
        <v>43901.734739930558</v>
      </c>
    </row>
    <row r="3779" spans="1:6">
      <c r="A3779" s="83">
        <f>'Preenchimento Consolidado'!$E$12</f>
        <v>0</v>
      </c>
      <c r="B3779" s="1">
        <f>'Preenchimento Consolidado'!$E$17</f>
        <v>0</v>
      </c>
      <c r="C3779" s="1">
        <f>'Preenchimento Consolidado'!$E$18</f>
        <v>0</v>
      </c>
      <c r="D3779" s="187" t="str">
        <f>'Preenchimento Consolidado'!B3802</f>
        <v>2.2.3.4.1.1.11.</v>
      </c>
      <c r="E3779" s="86">
        <f>'Preenchimento Consolidado'!D3802</f>
        <v>0</v>
      </c>
      <c r="F3779" s="2">
        <f t="shared" ca="1" si="59"/>
        <v>43901.734739930558</v>
      </c>
    </row>
    <row r="3780" spans="1:6">
      <c r="A3780" s="83">
        <f>'Preenchimento Consolidado'!$E$12</f>
        <v>0</v>
      </c>
      <c r="B3780" s="1">
        <f>'Preenchimento Consolidado'!$E$17</f>
        <v>0</v>
      </c>
      <c r="C3780" s="1">
        <f>'Preenchimento Consolidado'!$E$18</f>
        <v>0</v>
      </c>
      <c r="D3780" s="187" t="str">
        <f>'Preenchimento Consolidado'!B3803</f>
        <v>2.2.3.4.1.1.12.</v>
      </c>
      <c r="E3780" s="86">
        <f>'Preenchimento Consolidado'!D3803</f>
        <v>0</v>
      </c>
      <c r="F3780" s="2">
        <f t="shared" ca="1" si="59"/>
        <v>43901.734739930558</v>
      </c>
    </row>
    <row r="3781" spans="1:6">
      <c r="A3781" s="83">
        <f>'Preenchimento Consolidado'!$E$12</f>
        <v>0</v>
      </c>
      <c r="B3781" s="1">
        <f>'Preenchimento Consolidado'!$E$17</f>
        <v>0</v>
      </c>
      <c r="C3781" s="1">
        <f>'Preenchimento Consolidado'!$E$18</f>
        <v>0</v>
      </c>
      <c r="D3781" s="187" t="str">
        <f>'Preenchimento Consolidado'!B3804</f>
        <v>2.2.3.4.1.1.13.</v>
      </c>
      <c r="E3781" s="86">
        <f>'Preenchimento Consolidado'!D3804</f>
        <v>0</v>
      </c>
      <c r="F3781" s="2">
        <f t="shared" ca="1" si="59"/>
        <v>43901.734739930558</v>
      </c>
    </row>
    <row r="3782" spans="1:6">
      <c r="A3782" s="83">
        <f>'Preenchimento Consolidado'!$E$12</f>
        <v>0</v>
      </c>
      <c r="B3782" s="1">
        <f>'Preenchimento Consolidado'!$E$17</f>
        <v>0</v>
      </c>
      <c r="C3782" s="1">
        <f>'Preenchimento Consolidado'!$E$18</f>
        <v>0</v>
      </c>
      <c r="D3782" s="187" t="str">
        <f>'Preenchimento Consolidado'!B3805</f>
        <v>2.2.3.4.1.1.14.</v>
      </c>
      <c r="E3782" s="86">
        <f>'Preenchimento Consolidado'!D3805</f>
        <v>0</v>
      </c>
      <c r="F3782" s="2">
        <f t="shared" ca="1" si="59"/>
        <v>43901.734739930558</v>
      </c>
    </row>
    <row r="3783" spans="1:6">
      <c r="A3783" s="83">
        <f>'Preenchimento Consolidado'!$E$12</f>
        <v>0</v>
      </c>
      <c r="B3783" s="1">
        <f>'Preenchimento Consolidado'!$E$17</f>
        <v>0</v>
      </c>
      <c r="C3783" s="1">
        <f>'Preenchimento Consolidado'!$E$18</f>
        <v>0</v>
      </c>
      <c r="D3783" s="187" t="str">
        <f>'Preenchimento Consolidado'!B3806</f>
        <v>2.2.3.4.1.1.15.</v>
      </c>
      <c r="E3783" s="86">
        <f>'Preenchimento Consolidado'!D3806</f>
        <v>0</v>
      </c>
      <c r="F3783" s="2">
        <f t="shared" ca="1" si="59"/>
        <v>43901.734739930558</v>
      </c>
    </row>
    <row r="3784" spans="1:6">
      <c r="A3784" s="83">
        <f>'Preenchimento Consolidado'!$E$12</f>
        <v>0</v>
      </c>
      <c r="B3784" s="1">
        <f>'Preenchimento Consolidado'!$E$17</f>
        <v>0</v>
      </c>
      <c r="C3784" s="1">
        <f>'Preenchimento Consolidado'!$E$18</f>
        <v>0</v>
      </c>
      <c r="D3784" s="187" t="str">
        <f>'Preenchimento Consolidado'!B3807</f>
        <v>2.2.3.4.1.1.16.</v>
      </c>
      <c r="E3784" s="86">
        <f>'Preenchimento Consolidado'!D3807</f>
        <v>0</v>
      </c>
      <c r="F3784" s="2">
        <f t="shared" ca="1" si="59"/>
        <v>43901.734739930558</v>
      </c>
    </row>
    <row r="3785" spans="1:6">
      <c r="A3785" s="83">
        <f>'Preenchimento Consolidado'!$E$12</f>
        <v>0</v>
      </c>
      <c r="B3785" s="1">
        <f>'Preenchimento Consolidado'!$E$17</f>
        <v>0</v>
      </c>
      <c r="C3785" s="1">
        <f>'Preenchimento Consolidado'!$E$18</f>
        <v>0</v>
      </c>
      <c r="D3785" s="187" t="str">
        <f>'Preenchimento Consolidado'!B3808</f>
        <v>2.2.3.4.1.1.17.</v>
      </c>
      <c r="E3785" s="86">
        <f>'Preenchimento Consolidado'!D3808</f>
        <v>0</v>
      </c>
      <c r="F3785" s="2">
        <f t="shared" ca="1" si="59"/>
        <v>43901.734739930558</v>
      </c>
    </row>
    <row r="3786" spans="1:6">
      <c r="A3786" s="83">
        <f>'Preenchimento Consolidado'!$E$12</f>
        <v>0</v>
      </c>
      <c r="B3786" s="1">
        <f>'Preenchimento Consolidado'!$E$17</f>
        <v>0</v>
      </c>
      <c r="C3786" s="1">
        <f>'Preenchimento Consolidado'!$E$18</f>
        <v>0</v>
      </c>
      <c r="D3786" s="187" t="str">
        <f>'Preenchimento Consolidado'!B3809</f>
        <v>2.2.3.4.1.1.21.</v>
      </c>
      <c r="E3786" s="86">
        <f>'Preenchimento Consolidado'!D3809</f>
        <v>0</v>
      </c>
      <c r="F3786" s="2">
        <f t="shared" ca="1" si="59"/>
        <v>43901.734739930558</v>
      </c>
    </row>
    <row r="3787" spans="1:6">
      <c r="A3787" s="83">
        <f>'Preenchimento Consolidado'!$E$12</f>
        <v>0</v>
      </c>
      <c r="B3787" s="1">
        <f>'Preenchimento Consolidado'!$E$17</f>
        <v>0</v>
      </c>
      <c r="C3787" s="1">
        <f>'Preenchimento Consolidado'!$E$18</f>
        <v>0</v>
      </c>
      <c r="D3787" s="187" t="str">
        <f>'Preenchimento Consolidado'!B3810</f>
        <v>2.2.3.4.1.1.22.</v>
      </c>
      <c r="E3787" s="86">
        <f>'Preenchimento Consolidado'!D3810</f>
        <v>0</v>
      </c>
      <c r="F3787" s="2">
        <f t="shared" ca="1" si="59"/>
        <v>43901.734739930558</v>
      </c>
    </row>
    <row r="3788" spans="1:6">
      <c r="A3788" s="83">
        <f>'Preenchimento Consolidado'!$E$12</f>
        <v>0</v>
      </c>
      <c r="B3788" s="1">
        <f>'Preenchimento Consolidado'!$E$17</f>
        <v>0</v>
      </c>
      <c r="C3788" s="1">
        <f>'Preenchimento Consolidado'!$E$18</f>
        <v>0</v>
      </c>
      <c r="D3788" s="187" t="str">
        <f>'Preenchimento Consolidado'!B3811</f>
        <v>2.2.3.4.1.1.23.</v>
      </c>
      <c r="E3788" s="86">
        <f>'Preenchimento Consolidado'!D3811</f>
        <v>0</v>
      </c>
      <c r="F3788" s="2">
        <f t="shared" ca="1" si="59"/>
        <v>43901.734739930558</v>
      </c>
    </row>
    <row r="3789" spans="1:6">
      <c r="A3789" s="83">
        <f>'Preenchimento Consolidado'!$E$12</f>
        <v>0</v>
      </c>
      <c r="B3789" s="1">
        <f>'Preenchimento Consolidado'!$E$17</f>
        <v>0</v>
      </c>
      <c r="C3789" s="1">
        <f>'Preenchimento Consolidado'!$E$18</f>
        <v>0</v>
      </c>
      <c r="D3789" s="187" t="str">
        <f>'Preenchimento Consolidado'!B3812</f>
        <v>2.2.3.4.1.1.24.</v>
      </c>
      <c r="E3789" s="86">
        <f>'Preenchimento Consolidado'!D3812</f>
        <v>0</v>
      </c>
      <c r="F3789" s="2">
        <f t="shared" ca="1" si="59"/>
        <v>43901.734739930558</v>
      </c>
    </row>
    <row r="3790" spans="1:6">
      <c r="A3790" s="83">
        <f>'Preenchimento Consolidado'!$E$12</f>
        <v>0</v>
      </c>
      <c r="B3790" s="1">
        <f>'Preenchimento Consolidado'!$E$17</f>
        <v>0</v>
      </c>
      <c r="C3790" s="1">
        <f>'Preenchimento Consolidado'!$E$18</f>
        <v>0</v>
      </c>
      <c r="D3790" s="187" t="str">
        <f>'Preenchimento Consolidado'!B3813</f>
        <v>2.2.3.4.1.1.25.</v>
      </c>
      <c r="E3790" s="86">
        <f>'Preenchimento Consolidado'!D3813</f>
        <v>0</v>
      </c>
      <c r="F3790" s="2">
        <f t="shared" ca="1" si="59"/>
        <v>43901.734739930558</v>
      </c>
    </row>
    <row r="3791" spans="1:6">
      <c r="A3791" s="83">
        <f>'Preenchimento Consolidado'!$E$12</f>
        <v>0</v>
      </c>
      <c r="B3791" s="1">
        <f>'Preenchimento Consolidado'!$E$17</f>
        <v>0</v>
      </c>
      <c r="C3791" s="1">
        <f>'Preenchimento Consolidado'!$E$18</f>
        <v>0</v>
      </c>
      <c r="D3791" s="187" t="str">
        <f>'Preenchimento Consolidado'!B3814</f>
        <v>2.2.3.4.1.1.26.</v>
      </c>
      <c r="E3791" s="86">
        <f>'Preenchimento Consolidado'!D3814</f>
        <v>0</v>
      </c>
      <c r="F3791" s="2">
        <f t="shared" ca="1" si="59"/>
        <v>43901.734739930558</v>
      </c>
    </row>
    <row r="3792" spans="1:6">
      <c r="A3792" s="83">
        <f>'Preenchimento Consolidado'!$E$12</f>
        <v>0</v>
      </c>
      <c r="B3792" s="1">
        <f>'Preenchimento Consolidado'!$E$17</f>
        <v>0</v>
      </c>
      <c r="C3792" s="1">
        <f>'Preenchimento Consolidado'!$E$18</f>
        <v>0</v>
      </c>
      <c r="D3792" s="187" t="str">
        <f>'Preenchimento Consolidado'!B3815</f>
        <v>2.2.3.4.1.1;27.</v>
      </c>
      <c r="E3792" s="86">
        <f>'Preenchimento Consolidado'!D3815</f>
        <v>0</v>
      </c>
      <c r="F3792" s="2">
        <f t="shared" ca="1" si="59"/>
        <v>43901.734739930558</v>
      </c>
    </row>
    <row r="3793" spans="1:6">
      <c r="A3793" s="83">
        <f>'Preenchimento Consolidado'!$E$12</f>
        <v>0</v>
      </c>
      <c r="B3793" s="1">
        <f>'Preenchimento Consolidado'!$E$17</f>
        <v>0</v>
      </c>
      <c r="C3793" s="1">
        <f>'Preenchimento Consolidado'!$E$18</f>
        <v>0</v>
      </c>
      <c r="D3793" s="187" t="str">
        <f>'Preenchimento Consolidado'!B3816</f>
        <v>2.2.3.4.1.1.28.</v>
      </c>
      <c r="E3793" s="86">
        <f>'Preenchimento Consolidado'!D3816</f>
        <v>0</v>
      </c>
      <c r="F3793" s="2">
        <f t="shared" ca="1" si="59"/>
        <v>43901.734739930558</v>
      </c>
    </row>
    <row r="3794" spans="1:6">
      <c r="A3794" s="83">
        <f>'Preenchimento Consolidado'!$E$12</f>
        <v>0</v>
      </c>
      <c r="B3794" s="1">
        <f>'Preenchimento Consolidado'!$E$17</f>
        <v>0</v>
      </c>
      <c r="C3794" s="1">
        <f>'Preenchimento Consolidado'!$E$18</f>
        <v>0</v>
      </c>
      <c r="D3794" s="187" t="str">
        <f>'Preenchimento Consolidado'!B3817</f>
        <v>2.2.3.4.1.1.29.</v>
      </c>
      <c r="E3794" s="86">
        <f>'Preenchimento Consolidado'!D3817</f>
        <v>0</v>
      </c>
      <c r="F3794" s="2">
        <f t="shared" ca="1" si="59"/>
        <v>43901.734739930558</v>
      </c>
    </row>
    <row r="3795" spans="1:6">
      <c r="A3795" s="83">
        <f>'Preenchimento Consolidado'!$E$12</f>
        <v>0</v>
      </c>
      <c r="B3795" s="1">
        <f>'Preenchimento Consolidado'!$E$17</f>
        <v>0</v>
      </c>
      <c r="C3795" s="1">
        <f>'Preenchimento Consolidado'!$E$18</f>
        <v>0</v>
      </c>
      <c r="D3795" s="187" t="str">
        <f>'Preenchimento Consolidado'!B3818</f>
        <v>2.2.3.4.1.1.31.</v>
      </c>
      <c r="E3795" s="86">
        <f>'Preenchimento Consolidado'!D3818</f>
        <v>0</v>
      </c>
      <c r="F3795" s="2">
        <f t="shared" ca="1" si="59"/>
        <v>43901.734739930558</v>
      </c>
    </row>
    <row r="3796" spans="1:6">
      <c r="A3796" s="83">
        <f>'Preenchimento Consolidado'!$E$12</f>
        <v>0</v>
      </c>
      <c r="B3796" s="1">
        <f>'Preenchimento Consolidado'!$E$17</f>
        <v>0</v>
      </c>
      <c r="C3796" s="1">
        <f>'Preenchimento Consolidado'!$E$18</f>
        <v>0</v>
      </c>
      <c r="D3796" s="187" t="str">
        <f>'Preenchimento Consolidado'!B3819</f>
        <v>2.2.3.4.1.1.32.</v>
      </c>
      <c r="E3796" s="86">
        <f>'Preenchimento Consolidado'!D3819</f>
        <v>0</v>
      </c>
      <c r="F3796" s="2">
        <f t="shared" ca="1" si="59"/>
        <v>43901.734739930558</v>
      </c>
    </row>
    <row r="3797" spans="1:6">
      <c r="A3797" s="83">
        <f>'Preenchimento Consolidado'!$E$12</f>
        <v>0</v>
      </c>
      <c r="B3797" s="1">
        <f>'Preenchimento Consolidado'!$E$17</f>
        <v>0</v>
      </c>
      <c r="C3797" s="1">
        <f>'Preenchimento Consolidado'!$E$18</f>
        <v>0</v>
      </c>
      <c r="D3797" s="187" t="str">
        <f>'Preenchimento Consolidado'!B3820</f>
        <v>2.2.3.4.1.1.33.</v>
      </c>
      <c r="E3797" s="86">
        <f>'Preenchimento Consolidado'!D3820</f>
        <v>0</v>
      </c>
      <c r="F3797" s="2">
        <f t="shared" ca="1" si="59"/>
        <v>43901.734739930558</v>
      </c>
    </row>
    <row r="3798" spans="1:6">
      <c r="A3798" s="83">
        <f>'Preenchimento Consolidado'!$E$12</f>
        <v>0</v>
      </c>
      <c r="B3798" s="1">
        <f>'Preenchimento Consolidado'!$E$17</f>
        <v>0</v>
      </c>
      <c r="C3798" s="1">
        <f>'Preenchimento Consolidado'!$E$18</f>
        <v>0</v>
      </c>
      <c r="D3798" s="187" t="str">
        <f>'Preenchimento Consolidado'!B3821</f>
        <v>2.2.3.4.1.1.35.</v>
      </c>
      <c r="E3798" s="86">
        <f>'Preenchimento Consolidado'!D3821</f>
        <v>0</v>
      </c>
      <c r="F3798" s="2">
        <f t="shared" ca="1" si="59"/>
        <v>43901.734739930558</v>
      </c>
    </row>
    <row r="3799" spans="1:6">
      <c r="A3799" s="83">
        <f>'Preenchimento Consolidado'!$E$12</f>
        <v>0</v>
      </c>
      <c r="B3799" s="1">
        <f>'Preenchimento Consolidado'!$E$17</f>
        <v>0</v>
      </c>
      <c r="C3799" s="1">
        <f>'Preenchimento Consolidado'!$E$18</f>
        <v>0</v>
      </c>
      <c r="D3799" s="187" t="str">
        <f>'Preenchimento Consolidado'!B3822</f>
        <v>2.2.3.4.1.1.35.1.</v>
      </c>
      <c r="E3799" s="86">
        <f>'Preenchimento Consolidado'!D3822</f>
        <v>0</v>
      </c>
      <c r="F3799" s="2">
        <f t="shared" ca="1" si="59"/>
        <v>43901.734739930558</v>
      </c>
    </row>
    <row r="3800" spans="1:6">
      <c r="A3800" s="83">
        <f>'Preenchimento Consolidado'!$E$12</f>
        <v>0</v>
      </c>
      <c r="B3800" s="1">
        <f>'Preenchimento Consolidado'!$E$17</f>
        <v>0</v>
      </c>
      <c r="C3800" s="1">
        <f>'Preenchimento Consolidado'!$E$18</f>
        <v>0</v>
      </c>
      <c r="D3800" s="187" t="str">
        <f>'Preenchimento Consolidado'!B3823</f>
        <v>2.2.3.4.1.1.35.2.</v>
      </c>
      <c r="E3800" s="86">
        <f>'Preenchimento Consolidado'!D3823</f>
        <v>0</v>
      </c>
      <c r="F3800" s="2">
        <f t="shared" ca="1" si="59"/>
        <v>43901.734739930558</v>
      </c>
    </row>
    <row r="3801" spans="1:6">
      <c r="A3801" s="83">
        <f>'Preenchimento Consolidado'!$E$12</f>
        <v>0</v>
      </c>
      <c r="B3801" s="1">
        <f>'Preenchimento Consolidado'!$E$17</f>
        <v>0</v>
      </c>
      <c r="C3801" s="1">
        <f>'Preenchimento Consolidado'!$E$18</f>
        <v>0</v>
      </c>
      <c r="D3801" s="187" t="str">
        <f>'Preenchimento Consolidado'!B3824</f>
        <v>2.2.3.4.1.1.41.</v>
      </c>
      <c r="E3801" s="86">
        <f>'Preenchimento Consolidado'!D3824</f>
        <v>0</v>
      </c>
      <c r="F3801" s="2">
        <f t="shared" ca="1" si="59"/>
        <v>43901.734739930558</v>
      </c>
    </row>
    <row r="3802" spans="1:6">
      <c r="A3802" s="83">
        <f>'Preenchimento Consolidado'!$E$12</f>
        <v>0</v>
      </c>
      <c r="B3802" s="1">
        <f>'Preenchimento Consolidado'!$E$17</f>
        <v>0</v>
      </c>
      <c r="C3802" s="1">
        <f>'Preenchimento Consolidado'!$E$18</f>
        <v>0</v>
      </c>
      <c r="D3802" s="187" t="str">
        <f>'Preenchimento Consolidado'!B3825</f>
        <v>2.2.3.4.1.1.42.</v>
      </c>
      <c r="E3802" s="86">
        <f>'Preenchimento Consolidado'!D3825</f>
        <v>0</v>
      </c>
      <c r="F3802" s="2">
        <f t="shared" ca="1" si="59"/>
        <v>43901.734739930558</v>
      </c>
    </row>
    <row r="3803" spans="1:6">
      <c r="A3803" s="83">
        <f>'Preenchimento Consolidado'!$E$12</f>
        <v>0</v>
      </c>
      <c r="B3803" s="1">
        <f>'Preenchimento Consolidado'!$E$17</f>
        <v>0</v>
      </c>
      <c r="C3803" s="1">
        <f>'Preenchimento Consolidado'!$E$18</f>
        <v>0</v>
      </c>
      <c r="D3803" s="187" t="str">
        <f>'Preenchimento Consolidado'!B3826</f>
        <v>2.2.3.4.1.1.43.</v>
      </c>
      <c r="E3803" s="86">
        <f>'Preenchimento Consolidado'!D3826</f>
        <v>0</v>
      </c>
      <c r="F3803" s="2">
        <f t="shared" ca="1" si="59"/>
        <v>43901.734739930558</v>
      </c>
    </row>
    <row r="3804" spans="1:6">
      <c r="A3804" s="83">
        <f>'Preenchimento Consolidado'!$E$12</f>
        <v>0</v>
      </c>
      <c r="B3804" s="1">
        <f>'Preenchimento Consolidado'!$E$17</f>
        <v>0</v>
      </c>
      <c r="C3804" s="1">
        <f>'Preenchimento Consolidado'!$E$18</f>
        <v>0</v>
      </c>
      <c r="D3804" s="187" t="str">
        <f>'Preenchimento Consolidado'!B3827</f>
        <v>2.2.3.4.1.1.50.</v>
      </c>
      <c r="E3804" s="86">
        <f>'Preenchimento Consolidado'!D3827</f>
        <v>0</v>
      </c>
      <c r="F3804" s="2">
        <f t="shared" ca="1" si="59"/>
        <v>43901.734739930558</v>
      </c>
    </row>
    <row r="3805" spans="1:6">
      <c r="A3805" s="83">
        <f>'Preenchimento Consolidado'!$E$12</f>
        <v>0</v>
      </c>
      <c r="B3805" s="1">
        <f>'Preenchimento Consolidado'!$E$17</f>
        <v>0</v>
      </c>
      <c r="C3805" s="1">
        <f>'Preenchimento Consolidado'!$E$18</f>
        <v>0</v>
      </c>
      <c r="D3805" s="187" t="str">
        <f>'Preenchimento Consolidado'!B3828</f>
        <v>2.2.3.4.1.1.51.</v>
      </c>
      <c r="E3805" s="86">
        <f>'Preenchimento Consolidado'!D3828</f>
        <v>0</v>
      </c>
      <c r="F3805" s="2">
        <f t="shared" ca="1" si="59"/>
        <v>43901.734739930558</v>
      </c>
    </row>
    <row r="3806" spans="1:6">
      <c r="A3806" s="83">
        <f>'Preenchimento Consolidado'!$E$12</f>
        <v>0</v>
      </c>
      <c r="B3806" s="1">
        <f>'Preenchimento Consolidado'!$E$17</f>
        <v>0</v>
      </c>
      <c r="C3806" s="1">
        <f>'Preenchimento Consolidado'!$E$18</f>
        <v>0</v>
      </c>
      <c r="D3806" s="187" t="str">
        <f>'Preenchimento Consolidado'!B3829</f>
        <v>2.2.3.4.1.1.52.</v>
      </c>
      <c r="E3806" s="86">
        <f>'Preenchimento Consolidado'!D3829</f>
        <v>0</v>
      </c>
      <c r="F3806" s="2">
        <f t="shared" ca="1" si="59"/>
        <v>43901.734739930558</v>
      </c>
    </row>
    <row r="3807" spans="1:6">
      <c r="A3807" s="83">
        <f>'Preenchimento Consolidado'!$E$12</f>
        <v>0</v>
      </c>
      <c r="B3807" s="1">
        <f>'Preenchimento Consolidado'!$E$17</f>
        <v>0</v>
      </c>
      <c r="C3807" s="1">
        <f>'Preenchimento Consolidado'!$E$18</f>
        <v>0</v>
      </c>
      <c r="D3807" s="187" t="str">
        <f>'Preenchimento Consolidado'!B3830</f>
        <v>2.2.3.4.1.1.53.</v>
      </c>
      <c r="E3807" s="86">
        <f>'Preenchimento Consolidado'!D3830</f>
        <v>0</v>
      </c>
      <c r="F3807" s="2">
        <f t="shared" ca="1" si="59"/>
        <v>43901.734739930558</v>
      </c>
    </row>
    <row r="3808" spans="1:6">
      <c r="A3808" s="83">
        <f>'Preenchimento Consolidado'!$E$12</f>
        <v>0</v>
      </c>
      <c r="B3808" s="1">
        <f>'Preenchimento Consolidado'!$E$17</f>
        <v>0</v>
      </c>
      <c r="C3808" s="1">
        <f>'Preenchimento Consolidado'!$E$18</f>
        <v>0</v>
      </c>
      <c r="D3808" s="187" t="str">
        <f>'Preenchimento Consolidado'!B3831</f>
        <v>2.2.3.4.1.2.</v>
      </c>
      <c r="E3808" s="86">
        <f>'Preenchimento Consolidado'!D3831</f>
        <v>0</v>
      </c>
      <c r="F3808" s="2">
        <f t="shared" ca="1" si="59"/>
        <v>43901.734739930558</v>
      </c>
    </row>
    <row r="3809" spans="1:6">
      <c r="A3809" s="83">
        <f>'Preenchimento Consolidado'!$E$12</f>
        <v>0</v>
      </c>
      <c r="B3809" s="1">
        <f>'Preenchimento Consolidado'!$E$17</f>
        <v>0</v>
      </c>
      <c r="C3809" s="1">
        <f>'Preenchimento Consolidado'!$E$18</f>
        <v>0</v>
      </c>
      <c r="D3809" s="187" t="str">
        <f>'Preenchimento Consolidado'!B3832</f>
        <v>2.2.3.4.1.2.11.</v>
      </c>
      <c r="E3809" s="86">
        <f>'Preenchimento Consolidado'!D3832</f>
        <v>0</v>
      </c>
      <c r="F3809" s="2">
        <f t="shared" ca="1" si="59"/>
        <v>43901.734739930558</v>
      </c>
    </row>
    <row r="3810" spans="1:6">
      <c r="A3810" s="83">
        <f>'Preenchimento Consolidado'!$E$12</f>
        <v>0</v>
      </c>
      <c r="B3810" s="1">
        <f>'Preenchimento Consolidado'!$E$17</f>
        <v>0</v>
      </c>
      <c r="C3810" s="1">
        <f>'Preenchimento Consolidado'!$E$18</f>
        <v>0</v>
      </c>
      <c r="D3810" s="187" t="str">
        <f>'Preenchimento Consolidado'!B3833</f>
        <v>2.2.3.4.1.2.12.</v>
      </c>
      <c r="E3810" s="86">
        <f>'Preenchimento Consolidado'!D3833</f>
        <v>0</v>
      </c>
      <c r="F3810" s="2">
        <f t="shared" ca="1" si="59"/>
        <v>43901.734739930558</v>
      </c>
    </row>
    <row r="3811" spans="1:6">
      <c r="A3811" s="83">
        <f>'Preenchimento Consolidado'!$E$12</f>
        <v>0</v>
      </c>
      <c r="B3811" s="1">
        <f>'Preenchimento Consolidado'!$E$17</f>
        <v>0</v>
      </c>
      <c r="C3811" s="1">
        <f>'Preenchimento Consolidado'!$E$18</f>
        <v>0</v>
      </c>
      <c r="D3811" s="187" t="str">
        <f>'Preenchimento Consolidado'!B3834</f>
        <v>2.2.3.4.1.2.13.</v>
      </c>
      <c r="E3811" s="86">
        <f>'Preenchimento Consolidado'!D3834</f>
        <v>0</v>
      </c>
      <c r="F3811" s="2">
        <f t="shared" ca="1" si="59"/>
        <v>43901.734739930558</v>
      </c>
    </row>
    <row r="3812" spans="1:6">
      <c r="A3812" s="83">
        <f>'Preenchimento Consolidado'!$E$12</f>
        <v>0</v>
      </c>
      <c r="B3812" s="1">
        <f>'Preenchimento Consolidado'!$E$17</f>
        <v>0</v>
      </c>
      <c r="C3812" s="1">
        <f>'Preenchimento Consolidado'!$E$18</f>
        <v>0</v>
      </c>
      <c r="D3812" s="187" t="str">
        <f>'Preenchimento Consolidado'!B3835</f>
        <v>2.2.3.4.1.2.14.</v>
      </c>
      <c r="E3812" s="86">
        <f>'Preenchimento Consolidado'!D3835</f>
        <v>0</v>
      </c>
      <c r="F3812" s="2">
        <f t="shared" ca="1" si="59"/>
        <v>43901.734739930558</v>
      </c>
    </row>
    <row r="3813" spans="1:6">
      <c r="A3813" s="83">
        <f>'Preenchimento Consolidado'!$E$12</f>
        <v>0</v>
      </c>
      <c r="B3813" s="1">
        <f>'Preenchimento Consolidado'!$E$17</f>
        <v>0</v>
      </c>
      <c r="C3813" s="1">
        <f>'Preenchimento Consolidado'!$E$18</f>
        <v>0</v>
      </c>
      <c r="D3813" s="187" t="str">
        <f>'Preenchimento Consolidado'!B3836</f>
        <v>2.2.3.4.1.2.15.</v>
      </c>
      <c r="E3813" s="86">
        <f>'Preenchimento Consolidado'!D3836</f>
        <v>0</v>
      </c>
      <c r="F3813" s="2">
        <f t="shared" ca="1" si="59"/>
        <v>43901.734739930558</v>
      </c>
    </row>
    <row r="3814" spans="1:6">
      <c r="A3814" s="83">
        <f>'Preenchimento Consolidado'!$E$12</f>
        <v>0</v>
      </c>
      <c r="B3814" s="1">
        <f>'Preenchimento Consolidado'!$E$17</f>
        <v>0</v>
      </c>
      <c r="C3814" s="1">
        <f>'Preenchimento Consolidado'!$E$18</f>
        <v>0</v>
      </c>
      <c r="D3814" s="187" t="str">
        <f>'Preenchimento Consolidado'!B3837</f>
        <v>2.2.3.4.1.2.16.</v>
      </c>
      <c r="E3814" s="86">
        <f>'Preenchimento Consolidado'!D3837</f>
        <v>0</v>
      </c>
      <c r="F3814" s="2">
        <f t="shared" ca="1" si="59"/>
        <v>43901.734739930558</v>
      </c>
    </row>
    <row r="3815" spans="1:6">
      <c r="A3815" s="83">
        <f>'Preenchimento Consolidado'!$E$12</f>
        <v>0</v>
      </c>
      <c r="B3815" s="1">
        <f>'Preenchimento Consolidado'!$E$17</f>
        <v>0</v>
      </c>
      <c r="C3815" s="1">
        <f>'Preenchimento Consolidado'!$E$18</f>
        <v>0</v>
      </c>
      <c r="D3815" s="187" t="str">
        <f>'Preenchimento Consolidado'!B3838</f>
        <v>2.2.3.4.1.2.17.</v>
      </c>
      <c r="E3815" s="86">
        <f>'Preenchimento Consolidado'!D3838</f>
        <v>0</v>
      </c>
      <c r="F3815" s="2">
        <f t="shared" ca="1" si="59"/>
        <v>43901.734739930558</v>
      </c>
    </row>
    <row r="3816" spans="1:6">
      <c r="A3816" s="83">
        <f>'Preenchimento Consolidado'!$E$12</f>
        <v>0</v>
      </c>
      <c r="B3816" s="1">
        <f>'Preenchimento Consolidado'!$E$17</f>
        <v>0</v>
      </c>
      <c r="C3816" s="1">
        <f>'Preenchimento Consolidado'!$E$18</f>
        <v>0</v>
      </c>
      <c r="D3816" s="187" t="str">
        <f>'Preenchimento Consolidado'!B3839</f>
        <v>2.2.3.4.1.2.21.</v>
      </c>
      <c r="E3816" s="86">
        <f>'Preenchimento Consolidado'!D3839</f>
        <v>0</v>
      </c>
      <c r="F3816" s="2">
        <f t="shared" ca="1" si="59"/>
        <v>43901.734739930558</v>
      </c>
    </row>
    <row r="3817" spans="1:6">
      <c r="A3817" s="83">
        <f>'Preenchimento Consolidado'!$E$12</f>
        <v>0</v>
      </c>
      <c r="B3817" s="1">
        <f>'Preenchimento Consolidado'!$E$17</f>
        <v>0</v>
      </c>
      <c r="C3817" s="1">
        <f>'Preenchimento Consolidado'!$E$18</f>
        <v>0</v>
      </c>
      <c r="D3817" s="187" t="str">
        <f>'Preenchimento Consolidado'!B3840</f>
        <v>2.2.3.4.1.2.22.</v>
      </c>
      <c r="E3817" s="86">
        <f>'Preenchimento Consolidado'!D3840</f>
        <v>0</v>
      </c>
      <c r="F3817" s="2">
        <f t="shared" ca="1" si="59"/>
        <v>43901.734739930558</v>
      </c>
    </row>
    <row r="3818" spans="1:6">
      <c r="A3818" s="83">
        <f>'Preenchimento Consolidado'!$E$12</f>
        <v>0</v>
      </c>
      <c r="B3818" s="1">
        <f>'Preenchimento Consolidado'!$E$17</f>
        <v>0</v>
      </c>
      <c r="C3818" s="1">
        <f>'Preenchimento Consolidado'!$E$18</f>
        <v>0</v>
      </c>
      <c r="D3818" s="187" t="str">
        <f>'Preenchimento Consolidado'!B3841</f>
        <v>2.2.3.4.1.2.23.</v>
      </c>
      <c r="E3818" s="86">
        <f>'Preenchimento Consolidado'!D3841</f>
        <v>0</v>
      </c>
      <c r="F3818" s="2">
        <f t="shared" ca="1" si="59"/>
        <v>43901.734739930558</v>
      </c>
    </row>
    <row r="3819" spans="1:6">
      <c r="A3819" s="83">
        <f>'Preenchimento Consolidado'!$E$12</f>
        <v>0</v>
      </c>
      <c r="B3819" s="1">
        <f>'Preenchimento Consolidado'!$E$17</f>
        <v>0</v>
      </c>
      <c r="C3819" s="1">
        <f>'Preenchimento Consolidado'!$E$18</f>
        <v>0</v>
      </c>
      <c r="D3819" s="187" t="str">
        <f>'Preenchimento Consolidado'!B3842</f>
        <v>2.2.3.4.1.2.24.</v>
      </c>
      <c r="E3819" s="86">
        <f>'Preenchimento Consolidado'!D3842</f>
        <v>0</v>
      </c>
      <c r="F3819" s="2">
        <f t="shared" ca="1" si="59"/>
        <v>43901.734739930558</v>
      </c>
    </row>
    <row r="3820" spans="1:6">
      <c r="A3820" s="83">
        <f>'Preenchimento Consolidado'!$E$12</f>
        <v>0</v>
      </c>
      <c r="B3820" s="1">
        <f>'Preenchimento Consolidado'!$E$17</f>
        <v>0</v>
      </c>
      <c r="C3820" s="1">
        <f>'Preenchimento Consolidado'!$E$18</f>
        <v>0</v>
      </c>
      <c r="D3820" s="187" t="str">
        <f>'Preenchimento Consolidado'!B3843</f>
        <v>2.2.3.4.1.2.25.</v>
      </c>
      <c r="E3820" s="86">
        <f>'Preenchimento Consolidado'!D3843</f>
        <v>0</v>
      </c>
      <c r="F3820" s="2">
        <f t="shared" ca="1" si="59"/>
        <v>43901.734739930558</v>
      </c>
    </row>
    <row r="3821" spans="1:6">
      <c r="A3821" s="83">
        <f>'Preenchimento Consolidado'!$E$12</f>
        <v>0</v>
      </c>
      <c r="B3821" s="1">
        <f>'Preenchimento Consolidado'!$E$17</f>
        <v>0</v>
      </c>
      <c r="C3821" s="1">
        <f>'Preenchimento Consolidado'!$E$18</f>
        <v>0</v>
      </c>
      <c r="D3821" s="187" t="str">
        <f>'Preenchimento Consolidado'!B3844</f>
        <v>2.2.3.4.1.2.26.</v>
      </c>
      <c r="E3821" s="86">
        <f>'Preenchimento Consolidado'!D3844</f>
        <v>0</v>
      </c>
      <c r="F3821" s="2">
        <f t="shared" ca="1" si="59"/>
        <v>43901.734739930558</v>
      </c>
    </row>
    <row r="3822" spans="1:6">
      <c r="A3822" s="83">
        <f>'Preenchimento Consolidado'!$E$12</f>
        <v>0</v>
      </c>
      <c r="B3822" s="1">
        <f>'Preenchimento Consolidado'!$E$17</f>
        <v>0</v>
      </c>
      <c r="C3822" s="1">
        <f>'Preenchimento Consolidado'!$E$18</f>
        <v>0</v>
      </c>
      <c r="D3822" s="187" t="str">
        <f>'Preenchimento Consolidado'!B3845</f>
        <v>2.2.3.4.1.2.27.</v>
      </c>
      <c r="E3822" s="86">
        <f>'Preenchimento Consolidado'!D3845</f>
        <v>0</v>
      </c>
      <c r="F3822" s="2">
        <f t="shared" ca="1" si="59"/>
        <v>43901.734739930558</v>
      </c>
    </row>
    <row r="3823" spans="1:6">
      <c r="A3823" s="83">
        <f>'Preenchimento Consolidado'!$E$12</f>
        <v>0</v>
      </c>
      <c r="B3823" s="1">
        <f>'Preenchimento Consolidado'!$E$17</f>
        <v>0</v>
      </c>
      <c r="C3823" s="1">
        <f>'Preenchimento Consolidado'!$E$18</f>
        <v>0</v>
      </c>
      <c r="D3823" s="187" t="str">
        <f>'Preenchimento Consolidado'!B3846</f>
        <v>2.2.3.4.1.2.28.</v>
      </c>
      <c r="E3823" s="86">
        <f>'Preenchimento Consolidado'!D3846</f>
        <v>0</v>
      </c>
      <c r="F3823" s="2">
        <f t="shared" ca="1" si="59"/>
        <v>43901.734739930558</v>
      </c>
    </row>
    <row r="3824" spans="1:6">
      <c r="A3824" s="83">
        <f>'Preenchimento Consolidado'!$E$12</f>
        <v>0</v>
      </c>
      <c r="B3824" s="1">
        <f>'Preenchimento Consolidado'!$E$17</f>
        <v>0</v>
      </c>
      <c r="C3824" s="1">
        <f>'Preenchimento Consolidado'!$E$18</f>
        <v>0</v>
      </c>
      <c r="D3824" s="187" t="str">
        <f>'Preenchimento Consolidado'!B3847</f>
        <v>2.2.3.4.1.2.29.</v>
      </c>
      <c r="E3824" s="86">
        <f>'Preenchimento Consolidado'!D3847</f>
        <v>0</v>
      </c>
      <c r="F3824" s="2">
        <f t="shared" ca="1" si="59"/>
        <v>43901.734739930558</v>
      </c>
    </row>
    <row r="3825" spans="1:6">
      <c r="A3825" s="83">
        <f>'Preenchimento Consolidado'!$E$12</f>
        <v>0</v>
      </c>
      <c r="B3825" s="1">
        <f>'Preenchimento Consolidado'!$E$17</f>
        <v>0</v>
      </c>
      <c r="C3825" s="1">
        <f>'Preenchimento Consolidado'!$E$18</f>
        <v>0</v>
      </c>
      <c r="D3825" s="187" t="str">
        <f>'Preenchimento Consolidado'!B3848</f>
        <v>2.2.3.4.1.2.31.</v>
      </c>
      <c r="E3825" s="86">
        <f>'Preenchimento Consolidado'!D3848</f>
        <v>0</v>
      </c>
      <c r="F3825" s="2">
        <f t="shared" ca="1" si="59"/>
        <v>43901.734739930558</v>
      </c>
    </row>
    <row r="3826" spans="1:6">
      <c r="A3826" s="83">
        <f>'Preenchimento Consolidado'!$E$12</f>
        <v>0</v>
      </c>
      <c r="B3826" s="1">
        <f>'Preenchimento Consolidado'!$E$17</f>
        <v>0</v>
      </c>
      <c r="C3826" s="1">
        <f>'Preenchimento Consolidado'!$E$18</f>
        <v>0</v>
      </c>
      <c r="D3826" s="187" t="str">
        <f>'Preenchimento Consolidado'!B3849</f>
        <v>2.2.3.4.1.2.32.</v>
      </c>
      <c r="E3826" s="86">
        <f>'Preenchimento Consolidado'!D3849</f>
        <v>0</v>
      </c>
      <c r="F3826" s="2">
        <f t="shared" ca="1" si="59"/>
        <v>43901.734739930558</v>
      </c>
    </row>
    <row r="3827" spans="1:6">
      <c r="A3827" s="83">
        <f>'Preenchimento Consolidado'!$E$12</f>
        <v>0</v>
      </c>
      <c r="B3827" s="1">
        <f>'Preenchimento Consolidado'!$E$17</f>
        <v>0</v>
      </c>
      <c r="C3827" s="1">
        <f>'Preenchimento Consolidado'!$E$18</f>
        <v>0</v>
      </c>
      <c r="D3827" s="187" t="str">
        <f>'Preenchimento Consolidado'!B3850</f>
        <v>2.2.3.4.1.2.33.</v>
      </c>
      <c r="E3827" s="86">
        <f>'Preenchimento Consolidado'!D3850</f>
        <v>0</v>
      </c>
      <c r="F3827" s="2">
        <f t="shared" ca="1" si="59"/>
        <v>43901.734739930558</v>
      </c>
    </row>
    <row r="3828" spans="1:6">
      <c r="A3828" s="83">
        <f>'Preenchimento Consolidado'!$E$12</f>
        <v>0</v>
      </c>
      <c r="B3828" s="1">
        <f>'Preenchimento Consolidado'!$E$17</f>
        <v>0</v>
      </c>
      <c r="C3828" s="1">
        <f>'Preenchimento Consolidado'!$E$18</f>
        <v>0</v>
      </c>
      <c r="D3828" s="187" t="str">
        <f>'Preenchimento Consolidado'!B3851</f>
        <v>2.2.3.4.1.2.35.</v>
      </c>
      <c r="E3828" s="86">
        <f>'Preenchimento Consolidado'!D3851</f>
        <v>0</v>
      </c>
      <c r="F3828" s="2">
        <f t="shared" ca="1" si="59"/>
        <v>43901.734739930558</v>
      </c>
    </row>
    <row r="3829" spans="1:6">
      <c r="A3829" s="83">
        <f>'Preenchimento Consolidado'!$E$12</f>
        <v>0</v>
      </c>
      <c r="B3829" s="1">
        <f>'Preenchimento Consolidado'!$E$17</f>
        <v>0</v>
      </c>
      <c r="C3829" s="1">
        <f>'Preenchimento Consolidado'!$E$18</f>
        <v>0</v>
      </c>
      <c r="D3829" s="187" t="str">
        <f>'Preenchimento Consolidado'!B3852</f>
        <v>2.2.3.4.1.2.35.1.</v>
      </c>
      <c r="E3829" s="86">
        <f>'Preenchimento Consolidado'!D3852</f>
        <v>0</v>
      </c>
      <c r="F3829" s="2">
        <f t="shared" ca="1" si="59"/>
        <v>43901.734739930558</v>
      </c>
    </row>
    <row r="3830" spans="1:6">
      <c r="A3830" s="83">
        <f>'Preenchimento Consolidado'!$E$12</f>
        <v>0</v>
      </c>
      <c r="B3830" s="1">
        <f>'Preenchimento Consolidado'!$E$17</f>
        <v>0</v>
      </c>
      <c r="C3830" s="1">
        <f>'Preenchimento Consolidado'!$E$18</f>
        <v>0</v>
      </c>
      <c r="D3830" s="187" t="str">
        <f>'Preenchimento Consolidado'!B3853</f>
        <v>2.2.3.4.1.2.35.2.</v>
      </c>
      <c r="E3830" s="86">
        <f>'Preenchimento Consolidado'!D3853</f>
        <v>0</v>
      </c>
      <c r="F3830" s="2">
        <f t="shared" ca="1" si="59"/>
        <v>43901.734739930558</v>
      </c>
    </row>
    <row r="3831" spans="1:6">
      <c r="A3831" s="83">
        <f>'Preenchimento Consolidado'!$E$12</f>
        <v>0</v>
      </c>
      <c r="B3831" s="1">
        <f>'Preenchimento Consolidado'!$E$17</f>
        <v>0</v>
      </c>
      <c r="C3831" s="1">
        <f>'Preenchimento Consolidado'!$E$18</f>
        <v>0</v>
      </c>
      <c r="D3831" s="187" t="str">
        <f>'Preenchimento Consolidado'!B3854</f>
        <v>2.2.3.4.1.2.41.</v>
      </c>
      <c r="E3831" s="86">
        <f>'Preenchimento Consolidado'!D3854</f>
        <v>0</v>
      </c>
      <c r="F3831" s="2">
        <f t="shared" ca="1" si="59"/>
        <v>43901.734739930558</v>
      </c>
    </row>
    <row r="3832" spans="1:6">
      <c r="A3832" s="83">
        <f>'Preenchimento Consolidado'!$E$12</f>
        <v>0</v>
      </c>
      <c r="B3832" s="1">
        <f>'Preenchimento Consolidado'!$E$17</f>
        <v>0</v>
      </c>
      <c r="C3832" s="1">
        <f>'Preenchimento Consolidado'!$E$18</f>
        <v>0</v>
      </c>
      <c r="D3832" s="187" t="str">
        <f>'Preenchimento Consolidado'!B3855</f>
        <v>2.2.3.4.1.2.42.</v>
      </c>
      <c r="E3832" s="86">
        <f>'Preenchimento Consolidado'!D3855</f>
        <v>0</v>
      </c>
      <c r="F3832" s="2">
        <f t="shared" ca="1" si="59"/>
        <v>43901.734739930558</v>
      </c>
    </row>
    <row r="3833" spans="1:6">
      <c r="A3833" s="83">
        <f>'Preenchimento Consolidado'!$E$12</f>
        <v>0</v>
      </c>
      <c r="B3833" s="1">
        <f>'Preenchimento Consolidado'!$E$17</f>
        <v>0</v>
      </c>
      <c r="C3833" s="1">
        <f>'Preenchimento Consolidado'!$E$18</f>
        <v>0</v>
      </c>
      <c r="D3833" s="187" t="str">
        <f>'Preenchimento Consolidado'!B3856</f>
        <v>2.2.3.4.1.2.43.</v>
      </c>
      <c r="E3833" s="86">
        <f>'Preenchimento Consolidado'!D3856</f>
        <v>0</v>
      </c>
      <c r="F3833" s="2">
        <f t="shared" ca="1" si="59"/>
        <v>43901.734739930558</v>
      </c>
    </row>
    <row r="3834" spans="1:6">
      <c r="A3834" s="83">
        <f>'Preenchimento Consolidado'!$E$12</f>
        <v>0</v>
      </c>
      <c r="B3834" s="1">
        <f>'Preenchimento Consolidado'!$E$17</f>
        <v>0</v>
      </c>
      <c r="C3834" s="1">
        <f>'Preenchimento Consolidado'!$E$18</f>
        <v>0</v>
      </c>
      <c r="D3834" s="187" t="str">
        <f>'Preenchimento Consolidado'!B3857</f>
        <v>2.2.3.4.1.2.50.</v>
      </c>
      <c r="E3834" s="86">
        <f>'Preenchimento Consolidado'!D3857</f>
        <v>0</v>
      </c>
      <c r="F3834" s="2">
        <f t="shared" ca="1" si="59"/>
        <v>43901.734739930558</v>
      </c>
    </row>
    <row r="3835" spans="1:6">
      <c r="A3835" s="83">
        <f>'Preenchimento Consolidado'!$E$12</f>
        <v>0</v>
      </c>
      <c r="B3835" s="1">
        <f>'Preenchimento Consolidado'!$E$17</f>
        <v>0</v>
      </c>
      <c r="C3835" s="1">
        <f>'Preenchimento Consolidado'!$E$18</f>
        <v>0</v>
      </c>
      <c r="D3835" s="187" t="str">
        <f>'Preenchimento Consolidado'!B3858</f>
        <v>2.2.3.4.1.2.51.</v>
      </c>
      <c r="E3835" s="86">
        <f>'Preenchimento Consolidado'!D3858</f>
        <v>0</v>
      </c>
      <c r="F3835" s="2">
        <f t="shared" ca="1" si="59"/>
        <v>43901.734739930558</v>
      </c>
    </row>
    <row r="3836" spans="1:6">
      <c r="A3836" s="83">
        <f>'Preenchimento Consolidado'!$E$12</f>
        <v>0</v>
      </c>
      <c r="B3836" s="1">
        <f>'Preenchimento Consolidado'!$E$17</f>
        <v>0</v>
      </c>
      <c r="C3836" s="1">
        <f>'Preenchimento Consolidado'!$E$18</f>
        <v>0</v>
      </c>
      <c r="D3836" s="187" t="str">
        <f>'Preenchimento Consolidado'!B3859</f>
        <v>2.2.3.4.1.2.52.</v>
      </c>
      <c r="E3836" s="86">
        <f>'Preenchimento Consolidado'!D3859</f>
        <v>0</v>
      </c>
      <c r="F3836" s="2">
        <f t="shared" ca="1" si="59"/>
        <v>43901.734739930558</v>
      </c>
    </row>
    <row r="3837" spans="1:6">
      <c r="A3837" s="83">
        <f>'Preenchimento Consolidado'!$E$12</f>
        <v>0</v>
      </c>
      <c r="B3837" s="1">
        <f>'Preenchimento Consolidado'!$E$17</f>
        <v>0</v>
      </c>
      <c r="C3837" s="1">
        <f>'Preenchimento Consolidado'!$E$18</f>
        <v>0</v>
      </c>
      <c r="D3837" s="187" t="str">
        <f>'Preenchimento Consolidado'!B3860</f>
        <v>2.2.3.4.1.2.53.</v>
      </c>
      <c r="E3837" s="86">
        <f>'Preenchimento Consolidado'!D3860</f>
        <v>0</v>
      </c>
      <c r="F3837" s="2">
        <f t="shared" ca="1" si="59"/>
        <v>43901.734739930558</v>
      </c>
    </row>
    <row r="3838" spans="1:6">
      <c r="A3838" s="83">
        <f>'Preenchimento Consolidado'!$E$12</f>
        <v>0</v>
      </c>
      <c r="B3838" s="1">
        <f>'Preenchimento Consolidado'!$E$17</f>
        <v>0</v>
      </c>
      <c r="C3838" s="1">
        <f>'Preenchimento Consolidado'!$E$18</f>
        <v>0</v>
      </c>
      <c r="D3838" s="187" t="str">
        <f>'Preenchimento Consolidado'!B3861</f>
        <v>2.2.3.4.1.3.</v>
      </c>
      <c r="E3838" s="86">
        <f>'Preenchimento Consolidado'!D3861</f>
        <v>0</v>
      </c>
      <c r="F3838" s="2">
        <f t="shared" ca="1" si="59"/>
        <v>43901.734739930558</v>
      </c>
    </row>
    <row r="3839" spans="1:6">
      <c r="A3839" s="83">
        <f>'Preenchimento Consolidado'!$E$12</f>
        <v>0</v>
      </c>
      <c r="B3839" s="1">
        <f>'Preenchimento Consolidado'!$E$17</f>
        <v>0</v>
      </c>
      <c r="C3839" s="1">
        <f>'Preenchimento Consolidado'!$E$18</f>
        <v>0</v>
      </c>
      <c r="D3839" s="187" t="str">
        <f>'Preenchimento Consolidado'!B3862</f>
        <v>2.2.3.4.1.3.11.</v>
      </c>
      <c r="E3839" s="86">
        <f>'Preenchimento Consolidado'!D3862</f>
        <v>0</v>
      </c>
      <c r="F3839" s="2">
        <f t="shared" ca="1" si="59"/>
        <v>43901.734739930558</v>
      </c>
    </row>
    <row r="3840" spans="1:6">
      <c r="A3840" s="83">
        <f>'Preenchimento Consolidado'!$E$12</f>
        <v>0</v>
      </c>
      <c r="B3840" s="1">
        <f>'Preenchimento Consolidado'!$E$17</f>
        <v>0</v>
      </c>
      <c r="C3840" s="1">
        <f>'Preenchimento Consolidado'!$E$18</f>
        <v>0</v>
      </c>
      <c r="D3840" s="187" t="str">
        <f>'Preenchimento Consolidado'!B3863</f>
        <v>2.2.3.4.1.3.12.</v>
      </c>
      <c r="E3840" s="86">
        <f>'Preenchimento Consolidado'!D3863</f>
        <v>0</v>
      </c>
      <c r="F3840" s="2">
        <f t="shared" ca="1" si="59"/>
        <v>43901.734739930558</v>
      </c>
    </row>
    <row r="3841" spans="1:6">
      <c r="A3841" s="83">
        <f>'Preenchimento Consolidado'!$E$12</f>
        <v>0</v>
      </c>
      <c r="B3841" s="1">
        <f>'Preenchimento Consolidado'!$E$17</f>
        <v>0</v>
      </c>
      <c r="C3841" s="1">
        <f>'Preenchimento Consolidado'!$E$18</f>
        <v>0</v>
      </c>
      <c r="D3841" s="187" t="str">
        <f>'Preenchimento Consolidado'!B3864</f>
        <v>2.2.3.4.1.3.13.</v>
      </c>
      <c r="E3841" s="86">
        <f>'Preenchimento Consolidado'!D3864</f>
        <v>0</v>
      </c>
      <c r="F3841" s="2">
        <f t="shared" ca="1" si="59"/>
        <v>43901.734739930558</v>
      </c>
    </row>
    <row r="3842" spans="1:6">
      <c r="A3842" s="83">
        <f>'Preenchimento Consolidado'!$E$12</f>
        <v>0</v>
      </c>
      <c r="B3842" s="1">
        <f>'Preenchimento Consolidado'!$E$17</f>
        <v>0</v>
      </c>
      <c r="C3842" s="1">
        <f>'Preenchimento Consolidado'!$E$18</f>
        <v>0</v>
      </c>
      <c r="D3842" s="187" t="str">
        <f>'Preenchimento Consolidado'!B3865</f>
        <v>2.2.3.4.1.3.14.</v>
      </c>
      <c r="E3842" s="86">
        <f>'Preenchimento Consolidado'!D3865</f>
        <v>0</v>
      </c>
      <c r="F3842" s="2">
        <f t="shared" ref="F3842:F3905" ca="1" si="60">NOW()</f>
        <v>43901.734739930558</v>
      </c>
    </row>
    <row r="3843" spans="1:6">
      <c r="A3843" s="83">
        <f>'Preenchimento Consolidado'!$E$12</f>
        <v>0</v>
      </c>
      <c r="B3843" s="1">
        <f>'Preenchimento Consolidado'!$E$17</f>
        <v>0</v>
      </c>
      <c r="C3843" s="1">
        <f>'Preenchimento Consolidado'!$E$18</f>
        <v>0</v>
      </c>
      <c r="D3843" s="187" t="str">
        <f>'Preenchimento Consolidado'!B3866</f>
        <v>2.2.3.4.1.3.15.</v>
      </c>
      <c r="E3843" s="86">
        <f>'Preenchimento Consolidado'!D3866</f>
        <v>0</v>
      </c>
      <c r="F3843" s="2">
        <f t="shared" ca="1" si="60"/>
        <v>43901.734739930558</v>
      </c>
    </row>
    <row r="3844" spans="1:6">
      <c r="A3844" s="83">
        <f>'Preenchimento Consolidado'!$E$12</f>
        <v>0</v>
      </c>
      <c r="B3844" s="1">
        <f>'Preenchimento Consolidado'!$E$17</f>
        <v>0</v>
      </c>
      <c r="C3844" s="1">
        <f>'Preenchimento Consolidado'!$E$18</f>
        <v>0</v>
      </c>
      <c r="D3844" s="187" t="str">
        <f>'Preenchimento Consolidado'!B3867</f>
        <v>2.2.3.4.1.3.16.</v>
      </c>
      <c r="E3844" s="86">
        <f>'Preenchimento Consolidado'!D3867</f>
        <v>0</v>
      </c>
      <c r="F3844" s="2">
        <f t="shared" ca="1" si="60"/>
        <v>43901.734739930558</v>
      </c>
    </row>
    <row r="3845" spans="1:6">
      <c r="A3845" s="83">
        <f>'Preenchimento Consolidado'!$E$12</f>
        <v>0</v>
      </c>
      <c r="B3845" s="1">
        <f>'Preenchimento Consolidado'!$E$17</f>
        <v>0</v>
      </c>
      <c r="C3845" s="1">
        <f>'Preenchimento Consolidado'!$E$18</f>
        <v>0</v>
      </c>
      <c r="D3845" s="187" t="str">
        <f>'Preenchimento Consolidado'!B3868</f>
        <v>2.2.3.4.1.3.17.</v>
      </c>
      <c r="E3845" s="86">
        <f>'Preenchimento Consolidado'!D3868</f>
        <v>0</v>
      </c>
      <c r="F3845" s="2">
        <f t="shared" ca="1" si="60"/>
        <v>43901.734739930558</v>
      </c>
    </row>
    <row r="3846" spans="1:6">
      <c r="A3846" s="83">
        <f>'Preenchimento Consolidado'!$E$12</f>
        <v>0</v>
      </c>
      <c r="B3846" s="1">
        <f>'Preenchimento Consolidado'!$E$17</f>
        <v>0</v>
      </c>
      <c r="C3846" s="1">
        <f>'Preenchimento Consolidado'!$E$18</f>
        <v>0</v>
      </c>
      <c r="D3846" s="187" t="str">
        <f>'Preenchimento Consolidado'!B3869</f>
        <v>2.2.3.4.1.3.21.</v>
      </c>
      <c r="E3846" s="86">
        <f>'Preenchimento Consolidado'!D3869</f>
        <v>0</v>
      </c>
      <c r="F3846" s="2">
        <f t="shared" ca="1" si="60"/>
        <v>43901.734739930558</v>
      </c>
    </row>
    <row r="3847" spans="1:6">
      <c r="A3847" s="83">
        <f>'Preenchimento Consolidado'!$E$12</f>
        <v>0</v>
      </c>
      <c r="B3847" s="1">
        <f>'Preenchimento Consolidado'!$E$17</f>
        <v>0</v>
      </c>
      <c r="C3847" s="1">
        <f>'Preenchimento Consolidado'!$E$18</f>
        <v>0</v>
      </c>
      <c r="D3847" s="187" t="str">
        <f>'Preenchimento Consolidado'!B3870</f>
        <v>2.2.3.4.1.3.22.</v>
      </c>
      <c r="E3847" s="86">
        <f>'Preenchimento Consolidado'!D3870</f>
        <v>0</v>
      </c>
      <c r="F3847" s="2">
        <f t="shared" ca="1" si="60"/>
        <v>43901.734739930558</v>
      </c>
    </row>
    <row r="3848" spans="1:6">
      <c r="A3848" s="83">
        <f>'Preenchimento Consolidado'!$E$12</f>
        <v>0</v>
      </c>
      <c r="B3848" s="1">
        <f>'Preenchimento Consolidado'!$E$17</f>
        <v>0</v>
      </c>
      <c r="C3848" s="1">
        <f>'Preenchimento Consolidado'!$E$18</f>
        <v>0</v>
      </c>
      <c r="D3848" s="187" t="str">
        <f>'Preenchimento Consolidado'!B3871</f>
        <v>2.2.3.4.1.3.23.</v>
      </c>
      <c r="E3848" s="86">
        <f>'Preenchimento Consolidado'!D3871</f>
        <v>0</v>
      </c>
      <c r="F3848" s="2">
        <f t="shared" ca="1" si="60"/>
        <v>43901.734739930558</v>
      </c>
    </row>
    <row r="3849" spans="1:6">
      <c r="A3849" s="83">
        <f>'Preenchimento Consolidado'!$E$12</f>
        <v>0</v>
      </c>
      <c r="B3849" s="1">
        <f>'Preenchimento Consolidado'!$E$17</f>
        <v>0</v>
      </c>
      <c r="C3849" s="1">
        <f>'Preenchimento Consolidado'!$E$18</f>
        <v>0</v>
      </c>
      <c r="D3849" s="187" t="str">
        <f>'Preenchimento Consolidado'!B3872</f>
        <v>2.2.3.4.1.3.24.</v>
      </c>
      <c r="E3849" s="86">
        <f>'Preenchimento Consolidado'!D3872</f>
        <v>0</v>
      </c>
      <c r="F3849" s="2">
        <f t="shared" ca="1" si="60"/>
        <v>43901.734739930558</v>
      </c>
    </row>
    <row r="3850" spans="1:6">
      <c r="A3850" s="83">
        <f>'Preenchimento Consolidado'!$E$12</f>
        <v>0</v>
      </c>
      <c r="B3850" s="1">
        <f>'Preenchimento Consolidado'!$E$17</f>
        <v>0</v>
      </c>
      <c r="C3850" s="1">
        <f>'Preenchimento Consolidado'!$E$18</f>
        <v>0</v>
      </c>
      <c r="D3850" s="187" t="str">
        <f>'Preenchimento Consolidado'!B3873</f>
        <v>2.2.3.4.1.3.25.</v>
      </c>
      <c r="E3850" s="86">
        <f>'Preenchimento Consolidado'!D3873</f>
        <v>0</v>
      </c>
      <c r="F3850" s="2">
        <f t="shared" ca="1" si="60"/>
        <v>43901.734739930558</v>
      </c>
    </row>
    <row r="3851" spans="1:6">
      <c r="A3851" s="83">
        <f>'Preenchimento Consolidado'!$E$12</f>
        <v>0</v>
      </c>
      <c r="B3851" s="1">
        <f>'Preenchimento Consolidado'!$E$17</f>
        <v>0</v>
      </c>
      <c r="C3851" s="1">
        <f>'Preenchimento Consolidado'!$E$18</f>
        <v>0</v>
      </c>
      <c r="D3851" s="187" t="str">
        <f>'Preenchimento Consolidado'!B3874</f>
        <v>2.2.3.4.1.3.26.</v>
      </c>
      <c r="E3851" s="86">
        <f>'Preenchimento Consolidado'!D3874</f>
        <v>0</v>
      </c>
      <c r="F3851" s="2">
        <f t="shared" ca="1" si="60"/>
        <v>43901.734739930558</v>
      </c>
    </row>
    <row r="3852" spans="1:6">
      <c r="A3852" s="83">
        <f>'Preenchimento Consolidado'!$E$12</f>
        <v>0</v>
      </c>
      <c r="B3852" s="1">
        <f>'Preenchimento Consolidado'!$E$17</f>
        <v>0</v>
      </c>
      <c r="C3852" s="1">
        <f>'Preenchimento Consolidado'!$E$18</f>
        <v>0</v>
      </c>
      <c r="D3852" s="187" t="str">
        <f>'Preenchimento Consolidado'!B3875</f>
        <v>2.2.3.4.1.3.27.</v>
      </c>
      <c r="E3852" s="86">
        <f>'Preenchimento Consolidado'!D3875</f>
        <v>0</v>
      </c>
      <c r="F3852" s="2">
        <f t="shared" ca="1" si="60"/>
        <v>43901.734739930558</v>
      </c>
    </row>
    <row r="3853" spans="1:6">
      <c r="A3853" s="83">
        <f>'Preenchimento Consolidado'!$E$12</f>
        <v>0</v>
      </c>
      <c r="B3853" s="1">
        <f>'Preenchimento Consolidado'!$E$17</f>
        <v>0</v>
      </c>
      <c r="C3853" s="1">
        <f>'Preenchimento Consolidado'!$E$18</f>
        <v>0</v>
      </c>
      <c r="D3853" s="187" t="str">
        <f>'Preenchimento Consolidado'!B3876</f>
        <v>2.2.3.4.1.3.28.</v>
      </c>
      <c r="E3853" s="86">
        <f>'Preenchimento Consolidado'!D3876</f>
        <v>0</v>
      </c>
      <c r="F3853" s="2">
        <f t="shared" ca="1" si="60"/>
        <v>43901.734739930558</v>
      </c>
    </row>
    <row r="3854" spans="1:6">
      <c r="A3854" s="83">
        <f>'Preenchimento Consolidado'!$E$12</f>
        <v>0</v>
      </c>
      <c r="B3854" s="1">
        <f>'Preenchimento Consolidado'!$E$17</f>
        <v>0</v>
      </c>
      <c r="C3854" s="1">
        <f>'Preenchimento Consolidado'!$E$18</f>
        <v>0</v>
      </c>
      <c r="D3854" s="187" t="str">
        <f>'Preenchimento Consolidado'!B3877</f>
        <v>2.2.3.4.1.3.29.</v>
      </c>
      <c r="E3854" s="86">
        <f>'Preenchimento Consolidado'!D3877</f>
        <v>0</v>
      </c>
      <c r="F3854" s="2">
        <f t="shared" ca="1" si="60"/>
        <v>43901.734739930558</v>
      </c>
    </row>
    <row r="3855" spans="1:6">
      <c r="A3855" s="83">
        <f>'Preenchimento Consolidado'!$E$12</f>
        <v>0</v>
      </c>
      <c r="B3855" s="1">
        <f>'Preenchimento Consolidado'!$E$17</f>
        <v>0</v>
      </c>
      <c r="C3855" s="1">
        <f>'Preenchimento Consolidado'!$E$18</f>
        <v>0</v>
      </c>
      <c r="D3855" s="187" t="str">
        <f>'Preenchimento Consolidado'!B3878</f>
        <v>2.2.3.4.1.3.31.</v>
      </c>
      <c r="E3855" s="86">
        <f>'Preenchimento Consolidado'!D3878</f>
        <v>0</v>
      </c>
      <c r="F3855" s="2">
        <f t="shared" ca="1" si="60"/>
        <v>43901.734739930558</v>
      </c>
    </row>
    <row r="3856" spans="1:6">
      <c r="A3856" s="83">
        <f>'Preenchimento Consolidado'!$E$12</f>
        <v>0</v>
      </c>
      <c r="B3856" s="1">
        <f>'Preenchimento Consolidado'!$E$17</f>
        <v>0</v>
      </c>
      <c r="C3856" s="1">
        <f>'Preenchimento Consolidado'!$E$18</f>
        <v>0</v>
      </c>
      <c r="D3856" s="187" t="str">
        <f>'Preenchimento Consolidado'!B3879</f>
        <v>2.2.3.4.1.3.32.</v>
      </c>
      <c r="E3856" s="86">
        <f>'Preenchimento Consolidado'!D3879</f>
        <v>0</v>
      </c>
      <c r="F3856" s="2">
        <f t="shared" ca="1" si="60"/>
        <v>43901.734739930558</v>
      </c>
    </row>
    <row r="3857" spans="1:6">
      <c r="A3857" s="83">
        <f>'Preenchimento Consolidado'!$E$12</f>
        <v>0</v>
      </c>
      <c r="B3857" s="1">
        <f>'Preenchimento Consolidado'!$E$17</f>
        <v>0</v>
      </c>
      <c r="C3857" s="1">
        <f>'Preenchimento Consolidado'!$E$18</f>
        <v>0</v>
      </c>
      <c r="D3857" s="187" t="str">
        <f>'Preenchimento Consolidado'!B3880</f>
        <v>2.2.3.4.1.3.33.</v>
      </c>
      <c r="E3857" s="86">
        <f>'Preenchimento Consolidado'!D3880</f>
        <v>0</v>
      </c>
      <c r="F3857" s="2">
        <f t="shared" ca="1" si="60"/>
        <v>43901.734739930558</v>
      </c>
    </row>
    <row r="3858" spans="1:6">
      <c r="A3858" s="83">
        <f>'Preenchimento Consolidado'!$E$12</f>
        <v>0</v>
      </c>
      <c r="B3858" s="1">
        <f>'Preenchimento Consolidado'!$E$17</f>
        <v>0</v>
      </c>
      <c r="C3858" s="1">
        <f>'Preenchimento Consolidado'!$E$18</f>
        <v>0</v>
      </c>
      <c r="D3858" s="187" t="str">
        <f>'Preenchimento Consolidado'!B3881</f>
        <v>2.2.3.4.1.3.35.</v>
      </c>
      <c r="E3858" s="86">
        <f>'Preenchimento Consolidado'!D3881</f>
        <v>0</v>
      </c>
      <c r="F3858" s="2">
        <f t="shared" ca="1" si="60"/>
        <v>43901.734739930558</v>
      </c>
    </row>
    <row r="3859" spans="1:6">
      <c r="A3859" s="83">
        <f>'Preenchimento Consolidado'!$E$12</f>
        <v>0</v>
      </c>
      <c r="B3859" s="1">
        <f>'Preenchimento Consolidado'!$E$17</f>
        <v>0</v>
      </c>
      <c r="C3859" s="1">
        <f>'Preenchimento Consolidado'!$E$18</f>
        <v>0</v>
      </c>
      <c r="D3859" s="187" t="str">
        <f>'Preenchimento Consolidado'!B3882</f>
        <v>2.2.3.4.1.3.35.1.</v>
      </c>
      <c r="E3859" s="86">
        <f>'Preenchimento Consolidado'!D3882</f>
        <v>0</v>
      </c>
      <c r="F3859" s="2">
        <f t="shared" ca="1" si="60"/>
        <v>43901.734739930558</v>
      </c>
    </row>
    <row r="3860" spans="1:6">
      <c r="A3860" s="83">
        <f>'Preenchimento Consolidado'!$E$12</f>
        <v>0</v>
      </c>
      <c r="B3860" s="1">
        <f>'Preenchimento Consolidado'!$E$17</f>
        <v>0</v>
      </c>
      <c r="C3860" s="1">
        <f>'Preenchimento Consolidado'!$E$18</f>
        <v>0</v>
      </c>
      <c r="D3860" s="187" t="str">
        <f>'Preenchimento Consolidado'!B3883</f>
        <v>2.2.3.4.1.3.35.2.</v>
      </c>
      <c r="E3860" s="86">
        <f>'Preenchimento Consolidado'!D3883</f>
        <v>0</v>
      </c>
      <c r="F3860" s="2">
        <f t="shared" ca="1" si="60"/>
        <v>43901.734739930558</v>
      </c>
    </row>
    <row r="3861" spans="1:6">
      <c r="A3861" s="83">
        <f>'Preenchimento Consolidado'!$E$12</f>
        <v>0</v>
      </c>
      <c r="B3861" s="1">
        <f>'Preenchimento Consolidado'!$E$17</f>
        <v>0</v>
      </c>
      <c r="C3861" s="1">
        <f>'Preenchimento Consolidado'!$E$18</f>
        <v>0</v>
      </c>
      <c r="D3861" s="187" t="str">
        <f>'Preenchimento Consolidado'!B3884</f>
        <v>2.2.3.4.1.3.41.</v>
      </c>
      <c r="E3861" s="86">
        <f>'Preenchimento Consolidado'!D3884</f>
        <v>0</v>
      </c>
      <c r="F3861" s="2">
        <f t="shared" ca="1" si="60"/>
        <v>43901.734739930558</v>
      </c>
    </row>
    <row r="3862" spans="1:6">
      <c r="A3862" s="83">
        <f>'Preenchimento Consolidado'!$E$12</f>
        <v>0</v>
      </c>
      <c r="B3862" s="1">
        <f>'Preenchimento Consolidado'!$E$17</f>
        <v>0</v>
      </c>
      <c r="C3862" s="1">
        <f>'Preenchimento Consolidado'!$E$18</f>
        <v>0</v>
      </c>
      <c r="D3862" s="187" t="str">
        <f>'Preenchimento Consolidado'!B3885</f>
        <v>2.2.3.4.1.3.42.</v>
      </c>
      <c r="E3862" s="86">
        <f>'Preenchimento Consolidado'!D3885</f>
        <v>0</v>
      </c>
      <c r="F3862" s="2">
        <f t="shared" ca="1" si="60"/>
        <v>43901.734739930558</v>
      </c>
    </row>
    <row r="3863" spans="1:6">
      <c r="A3863" s="83">
        <f>'Preenchimento Consolidado'!$E$12</f>
        <v>0</v>
      </c>
      <c r="B3863" s="1">
        <f>'Preenchimento Consolidado'!$E$17</f>
        <v>0</v>
      </c>
      <c r="C3863" s="1">
        <f>'Preenchimento Consolidado'!$E$18</f>
        <v>0</v>
      </c>
      <c r="D3863" s="187" t="str">
        <f>'Preenchimento Consolidado'!B3886</f>
        <v>2.2.3.4.1.3.43.</v>
      </c>
      <c r="E3863" s="86">
        <f>'Preenchimento Consolidado'!D3886</f>
        <v>0</v>
      </c>
      <c r="F3863" s="2">
        <f t="shared" ca="1" si="60"/>
        <v>43901.734739930558</v>
      </c>
    </row>
    <row r="3864" spans="1:6">
      <c r="A3864" s="83">
        <f>'Preenchimento Consolidado'!$E$12</f>
        <v>0</v>
      </c>
      <c r="B3864" s="1">
        <f>'Preenchimento Consolidado'!$E$17</f>
        <v>0</v>
      </c>
      <c r="C3864" s="1">
        <f>'Preenchimento Consolidado'!$E$18</f>
        <v>0</v>
      </c>
      <c r="D3864" s="187" t="str">
        <f>'Preenchimento Consolidado'!B3887</f>
        <v>2.2.3.4.1.3.50.</v>
      </c>
      <c r="E3864" s="86">
        <f>'Preenchimento Consolidado'!D3887</f>
        <v>0</v>
      </c>
      <c r="F3864" s="2">
        <f t="shared" ca="1" si="60"/>
        <v>43901.734739930558</v>
      </c>
    </row>
    <row r="3865" spans="1:6">
      <c r="A3865" s="83">
        <f>'Preenchimento Consolidado'!$E$12</f>
        <v>0</v>
      </c>
      <c r="B3865" s="1">
        <f>'Preenchimento Consolidado'!$E$17</f>
        <v>0</v>
      </c>
      <c r="C3865" s="1">
        <f>'Preenchimento Consolidado'!$E$18</f>
        <v>0</v>
      </c>
      <c r="D3865" s="187" t="str">
        <f>'Preenchimento Consolidado'!B3888</f>
        <v>2.2.3.4.1.3.51.</v>
      </c>
      <c r="E3865" s="86">
        <f>'Preenchimento Consolidado'!D3888</f>
        <v>0</v>
      </c>
      <c r="F3865" s="2">
        <f t="shared" ca="1" si="60"/>
        <v>43901.734739930558</v>
      </c>
    </row>
    <row r="3866" spans="1:6">
      <c r="A3866" s="83">
        <f>'Preenchimento Consolidado'!$E$12</f>
        <v>0</v>
      </c>
      <c r="B3866" s="1">
        <f>'Preenchimento Consolidado'!$E$17</f>
        <v>0</v>
      </c>
      <c r="C3866" s="1">
        <f>'Preenchimento Consolidado'!$E$18</f>
        <v>0</v>
      </c>
      <c r="D3866" s="187" t="str">
        <f>'Preenchimento Consolidado'!B3889</f>
        <v>2.2.3.4.1.3.52.</v>
      </c>
      <c r="E3866" s="86">
        <f>'Preenchimento Consolidado'!D3889</f>
        <v>0</v>
      </c>
      <c r="F3866" s="2">
        <f t="shared" ca="1" si="60"/>
        <v>43901.734739930558</v>
      </c>
    </row>
    <row r="3867" spans="1:6">
      <c r="A3867" s="83">
        <f>'Preenchimento Consolidado'!$E$12</f>
        <v>0</v>
      </c>
      <c r="B3867" s="1">
        <f>'Preenchimento Consolidado'!$E$17</f>
        <v>0</v>
      </c>
      <c r="C3867" s="1">
        <f>'Preenchimento Consolidado'!$E$18</f>
        <v>0</v>
      </c>
      <c r="D3867" s="187" t="str">
        <f>'Preenchimento Consolidado'!B3890</f>
        <v>2.2.3.4.1.3.53.</v>
      </c>
      <c r="E3867" s="86">
        <f>'Preenchimento Consolidado'!D3890</f>
        <v>0</v>
      </c>
      <c r="F3867" s="2">
        <f t="shared" ca="1" si="60"/>
        <v>43901.734739930558</v>
      </c>
    </row>
    <row r="3868" spans="1:6">
      <c r="A3868" s="83">
        <f>'Preenchimento Consolidado'!$E$12</f>
        <v>0</v>
      </c>
      <c r="B3868" s="1">
        <f>'Preenchimento Consolidado'!$E$17</f>
        <v>0</v>
      </c>
      <c r="C3868" s="1">
        <f>'Preenchimento Consolidado'!$E$18</f>
        <v>0</v>
      </c>
      <c r="D3868" s="187" t="str">
        <f>'Preenchimento Consolidado'!B3891</f>
        <v>2.2.3.5.1.</v>
      </c>
      <c r="E3868" s="86">
        <f>'Preenchimento Consolidado'!D3891</f>
        <v>0</v>
      </c>
      <c r="F3868" s="2">
        <f t="shared" ca="1" si="60"/>
        <v>43901.734739930558</v>
      </c>
    </row>
    <row r="3869" spans="1:6">
      <c r="A3869" s="83">
        <f>'Preenchimento Consolidado'!$E$12</f>
        <v>0</v>
      </c>
      <c r="B3869" s="1">
        <f>'Preenchimento Consolidado'!$E$17</f>
        <v>0</v>
      </c>
      <c r="C3869" s="1">
        <f>'Preenchimento Consolidado'!$E$18</f>
        <v>0</v>
      </c>
      <c r="D3869" s="187" t="str">
        <f>'Preenchimento Consolidado'!B3892</f>
        <v>2.2.3.5.1.1.</v>
      </c>
      <c r="E3869" s="86">
        <f>'Preenchimento Consolidado'!D3892</f>
        <v>0</v>
      </c>
      <c r="F3869" s="2">
        <f t="shared" ca="1" si="60"/>
        <v>43901.734739930558</v>
      </c>
    </row>
    <row r="3870" spans="1:6">
      <c r="A3870" s="83">
        <f>'Preenchimento Consolidado'!$E$12</f>
        <v>0</v>
      </c>
      <c r="B3870" s="1">
        <f>'Preenchimento Consolidado'!$E$17</f>
        <v>0</v>
      </c>
      <c r="C3870" s="1">
        <f>'Preenchimento Consolidado'!$E$18</f>
        <v>0</v>
      </c>
      <c r="D3870" s="187" t="str">
        <f>'Preenchimento Consolidado'!B3893</f>
        <v>2.2.3.5.1.1.11.</v>
      </c>
      <c r="E3870" s="86">
        <f>'Preenchimento Consolidado'!D3893</f>
        <v>0</v>
      </c>
      <c r="F3870" s="2">
        <f t="shared" ca="1" si="60"/>
        <v>43901.734739930558</v>
      </c>
    </row>
    <row r="3871" spans="1:6">
      <c r="A3871" s="83">
        <f>'Preenchimento Consolidado'!$E$12</f>
        <v>0</v>
      </c>
      <c r="B3871" s="1">
        <f>'Preenchimento Consolidado'!$E$17</f>
        <v>0</v>
      </c>
      <c r="C3871" s="1">
        <f>'Preenchimento Consolidado'!$E$18</f>
        <v>0</v>
      </c>
      <c r="D3871" s="187" t="str">
        <f>'Preenchimento Consolidado'!B3894</f>
        <v>2.2.3.5.1.1.12.</v>
      </c>
      <c r="E3871" s="86">
        <f>'Preenchimento Consolidado'!D3894</f>
        <v>0</v>
      </c>
      <c r="F3871" s="2">
        <f t="shared" ca="1" si="60"/>
        <v>43901.734739930558</v>
      </c>
    </row>
    <row r="3872" spans="1:6">
      <c r="A3872" s="83">
        <f>'Preenchimento Consolidado'!$E$12</f>
        <v>0</v>
      </c>
      <c r="B3872" s="1">
        <f>'Preenchimento Consolidado'!$E$17</f>
        <v>0</v>
      </c>
      <c r="C3872" s="1">
        <f>'Preenchimento Consolidado'!$E$18</f>
        <v>0</v>
      </c>
      <c r="D3872" s="187" t="str">
        <f>'Preenchimento Consolidado'!B3895</f>
        <v>2.2.3.5.1.1.13.</v>
      </c>
      <c r="E3872" s="86">
        <f>'Preenchimento Consolidado'!D3895</f>
        <v>0</v>
      </c>
      <c r="F3872" s="2">
        <f t="shared" ca="1" si="60"/>
        <v>43901.734739930558</v>
      </c>
    </row>
    <row r="3873" spans="1:6">
      <c r="A3873" s="83">
        <f>'Preenchimento Consolidado'!$E$12</f>
        <v>0</v>
      </c>
      <c r="B3873" s="1">
        <f>'Preenchimento Consolidado'!$E$17</f>
        <v>0</v>
      </c>
      <c r="C3873" s="1">
        <f>'Preenchimento Consolidado'!$E$18</f>
        <v>0</v>
      </c>
      <c r="D3873" s="187" t="str">
        <f>'Preenchimento Consolidado'!B3896</f>
        <v>2.2.3.5.1.1.14.</v>
      </c>
      <c r="E3873" s="86">
        <f>'Preenchimento Consolidado'!D3896</f>
        <v>0</v>
      </c>
      <c r="F3873" s="2">
        <f t="shared" ca="1" si="60"/>
        <v>43901.734739930558</v>
      </c>
    </row>
    <row r="3874" spans="1:6">
      <c r="A3874" s="83">
        <f>'Preenchimento Consolidado'!$E$12</f>
        <v>0</v>
      </c>
      <c r="B3874" s="1">
        <f>'Preenchimento Consolidado'!$E$17</f>
        <v>0</v>
      </c>
      <c r="C3874" s="1">
        <f>'Preenchimento Consolidado'!$E$18</f>
        <v>0</v>
      </c>
      <c r="D3874" s="187" t="str">
        <f>'Preenchimento Consolidado'!B3897</f>
        <v>2.2.3.5.1.1.15.</v>
      </c>
      <c r="E3874" s="86">
        <f>'Preenchimento Consolidado'!D3897</f>
        <v>0</v>
      </c>
      <c r="F3874" s="2">
        <f t="shared" ca="1" si="60"/>
        <v>43901.734739930558</v>
      </c>
    </row>
    <row r="3875" spans="1:6">
      <c r="A3875" s="83">
        <f>'Preenchimento Consolidado'!$E$12</f>
        <v>0</v>
      </c>
      <c r="B3875" s="1">
        <f>'Preenchimento Consolidado'!$E$17</f>
        <v>0</v>
      </c>
      <c r="C3875" s="1">
        <f>'Preenchimento Consolidado'!$E$18</f>
        <v>0</v>
      </c>
      <c r="D3875" s="187" t="str">
        <f>'Preenchimento Consolidado'!B3898</f>
        <v>2.2.3.5.1.1.16.</v>
      </c>
      <c r="E3875" s="86">
        <f>'Preenchimento Consolidado'!D3898</f>
        <v>0</v>
      </c>
      <c r="F3875" s="2">
        <f t="shared" ca="1" si="60"/>
        <v>43901.734739930558</v>
      </c>
    </row>
    <row r="3876" spans="1:6">
      <c r="A3876" s="83">
        <f>'Preenchimento Consolidado'!$E$12</f>
        <v>0</v>
      </c>
      <c r="B3876" s="1">
        <f>'Preenchimento Consolidado'!$E$17</f>
        <v>0</v>
      </c>
      <c r="C3876" s="1">
        <f>'Preenchimento Consolidado'!$E$18</f>
        <v>0</v>
      </c>
      <c r="D3876" s="187" t="str">
        <f>'Preenchimento Consolidado'!B3899</f>
        <v>2.2.3.5.1.1.17.</v>
      </c>
      <c r="E3876" s="86">
        <f>'Preenchimento Consolidado'!D3899</f>
        <v>0</v>
      </c>
      <c r="F3876" s="2">
        <f t="shared" ca="1" si="60"/>
        <v>43901.734739930558</v>
      </c>
    </row>
    <row r="3877" spans="1:6">
      <c r="A3877" s="83">
        <f>'Preenchimento Consolidado'!$E$12</f>
        <v>0</v>
      </c>
      <c r="B3877" s="1">
        <f>'Preenchimento Consolidado'!$E$17</f>
        <v>0</v>
      </c>
      <c r="C3877" s="1">
        <f>'Preenchimento Consolidado'!$E$18</f>
        <v>0</v>
      </c>
      <c r="D3877" s="187" t="str">
        <f>'Preenchimento Consolidado'!B3900</f>
        <v>2.2.3.5.1.1.21.</v>
      </c>
      <c r="E3877" s="86">
        <f>'Preenchimento Consolidado'!D3900</f>
        <v>0</v>
      </c>
      <c r="F3877" s="2">
        <f t="shared" ca="1" si="60"/>
        <v>43901.734739930558</v>
      </c>
    </row>
    <row r="3878" spans="1:6">
      <c r="A3878" s="83">
        <f>'Preenchimento Consolidado'!$E$12</f>
        <v>0</v>
      </c>
      <c r="B3878" s="1">
        <f>'Preenchimento Consolidado'!$E$17</f>
        <v>0</v>
      </c>
      <c r="C3878" s="1">
        <f>'Preenchimento Consolidado'!$E$18</f>
        <v>0</v>
      </c>
      <c r="D3878" s="187" t="str">
        <f>'Preenchimento Consolidado'!B3901</f>
        <v>2.2.3.5.1.1.22.</v>
      </c>
      <c r="E3878" s="86">
        <f>'Preenchimento Consolidado'!D3901</f>
        <v>0</v>
      </c>
      <c r="F3878" s="2">
        <f t="shared" ca="1" si="60"/>
        <v>43901.734739930558</v>
      </c>
    </row>
    <row r="3879" spans="1:6">
      <c r="A3879" s="83">
        <f>'Preenchimento Consolidado'!$E$12</f>
        <v>0</v>
      </c>
      <c r="B3879" s="1">
        <f>'Preenchimento Consolidado'!$E$17</f>
        <v>0</v>
      </c>
      <c r="C3879" s="1">
        <f>'Preenchimento Consolidado'!$E$18</f>
        <v>0</v>
      </c>
      <c r="D3879" s="187" t="str">
        <f>'Preenchimento Consolidado'!B3902</f>
        <v>2.2.3.5.1.1.23.</v>
      </c>
      <c r="E3879" s="86">
        <f>'Preenchimento Consolidado'!D3902</f>
        <v>0</v>
      </c>
      <c r="F3879" s="2">
        <f t="shared" ca="1" si="60"/>
        <v>43901.734739930558</v>
      </c>
    </row>
    <row r="3880" spans="1:6">
      <c r="A3880" s="83">
        <f>'Preenchimento Consolidado'!$E$12</f>
        <v>0</v>
      </c>
      <c r="B3880" s="1">
        <f>'Preenchimento Consolidado'!$E$17</f>
        <v>0</v>
      </c>
      <c r="C3880" s="1">
        <f>'Preenchimento Consolidado'!$E$18</f>
        <v>0</v>
      </c>
      <c r="D3880" s="187" t="str">
        <f>'Preenchimento Consolidado'!B3903</f>
        <v>2.2.3.5.1.1.24.</v>
      </c>
      <c r="E3880" s="86">
        <f>'Preenchimento Consolidado'!D3903</f>
        <v>0</v>
      </c>
      <c r="F3880" s="2">
        <f t="shared" ca="1" si="60"/>
        <v>43901.734739930558</v>
      </c>
    </row>
    <row r="3881" spans="1:6">
      <c r="A3881" s="83">
        <f>'Preenchimento Consolidado'!$E$12</f>
        <v>0</v>
      </c>
      <c r="B3881" s="1">
        <f>'Preenchimento Consolidado'!$E$17</f>
        <v>0</v>
      </c>
      <c r="C3881" s="1">
        <f>'Preenchimento Consolidado'!$E$18</f>
        <v>0</v>
      </c>
      <c r="D3881" s="187" t="str">
        <f>'Preenchimento Consolidado'!B3904</f>
        <v>2.2.3.5.1.1.25.</v>
      </c>
      <c r="E3881" s="86">
        <f>'Preenchimento Consolidado'!D3904</f>
        <v>0</v>
      </c>
      <c r="F3881" s="2">
        <f t="shared" ca="1" si="60"/>
        <v>43901.734739930558</v>
      </c>
    </row>
    <row r="3882" spans="1:6">
      <c r="A3882" s="83">
        <f>'Preenchimento Consolidado'!$E$12</f>
        <v>0</v>
      </c>
      <c r="B3882" s="1">
        <f>'Preenchimento Consolidado'!$E$17</f>
        <v>0</v>
      </c>
      <c r="C3882" s="1">
        <f>'Preenchimento Consolidado'!$E$18</f>
        <v>0</v>
      </c>
      <c r="D3882" s="187" t="str">
        <f>'Preenchimento Consolidado'!B3905</f>
        <v>2.2.3.5.1.1.26.</v>
      </c>
      <c r="E3882" s="86">
        <f>'Preenchimento Consolidado'!D3905</f>
        <v>0</v>
      </c>
      <c r="F3882" s="2">
        <f t="shared" ca="1" si="60"/>
        <v>43901.734739930558</v>
      </c>
    </row>
    <row r="3883" spans="1:6">
      <c r="A3883" s="83">
        <f>'Preenchimento Consolidado'!$E$12</f>
        <v>0</v>
      </c>
      <c r="B3883" s="1">
        <f>'Preenchimento Consolidado'!$E$17</f>
        <v>0</v>
      </c>
      <c r="C3883" s="1">
        <f>'Preenchimento Consolidado'!$E$18</f>
        <v>0</v>
      </c>
      <c r="D3883" s="187" t="str">
        <f>'Preenchimento Consolidado'!B3906</f>
        <v>2.2.3.5.1.1.27.</v>
      </c>
      <c r="E3883" s="86">
        <f>'Preenchimento Consolidado'!D3906</f>
        <v>0</v>
      </c>
      <c r="F3883" s="2">
        <f t="shared" ca="1" si="60"/>
        <v>43901.734739930558</v>
      </c>
    </row>
    <row r="3884" spans="1:6">
      <c r="A3884" s="83">
        <f>'Preenchimento Consolidado'!$E$12</f>
        <v>0</v>
      </c>
      <c r="B3884" s="1">
        <f>'Preenchimento Consolidado'!$E$17</f>
        <v>0</v>
      </c>
      <c r="C3884" s="1">
        <f>'Preenchimento Consolidado'!$E$18</f>
        <v>0</v>
      </c>
      <c r="D3884" s="187" t="str">
        <f>'Preenchimento Consolidado'!B3907</f>
        <v>2.2.3.5.1.1.28.</v>
      </c>
      <c r="E3884" s="86">
        <f>'Preenchimento Consolidado'!D3907</f>
        <v>0</v>
      </c>
      <c r="F3884" s="2">
        <f t="shared" ca="1" si="60"/>
        <v>43901.734739930558</v>
      </c>
    </row>
    <row r="3885" spans="1:6">
      <c r="A3885" s="83">
        <f>'Preenchimento Consolidado'!$E$12</f>
        <v>0</v>
      </c>
      <c r="B3885" s="1">
        <f>'Preenchimento Consolidado'!$E$17</f>
        <v>0</v>
      </c>
      <c r="C3885" s="1">
        <f>'Preenchimento Consolidado'!$E$18</f>
        <v>0</v>
      </c>
      <c r="D3885" s="187" t="str">
        <f>'Preenchimento Consolidado'!B3908</f>
        <v>2.2.3.5.1.1.29.</v>
      </c>
      <c r="E3885" s="86">
        <f>'Preenchimento Consolidado'!D3908</f>
        <v>0</v>
      </c>
      <c r="F3885" s="2">
        <f t="shared" ca="1" si="60"/>
        <v>43901.734739930558</v>
      </c>
    </row>
    <row r="3886" spans="1:6">
      <c r="A3886" s="83">
        <f>'Preenchimento Consolidado'!$E$12</f>
        <v>0</v>
      </c>
      <c r="B3886" s="1">
        <f>'Preenchimento Consolidado'!$E$17</f>
        <v>0</v>
      </c>
      <c r="C3886" s="1">
        <f>'Preenchimento Consolidado'!$E$18</f>
        <v>0</v>
      </c>
      <c r="D3886" s="187" t="str">
        <f>'Preenchimento Consolidado'!B3909</f>
        <v>2.2.3.5.1.1.31.</v>
      </c>
      <c r="E3886" s="86">
        <f>'Preenchimento Consolidado'!D3909</f>
        <v>0</v>
      </c>
      <c r="F3886" s="2">
        <f t="shared" ca="1" si="60"/>
        <v>43901.734739930558</v>
      </c>
    </row>
    <row r="3887" spans="1:6">
      <c r="A3887" s="83">
        <f>'Preenchimento Consolidado'!$E$12</f>
        <v>0</v>
      </c>
      <c r="B3887" s="1">
        <f>'Preenchimento Consolidado'!$E$17</f>
        <v>0</v>
      </c>
      <c r="C3887" s="1">
        <f>'Preenchimento Consolidado'!$E$18</f>
        <v>0</v>
      </c>
      <c r="D3887" s="187" t="str">
        <f>'Preenchimento Consolidado'!B3910</f>
        <v>2.2.3.5.1.1.32.</v>
      </c>
      <c r="E3887" s="86">
        <f>'Preenchimento Consolidado'!D3910</f>
        <v>0</v>
      </c>
      <c r="F3887" s="2">
        <f t="shared" ca="1" si="60"/>
        <v>43901.734739930558</v>
      </c>
    </row>
    <row r="3888" spans="1:6">
      <c r="A3888" s="83">
        <f>'Preenchimento Consolidado'!$E$12</f>
        <v>0</v>
      </c>
      <c r="B3888" s="1">
        <f>'Preenchimento Consolidado'!$E$17</f>
        <v>0</v>
      </c>
      <c r="C3888" s="1">
        <f>'Preenchimento Consolidado'!$E$18</f>
        <v>0</v>
      </c>
      <c r="D3888" s="187" t="str">
        <f>'Preenchimento Consolidado'!B3911</f>
        <v>2.2.3.5.1.1.33.</v>
      </c>
      <c r="E3888" s="86">
        <f>'Preenchimento Consolidado'!D3911</f>
        <v>0</v>
      </c>
      <c r="F3888" s="2">
        <f t="shared" ca="1" si="60"/>
        <v>43901.734739930558</v>
      </c>
    </row>
    <row r="3889" spans="1:6">
      <c r="A3889" s="83">
        <f>'Preenchimento Consolidado'!$E$12</f>
        <v>0</v>
      </c>
      <c r="B3889" s="1">
        <f>'Preenchimento Consolidado'!$E$17</f>
        <v>0</v>
      </c>
      <c r="C3889" s="1">
        <f>'Preenchimento Consolidado'!$E$18</f>
        <v>0</v>
      </c>
      <c r="D3889" s="187" t="str">
        <f>'Preenchimento Consolidado'!B3912</f>
        <v>2.2.3.5.1.1.35.</v>
      </c>
      <c r="E3889" s="86">
        <f>'Preenchimento Consolidado'!D3912</f>
        <v>0</v>
      </c>
      <c r="F3889" s="2">
        <f t="shared" ca="1" si="60"/>
        <v>43901.734739930558</v>
      </c>
    </row>
    <row r="3890" spans="1:6">
      <c r="A3890" s="83">
        <f>'Preenchimento Consolidado'!$E$12</f>
        <v>0</v>
      </c>
      <c r="B3890" s="1">
        <f>'Preenchimento Consolidado'!$E$17</f>
        <v>0</v>
      </c>
      <c r="C3890" s="1">
        <f>'Preenchimento Consolidado'!$E$18</f>
        <v>0</v>
      </c>
      <c r="D3890" s="187" t="str">
        <f>'Preenchimento Consolidado'!B3913</f>
        <v>2.2.3.5.1.1.35.1.</v>
      </c>
      <c r="E3890" s="86">
        <f>'Preenchimento Consolidado'!D3913</f>
        <v>0</v>
      </c>
      <c r="F3890" s="2">
        <f t="shared" ca="1" si="60"/>
        <v>43901.734739930558</v>
      </c>
    </row>
    <row r="3891" spans="1:6">
      <c r="A3891" s="83">
        <f>'Preenchimento Consolidado'!$E$12</f>
        <v>0</v>
      </c>
      <c r="B3891" s="1">
        <f>'Preenchimento Consolidado'!$E$17</f>
        <v>0</v>
      </c>
      <c r="C3891" s="1">
        <f>'Preenchimento Consolidado'!$E$18</f>
        <v>0</v>
      </c>
      <c r="D3891" s="187" t="str">
        <f>'Preenchimento Consolidado'!B3914</f>
        <v>2.2.3.5.1.1.35.2.</v>
      </c>
      <c r="E3891" s="86">
        <f>'Preenchimento Consolidado'!D3914</f>
        <v>0</v>
      </c>
      <c r="F3891" s="2">
        <f t="shared" ca="1" si="60"/>
        <v>43901.734739930558</v>
      </c>
    </row>
    <row r="3892" spans="1:6">
      <c r="A3892" s="83">
        <f>'Preenchimento Consolidado'!$E$12</f>
        <v>0</v>
      </c>
      <c r="B3892" s="1">
        <f>'Preenchimento Consolidado'!$E$17</f>
        <v>0</v>
      </c>
      <c r="C3892" s="1">
        <f>'Preenchimento Consolidado'!$E$18</f>
        <v>0</v>
      </c>
      <c r="D3892" s="187" t="str">
        <f>'Preenchimento Consolidado'!B3915</f>
        <v>2.2.3.5.1.1.41.</v>
      </c>
      <c r="E3892" s="86">
        <f>'Preenchimento Consolidado'!D3915</f>
        <v>0</v>
      </c>
      <c r="F3892" s="2">
        <f t="shared" ca="1" si="60"/>
        <v>43901.734739930558</v>
      </c>
    </row>
    <row r="3893" spans="1:6">
      <c r="A3893" s="83">
        <f>'Preenchimento Consolidado'!$E$12</f>
        <v>0</v>
      </c>
      <c r="B3893" s="1">
        <f>'Preenchimento Consolidado'!$E$17</f>
        <v>0</v>
      </c>
      <c r="C3893" s="1">
        <f>'Preenchimento Consolidado'!$E$18</f>
        <v>0</v>
      </c>
      <c r="D3893" s="187" t="str">
        <f>'Preenchimento Consolidado'!B3916</f>
        <v>2.2.3.5.1.1.42.</v>
      </c>
      <c r="E3893" s="86">
        <f>'Preenchimento Consolidado'!D3916</f>
        <v>0</v>
      </c>
      <c r="F3893" s="2">
        <f t="shared" ca="1" si="60"/>
        <v>43901.734739930558</v>
      </c>
    </row>
    <row r="3894" spans="1:6">
      <c r="A3894" s="83">
        <f>'Preenchimento Consolidado'!$E$12</f>
        <v>0</v>
      </c>
      <c r="B3894" s="1">
        <f>'Preenchimento Consolidado'!$E$17</f>
        <v>0</v>
      </c>
      <c r="C3894" s="1">
        <f>'Preenchimento Consolidado'!$E$18</f>
        <v>0</v>
      </c>
      <c r="D3894" s="187" t="str">
        <f>'Preenchimento Consolidado'!B3917</f>
        <v>2.2.3.5.1.1.43.</v>
      </c>
      <c r="E3894" s="86">
        <f>'Preenchimento Consolidado'!D3917</f>
        <v>0</v>
      </c>
      <c r="F3894" s="2">
        <f t="shared" ca="1" si="60"/>
        <v>43901.734739930558</v>
      </c>
    </row>
    <row r="3895" spans="1:6">
      <c r="A3895" s="83">
        <f>'Preenchimento Consolidado'!$E$12</f>
        <v>0</v>
      </c>
      <c r="B3895" s="1">
        <f>'Preenchimento Consolidado'!$E$17</f>
        <v>0</v>
      </c>
      <c r="C3895" s="1">
        <f>'Preenchimento Consolidado'!$E$18</f>
        <v>0</v>
      </c>
      <c r="D3895" s="187" t="str">
        <f>'Preenchimento Consolidado'!B3918</f>
        <v>2.2.3.5.1.1.50.</v>
      </c>
      <c r="E3895" s="86">
        <f>'Preenchimento Consolidado'!D3918</f>
        <v>0</v>
      </c>
      <c r="F3895" s="2">
        <f t="shared" ca="1" si="60"/>
        <v>43901.734739930558</v>
      </c>
    </row>
    <row r="3896" spans="1:6">
      <c r="A3896" s="83">
        <f>'Preenchimento Consolidado'!$E$12</f>
        <v>0</v>
      </c>
      <c r="B3896" s="1">
        <f>'Preenchimento Consolidado'!$E$17</f>
        <v>0</v>
      </c>
      <c r="C3896" s="1">
        <f>'Preenchimento Consolidado'!$E$18</f>
        <v>0</v>
      </c>
      <c r="D3896" s="187" t="str">
        <f>'Preenchimento Consolidado'!B3919</f>
        <v>2.2.3.5.1.1.51.</v>
      </c>
      <c r="E3896" s="86">
        <f>'Preenchimento Consolidado'!D3919</f>
        <v>0</v>
      </c>
      <c r="F3896" s="2">
        <f t="shared" ca="1" si="60"/>
        <v>43901.734739930558</v>
      </c>
    </row>
    <row r="3897" spans="1:6">
      <c r="A3897" s="83">
        <f>'Preenchimento Consolidado'!$E$12</f>
        <v>0</v>
      </c>
      <c r="B3897" s="1">
        <f>'Preenchimento Consolidado'!$E$17</f>
        <v>0</v>
      </c>
      <c r="C3897" s="1">
        <f>'Preenchimento Consolidado'!$E$18</f>
        <v>0</v>
      </c>
      <c r="D3897" s="187" t="str">
        <f>'Preenchimento Consolidado'!B3920</f>
        <v>2.2.3.5.1.1.52.</v>
      </c>
      <c r="E3897" s="86">
        <f>'Preenchimento Consolidado'!D3920</f>
        <v>0</v>
      </c>
      <c r="F3897" s="2">
        <f t="shared" ca="1" si="60"/>
        <v>43901.734739930558</v>
      </c>
    </row>
    <row r="3898" spans="1:6">
      <c r="A3898" s="83">
        <f>'Preenchimento Consolidado'!$E$12</f>
        <v>0</v>
      </c>
      <c r="B3898" s="1">
        <f>'Preenchimento Consolidado'!$E$17</f>
        <v>0</v>
      </c>
      <c r="C3898" s="1">
        <f>'Preenchimento Consolidado'!$E$18</f>
        <v>0</v>
      </c>
      <c r="D3898" s="187" t="str">
        <f>'Preenchimento Consolidado'!B3921</f>
        <v>2.2.3.5.1.53.</v>
      </c>
      <c r="E3898" s="86">
        <f>'Preenchimento Consolidado'!D3921</f>
        <v>0</v>
      </c>
      <c r="F3898" s="2">
        <f t="shared" ca="1" si="60"/>
        <v>43901.734739930558</v>
      </c>
    </row>
    <row r="3899" spans="1:6">
      <c r="A3899" s="83">
        <f>'Preenchimento Consolidado'!$E$12</f>
        <v>0</v>
      </c>
      <c r="B3899" s="1">
        <f>'Preenchimento Consolidado'!$E$17</f>
        <v>0</v>
      </c>
      <c r="C3899" s="1">
        <f>'Preenchimento Consolidado'!$E$18</f>
        <v>0</v>
      </c>
      <c r="D3899" s="187" t="str">
        <f>'Preenchimento Consolidado'!B3922</f>
        <v>2.2.3.5.1.2.</v>
      </c>
      <c r="E3899" s="86">
        <f>'Preenchimento Consolidado'!D3922</f>
        <v>0</v>
      </c>
      <c r="F3899" s="2">
        <f t="shared" ca="1" si="60"/>
        <v>43901.734739930558</v>
      </c>
    </row>
    <row r="3900" spans="1:6">
      <c r="A3900" s="83">
        <f>'Preenchimento Consolidado'!$E$12</f>
        <v>0</v>
      </c>
      <c r="B3900" s="1">
        <f>'Preenchimento Consolidado'!$E$17</f>
        <v>0</v>
      </c>
      <c r="C3900" s="1">
        <f>'Preenchimento Consolidado'!$E$18</f>
        <v>0</v>
      </c>
      <c r="D3900" s="187" t="str">
        <f>'Preenchimento Consolidado'!B3923</f>
        <v>2.2.3.5.1.2.11.</v>
      </c>
      <c r="E3900" s="86">
        <f>'Preenchimento Consolidado'!D3923</f>
        <v>0</v>
      </c>
      <c r="F3900" s="2">
        <f t="shared" ca="1" si="60"/>
        <v>43901.734739930558</v>
      </c>
    </row>
    <row r="3901" spans="1:6">
      <c r="A3901" s="83">
        <f>'Preenchimento Consolidado'!$E$12</f>
        <v>0</v>
      </c>
      <c r="B3901" s="1">
        <f>'Preenchimento Consolidado'!$E$17</f>
        <v>0</v>
      </c>
      <c r="C3901" s="1">
        <f>'Preenchimento Consolidado'!$E$18</f>
        <v>0</v>
      </c>
      <c r="D3901" s="187" t="str">
        <f>'Preenchimento Consolidado'!B3924</f>
        <v>2.2.3.5.1.2.12.</v>
      </c>
      <c r="E3901" s="86">
        <f>'Preenchimento Consolidado'!D3924</f>
        <v>0</v>
      </c>
      <c r="F3901" s="2">
        <f t="shared" ca="1" si="60"/>
        <v>43901.734739930558</v>
      </c>
    </row>
    <row r="3902" spans="1:6">
      <c r="A3902" s="83">
        <f>'Preenchimento Consolidado'!$E$12</f>
        <v>0</v>
      </c>
      <c r="B3902" s="1">
        <f>'Preenchimento Consolidado'!$E$17</f>
        <v>0</v>
      </c>
      <c r="C3902" s="1">
        <f>'Preenchimento Consolidado'!$E$18</f>
        <v>0</v>
      </c>
      <c r="D3902" s="187" t="str">
        <f>'Preenchimento Consolidado'!B3925</f>
        <v>2.2.3.5.1.2.13.</v>
      </c>
      <c r="E3902" s="86">
        <f>'Preenchimento Consolidado'!D3925</f>
        <v>0</v>
      </c>
      <c r="F3902" s="2">
        <f t="shared" ca="1" si="60"/>
        <v>43901.734739930558</v>
      </c>
    </row>
    <row r="3903" spans="1:6">
      <c r="A3903" s="83">
        <f>'Preenchimento Consolidado'!$E$12</f>
        <v>0</v>
      </c>
      <c r="B3903" s="1">
        <f>'Preenchimento Consolidado'!$E$17</f>
        <v>0</v>
      </c>
      <c r="C3903" s="1">
        <f>'Preenchimento Consolidado'!$E$18</f>
        <v>0</v>
      </c>
      <c r="D3903" s="187" t="str">
        <f>'Preenchimento Consolidado'!B3926</f>
        <v>2.2.3.5.1.2.14.</v>
      </c>
      <c r="E3903" s="86">
        <f>'Preenchimento Consolidado'!D3926</f>
        <v>0</v>
      </c>
      <c r="F3903" s="2">
        <f t="shared" ca="1" si="60"/>
        <v>43901.734739930558</v>
      </c>
    </row>
    <row r="3904" spans="1:6">
      <c r="A3904" s="83">
        <f>'Preenchimento Consolidado'!$E$12</f>
        <v>0</v>
      </c>
      <c r="B3904" s="1">
        <f>'Preenchimento Consolidado'!$E$17</f>
        <v>0</v>
      </c>
      <c r="C3904" s="1">
        <f>'Preenchimento Consolidado'!$E$18</f>
        <v>0</v>
      </c>
      <c r="D3904" s="187" t="str">
        <f>'Preenchimento Consolidado'!B3927</f>
        <v>2.2.3.5.1.2.15.</v>
      </c>
      <c r="E3904" s="86">
        <f>'Preenchimento Consolidado'!D3927</f>
        <v>0</v>
      </c>
      <c r="F3904" s="2">
        <f t="shared" ca="1" si="60"/>
        <v>43901.734739930558</v>
      </c>
    </row>
    <row r="3905" spans="1:6">
      <c r="A3905" s="83">
        <f>'Preenchimento Consolidado'!$E$12</f>
        <v>0</v>
      </c>
      <c r="B3905" s="1">
        <f>'Preenchimento Consolidado'!$E$17</f>
        <v>0</v>
      </c>
      <c r="C3905" s="1">
        <f>'Preenchimento Consolidado'!$E$18</f>
        <v>0</v>
      </c>
      <c r="D3905" s="187" t="str">
        <f>'Preenchimento Consolidado'!B3928</f>
        <v>2.2.3.5.1.2.16.</v>
      </c>
      <c r="E3905" s="86">
        <f>'Preenchimento Consolidado'!D3928</f>
        <v>0</v>
      </c>
      <c r="F3905" s="2">
        <f t="shared" ca="1" si="60"/>
        <v>43901.734739930558</v>
      </c>
    </row>
    <row r="3906" spans="1:6">
      <c r="A3906" s="83">
        <f>'Preenchimento Consolidado'!$E$12</f>
        <v>0</v>
      </c>
      <c r="B3906" s="1">
        <f>'Preenchimento Consolidado'!$E$17</f>
        <v>0</v>
      </c>
      <c r="C3906" s="1">
        <f>'Preenchimento Consolidado'!$E$18</f>
        <v>0</v>
      </c>
      <c r="D3906" s="187" t="str">
        <f>'Preenchimento Consolidado'!B3929</f>
        <v>2.2.3.5.1.2.17.</v>
      </c>
      <c r="E3906" s="86">
        <f>'Preenchimento Consolidado'!D3929</f>
        <v>0</v>
      </c>
      <c r="F3906" s="2">
        <f t="shared" ref="F3906:F3969" ca="1" si="61">NOW()</f>
        <v>43901.734739930558</v>
      </c>
    </row>
    <row r="3907" spans="1:6">
      <c r="A3907" s="83">
        <f>'Preenchimento Consolidado'!$E$12</f>
        <v>0</v>
      </c>
      <c r="B3907" s="1">
        <f>'Preenchimento Consolidado'!$E$17</f>
        <v>0</v>
      </c>
      <c r="C3907" s="1">
        <f>'Preenchimento Consolidado'!$E$18</f>
        <v>0</v>
      </c>
      <c r="D3907" s="187" t="str">
        <f>'Preenchimento Consolidado'!B3930</f>
        <v>2.2.3.5.1.2.21.</v>
      </c>
      <c r="E3907" s="86">
        <f>'Preenchimento Consolidado'!D3930</f>
        <v>0</v>
      </c>
      <c r="F3907" s="2">
        <f t="shared" ca="1" si="61"/>
        <v>43901.734739930558</v>
      </c>
    </row>
    <row r="3908" spans="1:6">
      <c r="A3908" s="83">
        <f>'Preenchimento Consolidado'!$E$12</f>
        <v>0</v>
      </c>
      <c r="B3908" s="1">
        <f>'Preenchimento Consolidado'!$E$17</f>
        <v>0</v>
      </c>
      <c r="C3908" s="1">
        <f>'Preenchimento Consolidado'!$E$18</f>
        <v>0</v>
      </c>
      <c r="D3908" s="187" t="str">
        <f>'Preenchimento Consolidado'!B3931</f>
        <v>2.2.3.5.1.2.22.</v>
      </c>
      <c r="E3908" s="86">
        <f>'Preenchimento Consolidado'!D3931</f>
        <v>0</v>
      </c>
      <c r="F3908" s="2">
        <f t="shared" ca="1" si="61"/>
        <v>43901.734739930558</v>
      </c>
    </row>
    <row r="3909" spans="1:6">
      <c r="A3909" s="83">
        <f>'Preenchimento Consolidado'!$E$12</f>
        <v>0</v>
      </c>
      <c r="B3909" s="1">
        <f>'Preenchimento Consolidado'!$E$17</f>
        <v>0</v>
      </c>
      <c r="C3909" s="1">
        <f>'Preenchimento Consolidado'!$E$18</f>
        <v>0</v>
      </c>
      <c r="D3909" s="187" t="str">
        <f>'Preenchimento Consolidado'!B3932</f>
        <v>2.2.3.5.1.2.23.</v>
      </c>
      <c r="E3909" s="86">
        <f>'Preenchimento Consolidado'!D3932</f>
        <v>0</v>
      </c>
      <c r="F3909" s="2">
        <f t="shared" ca="1" si="61"/>
        <v>43901.734739930558</v>
      </c>
    </row>
    <row r="3910" spans="1:6">
      <c r="A3910" s="83">
        <f>'Preenchimento Consolidado'!$E$12</f>
        <v>0</v>
      </c>
      <c r="B3910" s="1">
        <f>'Preenchimento Consolidado'!$E$17</f>
        <v>0</v>
      </c>
      <c r="C3910" s="1">
        <f>'Preenchimento Consolidado'!$E$18</f>
        <v>0</v>
      </c>
      <c r="D3910" s="187" t="str">
        <f>'Preenchimento Consolidado'!B3933</f>
        <v>2.2.3.5.1.2.24.</v>
      </c>
      <c r="E3910" s="86">
        <f>'Preenchimento Consolidado'!D3933</f>
        <v>0</v>
      </c>
      <c r="F3910" s="2">
        <f t="shared" ca="1" si="61"/>
        <v>43901.734739930558</v>
      </c>
    </row>
    <row r="3911" spans="1:6">
      <c r="A3911" s="83">
        <f>'Preenchimento Consolidado'!$E$12</f>
        <v>0</v>
      </c>
      <c r="B3911" s="1">
        <f>'Preenchimento Consolidado'!$E$17</f>
        <v>0</v>
      </c>
      <c r="C3911" s="1">
        <f>'Preenchimento Consolidado'!$E$18</f>
        <v>0</v>
      </c>
      <c r="D3911" s="187" t="str">
        <f>'Preenchimento Consolidado'!B3934</f>
        <v>2.2.3.5.1.2.25.</v>
      </c>
      <c r="E3911" s="86">
        <f>'Preenchimento Consolidado'!D3934</f>
        <v>0</v>
      </c>
      <c r="F3911" s="2">
        <f t="shared" ca="1" si="61"/>
        <v>43901.734739930558</v>
      </c>
    </row>
    <row r="3912" spans="1:6">
      <c r="A3912" s="83">
        <f>'Preenchimento Consolidado'!$E$12</f>
        <v>0</v>
      </c>
      <c r="B3912" s="1">
        <f>'Preenchimento Consolidado'!$E$17</f>
        <v>0</v>
      </c>
      <c r="C3912" s="1">
        <f>'Preenchimento Consolidado'!$E$18</f>
        <v>0</v>
      </c>
      <c r="D3912" s="187" t="str">
        <f>'Preenchimento Consolidado'!B3935</f>
        <v>2.2.3.5.1.2.26.</v>
      </c>
      <c r="E3912" s="86">
        <f>'Preenchimento Consolidado'!D3935</f>
        <v>0</v>
      </c>
      <c r="F3912" s="2">
        <f t="shared" ca="1" si="61"/>
        <v>43901.734739930558</v>
      </c>
    </row>
    <row r="3913" spans="1:6">
      <c r="A3913" s="83">
        <f>'Preenchimento Consolidado'!$E$12</f>
        <v>0</v>
      </c>
      <c r="B3913" s="1">
        <f>'Preenchimento Consolidado'!$E$17</f>
        <v>0</v>
      </c>
      <c r="C3913" s="1">
        <f>'Preenchimento Consolidado'!$E$18</f>
        <v>0</v>
      </c>
      <c r="D3913" s="187" t="str">
        <f>'Preenchimento Consolidado'!B3936</f>
        <v>2.2.3.5.1.2.27.</v>
      </c>
      <c r="E3913" s="86">
        <f>'Preenchimento Consolidado'!D3936</f>
        <v>0</v>
      </c>
      <c r="F3913" s="2">
        <f t="shared" ca="1" si="61"/>
        <v>43901.734739930558</v>
      </c>
    </row>
    <row r="3914" spans="1:6">
      <c r="A3914" s="83">
        <f>'Preenchimento Consolidado'!$E$12</f>
        <v>0</v>
      </c>
      <c r="B3914" s="1">
        <f>'Preenchimento Consolidado'!$E$17</f>
        <v>0</v>
      </c>
      <c r="C3914" s="1">
        <f>'Preenchimento Consolidado'!$E$18</f>
        <v>0</v>
      </c>
      <c r="D3914" s="187" t="str">
        <f>'Preenchimento Consolidado'!B3937</f>
        <v>2.2.3.5.1.2.28.</v>
      </c>
      <c r="E3914" s="86">
        <f>'Preenchimento Consolidado'!D3937</f>
        <v>0</v>
      </c>
      <c r="F3914" s="2">
        <f t="shared" ca="1" si="61"/>
        <v>43901.734739930558</v>
      </c>
    </row>
    <row r="3915" spans="1:6">
      <c r="A3915" s="83">
        <f>'Preenchimento Consolidado'!$E$12</f>
        <v>0</v>
      </c>
      <c r="B3915" s="1">
        <f>'Preenchimento Consolidado'!$E$17</f>
        <v>0</v>
      </c>
      <c r="C3915" s="1">
        <f>'Preenchimento Consolidado'!$E$18</f>
        <v>0</v>
      </c>
      <c r="D3915" s="187" t="str">
        <f>'Preenchimento Consolidado'!B3938</f>
        <v>2.2.3.5.1.2.29.</v>
      </c>
      <c r="E3915" s="86">
        <f>'Preenchimento Consolidado'!D3938</f>
        <v>0</v>
      </c>
      <c r="F3915" s="2">
        <f t="shared" ca="1" si="61"/>
        <v>43901.734739930558</v>
      </c>
    </row>
    <row r="3916" spans="1:6">
      <c r="A3916" s="83">
        <f>'Preenchimento Consolidado'!$E$12</f>
        <v>0</v>
      </c>
      <c r="B3916" s="1">
        <f>'Preenchimento Consolidado'!$E$17</f>
        <v>0</v>
      </c>
      <c r="C3916" s="1">
        <f>'Preenchimento Consolidado'!$E$18</f>
        <v>0</v>
      </c>
      <c r="D3916" s="187" t="str">
        <f>'Preenchimento Consolidado'!B3939</f>
        <v>2.2.3.5.1.2.31.</v>
      </c>
      <c r="E3916" s="86">
        <f>'Preenchimento Consolidado'!D3939</f>
        <v>0</v>
      </c>
      <c r="F3916" s="2">
        <f t="shared" ca="1" si="61"/>
        <v>43901.734739930558</v>
      </c>
    </row>
    <row r="3917" spans="1:6">
      <c r="A3917" s="83">
        <f>'Preenchimento Consolidado'!$E$12</f>
        <v>0</v>
      </c>
      <c r="B3917" s="1">
        <f>'Preenchimento Consolidado'!$E$17</f>
        <v>0</v>
      </c>
      <c r="C3917" s="1">
        <f>'Preenchimento Consolidado'!$E$18</f>
        <v>0</v>
      </c>
      <c r="D3917" s="187" t="str">
        <f>'Preenchimento Consolidado'!B3940</f>
        <v>2.2.3.5.1.2.32.</v>
      </c>
      <c r="E3917" s="86">
        <f>'Preenchimento Consolidado'!D3940</f>
        <v>0</v>
      </c>
      <c r="F3917" s="2">
        <f t="shared" ca="1" si="61"/>
        <v>43901.734739930558</v>
      </c>
    </row>
    <row r="3918" spans="1:6">
      <c r="A3918" s="83">
        <f>'Preenchimento Consolidado'!$E$12</f>
        <v>0</v>
      </c>
      <c r="B3918" s="1">
        <f>'Preenchimento Consolidado'!$E$17</f>
        <v>0</v>
      </c>
      <c r="C3918" s="1">
        <f>'Preenchimento Consolidado'!$E$18</f>
        <v>0</v>
      </c>
      <c r="D3918" s="187" t="str">
        <f>'Preenchimento Consolidado'!B3941</f>
        <v>2.2.3.5.1.2.33.</v>
      </c>
      <c r="E3918" s="86">
        <f>'Preenchimento Consolidado'!D3941</f>
        <v>0</v>
      </c>
      <c r="F3918" s="2">
        <f t="shared" ca="1" si="61"/>
        <v>43901.734739930558</v>
      </c>
    </row>
    <row r="3919" spans="1:6">
      <c r="A3919" s="83">
        <f>'Preenchimento Consolidado'!$E$12</f>
        <v>0</v>
      </c>
      <c r="B3919" s="1">
        <f>'Preenchimento Consolidado'!$E$17</f>
        <v>0</v>
      </c>
      <c r="C3919" s="1">
        <f>'Preenchimento Consolidado'!$E$18</f>
        <v>0</v>
      </c>
      <c r="D3919" s="187" t="str">
        <f>'Preenchimento Consolidado'!B3942</f>
        <v>2.2.3.5.1.2.35.</v>
      </c>
      <c r="E3919" s="86">
        <f>'Preenchimento Consolidado'!D3942</f>
        <v>0</v>
      </c>
      <c r="F3919" s="2">
        <f t="shared" ca="1" si="61"/>
        <v>43901.734739930558</v>
      </c>
    </row>
    <row r="3920" spans="1:6">
      <c r="A3920" s="83">
        <f>'Preenchimento Consolidado'!$E$12</f>
        <v>0</v>
      </c>
      <c r="B3920" s="1">
        <f>'Preenchimento Consolidado'!$E$17</f>
        <v>0</v>
      </c>
      <c r="C3920" s="1">
        <f>'Preenchimento Consolidado'!$E$18</f>
        <v>0</v>
      </c>
      <c r="D3920" s="187" t="str">
        <f>'Preenchimento Consolidado'!B3943</f>
        <v>2.2.3.5.1.2.35.1.</v>
      </c>
      <c r="E3920" s="86">
        <f>'Preenchimento Consolidado'!D3943</f>
        <v>0</v>
      </c>
      <c r="F3920" s="2">
        <f t="shared" ca="1" si="61"/>
        <v>43901.734739930558</v>
      </c>
    </row>
    <row r="3921" spans="1:6">
      <c r="A3921" s="83">
        <f>'Preenchimento Consolidado'!$E$12</f>
        <v>0</v>
      </c>
      <c r="B3921" s="1">
        <f>'Preenchimento Consolidado'!$E$17</f>
        <v>0</v>
      </c>
      <c r="C3921" s="1">
        <f>'Preenchimento Consolidado'!$E$18</f>
        <v>0</v>
      </c>
      <c r="D3921" s="187" t="str">
        <f>'Preenchimento Consolidado'!B3944</f>
        <v>2.2.3.5.1.2.35.2.</v>
      </c>
      <c r="E3921" s="86">
        <f>'Preenchimento Consolidado'!D3944</f>
        <v>0</v>
      </c>
      <c r="F3921" s="2">
        <f t="shared" ca="1" si="61"/>
        <v>43901.734739930558</v>
      </c>
    </row>
    <row r="3922" spans="1:6">
      <c r="A3922" s="83">
        <f>'Preenchimento Consolidado'!$E$12</f>
        <v>0</v>
      </c>
      <c r="B3922" s="1">
        <f>'Preenchimento Consolidado'!$E$17</f>
        <v>0</v>
      </c>
      <c r="C3922" s="1">
        <f>'Preenchimento Consolidado'!$E$18</f>
        <v>0</v>
      </c>
      <c r="D3922" s="187" t="str">
        <f>'Preenchimento Consolidado'!B3945</f>
        <v>2.2.3.5.1.2.41.</v>
      </c>
      <c r="E3922" s="86">
        <f>'Preenchimento Consolidado'!D3945</f>
        <v>0</v>
      </c>
      <c r="F3922" s="2">
        <f t="shared" ca="1" si="61"/>
        <v>43901.734739930558</v>
      </c>
    </row>
    <row r="3923" spans="1:6">
      <c r="A3923" s="83">
        <f>'Preenchimento Consolidado'!$E$12</f>
        <v>0</v>
      </c>
      <c r="B3923" s="1">
        <f>'Preenchimento Consolidado'!$E$17</f>
        <v>0</v>
      </c>
      <c r="C3923" s="1">
        <f>'Preenchimento Consolidado'!$E$18</f>
        <v>0</v>
      </c>
      <c r="D3923" s="187" t="str">
        <f>'Preenchimento Consolidado'!B3946</f>
        <v>2.2.3.5.1.2.42.</v>
      </c>
      <c r="E3923" s="86">
        <f>'Preenchimento Consolidado'!D3946</f>
        <v>0</v>
      </c>
      <c r="F3923" s="2">
        <f t="shared" ca="1" si="61"/>
        <v>43901.734739930558</v>
      </c>
    </row>
    <row r="3924" spans="1:6">
      <c r="A3924" s="83">
        <f>'Preenchimento Consolidado'!$E$12</f>
        <v>0</v>
      </c>
      <c r="B3924" s="1">
        <f>'Preenchimento Consolidado'!$E$17</f>
        <v>0</v>
      </c>
      <c r="C3924" s="1">
        <f>'Preenchimento Consolidado'!$E$18</f>
        <v>0</v>
      </c>
      <c r="D3924" s="187" t="str">
        <f>'Preenchimento Consolidado'!B3947</f>
        <v>2.2.3.5.1.2.43.</v>
      </c>
      <c r="E3924" s="86">
        <f>'Preenchimento Consolidado'!D3947</f>
        <v>0</v>
      </c>
      <c r="F3924" s="2">
        <f t="shared" ca="1" si="61"/>
        <v>43901.734739930558</v>
      </c>
    </row>
    <row r="3925" spans="1:6">
      <c r="A3925" s="83">
        <f>'Preenchimento Consolidado'!$E$12</f>
        <v>0</v>
      </c>
      <c r="B3925" s="1">
        <f>'Preenchimento Consolidado'!$E$17</f>
        <v>0</v>
      </c>
      <c r="C3925" s="1">
        <f>'Preenchimento Consolidado'!$E$18</f>
        <v>0</v>
      </c>
      <c r="D3925" s="187" t="str">
        <f>'Preenchimento Consolidado'!B3948</f>
        <v>2.2.3.5.1.2.50.</v>
      </c>
      <c r="E3925" s="86">
        <f>'Preenchimento Consolidado'!D3948</f>
        <v>0</v>
      </c>
      <c r="F3925" s="2">
        <f t="shared" ca="1" si="61"/>
        <v>43901.734739930558</v>
      </c>
    </row>
    <row r="3926" spans="1:6">
      <c r="A3926" s="83">
        <f>'Preenchimento Consolidado'!$E$12</f>
        <v>0</v>
      </c>
      <c r="B3926" s="1">
        <f>'Preenchimento Consolidado'!$E$17</f>
        <v>0</v>
      </c>
      <c r="C3926" s="1">
        <f>'Preenchimento Consolidado'!$E$18</f>
        <v>0</v>
      </c>
      <c r="D3926" s="187" t="str">
        <f>'Preenchimento Consolidado'!B3949</f>
        <v>2.2.3.5.1.2.51.</v>
      </c>
      <c r="E3926" s="86">
        <f>'Preenchimento Consolidado'!D3949</f>
        <v>0</v>
      </c>
      <c r="F3926" s="2">
        <f t="shared" ca="1" si="61"/>
        <v>43901.734739930558</v>
      </c>
    </row>
    <row r="3927" spans="1:6">
      <c r="A3927" s="83">
        <f>'Preenchimento Consolidado'!$E$12</f>
        <v>0</v>
      </c>
      <c r="B3927" s="1">
        <f>'Preenchimento Consolidado'!$E$17</f>
        <v>0</v>
      </c>
      <c r="C3927" s="1">
        <f>'Preenchimento Consolidado'!$E$18</f>
        <v>0</v>
      </c>
      <c r="D3927" s="187" t="str">
        <f>'Preenchimento Consolidado'!B3950</f>
        <v>2.2.3.5.1.2.52.</v>
      </c>
      <c r="E3927" s="86">
        <f>'Preenchimento Consolidado'!D3950</f>
        <v>0</v>
      </c>
      <c r="F3927" s="2">
        <f t="shared" ca="1" si="61"/>
        <v>43901.734739930558</v>
      </c>
    </row>
    <row r="3928" spans="1:6">
      <c r="A3928" s="83">
        <f>'Preenchimento Consolidado'!$E$12</f>
        <v>0</v>
      </c>
      <c r="B3928" s="1">
        <f>'Preenchimento Consolidado'!$E$17</f>
        <v>0</v>
      </c>
      <c r="C3928" s="1">
        <f>'Preenchimento Consolidado'!$E$18</f>
        <v>0</v>
      </c>
      <c r="D3928" s="187" t="str">
        <f>'Preenchimento Consolidado'!B3951</f>
        <v>2.2.3.5.1.2.53.</v>
      </c>
      <c r="E3928" s="86">
        <f>'Preenchimento Consolidado'!D3951</f>
        <v>0</v>
      </c>
      <c r="F3928" s="2">
        <f t="shared" ca="1" si="61"/>
        <v>43901.734739930558</v>
      </c>
    </row>
    <row r="3929" spans="1:6">
      <c r="A3929" s="83">
        <f>'Preenchimento Consolidado'!$E$12</f>
        <v>0</v>
      </c>
      <c r="B3929" s="1">
        <f>'Preenchimento Consolidado'!$E$17</f>
        <v>0</v>
      </c>
      <c r="C3929" s="1">
        <f>'Preenchimento Consolidado'!$E$18</f>
        <v>0</v>
      </c>
      <c r="D3929" s="187" t="str">
        <f>'Preenchimento Consolidado'!B3952</f>
        <v>2.2.3.6.</v>
      </c>
      <c r="E3929" s="86">
        <f>'Preenchimento Consolidado'!D3952</f>
        <v>0</v>
      </c>
      <c r="F3929" s="2">
        <f t="shared" ca="1" si="61"/>
        <v>43901.734739930558</v>
      </c>
    </row>
    <row r="3930" spans="1:6">
      <c r="A3930" s="83">
        <f>'Preenchimento Consolidado'!$E$12</f>
        <v>0</v>
      </c>
      <c r="B3930" s="1">
        <f>'Preenchimento Consolidado'!$E$17</f>
        <v>0</v>
      </c>
      <c r="C3930" s="1">
        <f>'Preenchimento Consolidado'!$E$18</f>
        <v>0</v>
      </c>
      <c r="D3930" s="187" t="str">
        <f>'Preenchimento Consolidado'!B3953</f>
        <v>2.2.3.6.1.</v>
      </c>
      <c r="E3930" s="86">
        <f>'Preenchimento Consolidado'!D3953</f>
        <v>0</v>
      </c>
      <c r="F3930" s="2">
        <f t="shared" ca="1" si="61"/>
        <v>43901.734739930558</v>
      </c>
    </row>
    <row r="3931" spans="1:6">
      <c r="A3931" s="83">
        <f>'Preenchimento Consolidado'!$E$12</f>
        <v>0</v>
      </c>
      <c r="B3931" s="1">
        <f>'Preenchimento Consolidado'!$E$17</f>
        <v>0</v>
      </c>
      <c r="C3931" s="1">
        <f>'Preenchimento Consolidado'!$E$18</f>
        <v>0</v>
      </c>
      <c r="D3931" s="187" t="str">
        <f>'Preenchimento Consolidado'!B3954</f>
        <v>2.2.3.6.1.11.</v>
      </c>
      <c r="E3931" s="86">
        <f>'Preenchimento Consolidado'!D3954</f>
        <v>0</v>
      </c>
      <c r="F3931" s="2">
        <f t="shared" ca="1" si="61"/>
        <v>43901.734739930558</v>
      </c>
    </row>
    <row r="3932" spans="1:6">
      <c r="A3932" s="83">
        <f>'Preenchimento Consolidado'!$E$12</f>
        <v>0</v>
      </c>
      <c r="B3932" s="1">
        <f>'Preenchimento Consolidado'!$E$17</f>
        <v>0</v>
      </c>
      <c r="C3932" s="1">
        <f>'Preenchimento Consolidado'!$E$18</f>
        <v>0</v>
      </c>
      <c r="D3932" s="187" t="str">
        <f>'Preenchimento Consolidado'!B3955</f>
        <v>2.2.3.6.1.12.</v>
      </c>
      <c r="E3932" s="86">
        <f>'Preenchimento Consolidado'!D3955</f>
        <v>0</v>
      </c>
      <c r="F3932" s="2">
        <f t="shared" ca="1" si="61"/>
        <v>43901.734739930558</v>
      </c>
    </row>
    <row r="3933" spans="1:6">
      <c r="A3933" s="83">
        <f>'Preenchimento Consolidado'!$E$12</f>
        <v>0</v>
      </c>
      <c r="B3933" s="1">
        <f>'Preenchimento Consolidado'!$E$17</f>
        <v>0</v>
      </c>
      <c r="C3933" s="1">
        <f>'Preenchimento Consolidado'!$E$18</f>
        <v>0</v>
      </c>
      <c r="D3933" s="187" t="str">
        <f>'Preenchimento Consolidado'!B3956</f>
        <v>2.2.3.6.1.13.</v>
      </c>
      <c r="E3933" s="86">
        <f>'Preenchimento Consolidado'!D3956</f>
        <v>0</v>
      </c>
      <c r="F3933" s="2">
        <f t="shared" ca="1" si="61"/>
        <v>43901.734739930558</v>
      </c>
    </row>
    <row r="3934" spans="1:6">
      <c r="A3934" s="83">
        <f>'Preenchimento Consolidado'!$E$12</f>
        <v>0</v>
      </c>
      <c r="B3934" s="1">
        <f>'Preenchimento Consolidado'!$E$17</f>
        <v>0</v>
      </c>
      <c r="C3934" s="1">
        <f>'Preenchimento Consolidado'!$E$18</f>
        <v>0</v>
      </c>
      <c r="D3934" s="187" t="str">
        <f>'Preenchimento Consolidado'!B3957</f>
        <v>2.2.3.6.1.14.</v>
      </c>
      <c r="E3934" s="86">
        <f>'Preenchimento Consolidado'!D3957</f>
        <v>0</v>
      </c>
      <c r="F3934" s="2">
        <f t="shared" ca="1" si="61"/>
        <v>43901.734739930558</v>
      </c>
    </row>
    <row r="3935" spans="1:6">
      <c r="A3935" s="83">
        <f>'Preenchimento Consolidado'!$E$12</f>
        <v>0</v>
      </c>
      <c r="B3935" s="1">
        <f>'Preenchimento Consolidado'!$E$17</f>
        <v>0</v>
      </c>
      <c r="C3935" s="1">
        <f>'Preenchimento Consolidado'!$E$18</f>
        <v>0</v>
      </c>
      <c r="D3935" s="187" t="str">
        <f>'Preenchimento Consolidado'!B3958</f>
        <v>2.2.3.6.1.15.</v>
      </c>
      <c r="E3935" s="86">
        <f>'Preenchimento Consolidado'!D3958</f>
        <v>0</v>
      </c>
      <c r="F3935" s="2">
        <f t="shared" ca="1" si="61"/>
        <v>43901.734739930558</v>
      </c>
    </row>
    <row r="3936" spans="1:6">
      <c r="A3936" s="83">
        <f>'Preenchimento Consolidado'!$E$12</f>
        <v>0</v>
      </c>
      <c r="B3936" s="1">
        <f>'Preenchimento Consolidado'!$E$17</f>
        <v>0</v>
      </c>
      <c r="C3936" s="1">
        <f>'Preenchimento Consolidado'!$E$18</f>
        <v>0</v>
      </c>
      <c r="D3936" s="187" t="str">
        <f>'Preenchimento Consolidado'!B3959</f>
        <v>2.2.3.6.1.16.</v>
      </c>
      <c r="E3936" s="86">
        <f>'Preenchimento Consolidado'!D3959</f>
        <v>0</v>
      </c>
      <c r="F3936" s="2">
        <f t="shared" ca="1" si="61"/>
        <v>43901.734739930558</v>
      </c>
    </row>
    <row r="3937" spans="1:6">
      <c r="A3937" s="83">
        <f>'Preenchimento Consolidado'!$E$12</f>
        <v>0</v>
      </c>
      <c r="B3937" s="1">
        <f>'Preenchimento Consolidado'!$E$17</f>
        <v>0</v>
      </c>
      <c r="C3937" s="1">
        <f>'Preenchimento Consolidado'!$E$18</f>
        <v>0</v>
      </c>
      <c r="D3937" s="187" t="str">
        <f>'Preenchimento Consolidado'!B3960</f>
        <v>2.2.3.6.1.17.</v>
      </c>
      <c r="E3937" s="86">
        <f>'Preenchimento Consolidado'!D3960</f>
        <v>0</v>
      </c>
      <c r="F3937" s="2">
        <f t="shared" ca="1" si="61"/>
        <v>43901.734739930558</v>
      </c>
    </row>
    <row r="3938" spans="1:6">
      <c r="A3938" s="83">
        <f>'Preenchimento Consolidado'!$E$12</f>
        <v>0</v>
      </c>
      <c r="B3938" s="1">
        <f>'Preenchimento Consolidado'!$E$17</f>
        <v>0</v>
      </c>
      <c r="C3938" s="1">
        <f>'Preenchimento Consolidado'!$E$18</f>
        <v>0</v>
      </c>
      <c r="D3938" s="187" t="str">
        <f>'Preenchimento Consolidado'!B3961</f>
        <v>2.2.3.6.1.21.</v>
      </c>
      <c r="E3938" s="86">
        <f>'Preenchimento Consolidado'!D3961</f>
        <v>0</v>
      </c>
      <c r="F3938" s="2">
        <f t="shared" ca="1" si="61"/>
        <v>43901.734739930558</v>
      </c>
    </row>
    <row r="3939" spans="1:6">
      <c r="A3939" s="83">
        <f>'Preenchimento Consolidado'!$E$12</f>
        <v>0</v>
      </c>
      <c r="B3939" s="1">
        <f>'Preenchimento Consolidado'!$E$17</f>
        <v>0</v>
      </c>
      <c r="C3939" s="1">
        <f>'Preenchimento Consolidado'!$E$18</f>
        <v>0</v>
      </c>
      <c r="D3939" s="187" t="str">
        <f>'Preenchimento Consolidado'!B3962</f>
        <v>2.2.3.6.1.22.</v>
      </c>
      <c r="E3939" s="86">
        <f>'Preenchimento Consolidado'!D3962</f>
        <v>0</v>
      </c>
      <c r="F3939" s="2">
        <f t="shared" ca="1" si="61"/>
        <v>43901.734739930558</v>
      </c>
    </row>
    <row r="3940" spans="1:6">
      <c r="A3940" s="83">
        <f>'Preenchimento Consolidado'!$E$12</f>
        <v>0</v>
      </c>
      <c r="B3940" s="1">
        <f>'Preenchimento Consolidado'!$E$17</f>
        <v>0</v>
      </c>
      <c r="C3940" s="1">
        <f>'Preenchimento Consolidado'!$E$18</f>
        <v>0</v>
      </c>
      <c r="D3940" s="187" t="str">
        <f>'Preenchimento Consolidado'!B3963</f>
        <v>2.2.3.6.1.23.</v>
      </c>
      <c r="E3940" s="86">
        <f>'Preenchimento Consolidado'!D3963</f>
        <v>0</v>
      </c>
      <c r="F3940" s="2">
        <f t="shared" ca="1" si="61"/>
        <v>43901.734739930558</v>
      </c>
    </row>
    <row r="3941" spans="1:6">
      <c r="A3941" s="83">
        <f>'Preenchimento Consolidado'!$E$12</f>
        <v>0</v>
      </c>
      <c r="B3941" s="1">
        <f>'Preenchimento Consolidado'!$E$17</f>
        <v>0</v>
      </c>
      <c r="C3941" s="1">
        <f>'Preenchimento Consolidado'!$E$18</f>
        <v>0</v>
      </c>
      <c r="D3941" s="187" t="str">
        <f>'Preenchimento Consolidado'!B3964</f>
        <v>2.2.3.6.1.24.</v>
      </c>
      <c r="E3941" s="86">
        <f>'Preenchimento Consolidado'!D3964</f>
        <v>0</v>
      </c>
      <c r="F3941" s="2">
        <f t="shared" ca="1" si="61"/>
        <v>43901.734739930558</v>
      </c>
    </row>
    <row r="3942" spans="1:6">
      <c r="A3942" s="83">
        <f>'Preenchimento Consolidado'!$E$12</f>
        <v>0</v>
      </c>
      <c r="B3942" s="1">
        <f>'Preenchimento Consolidado'!$E$17</f>
        <v>0</v>
      </c>
      <c r="C3942" s="1">
        <f>'Preenchimento Consolidado'!$E$18</f>
        <v>0</v>
      </c>
      <c r="D3942" s="187" t="str">
        <f>'Preenchimento Consolidado'!B3965</f>
        <v>2.2.3.6.1.25.</v>
      </c>
      <c r="E3942" s="86">
        <f>'Preenchimento Consolidado'!D3965</f>
        <v>0</v>
      </c>
      <c r="F3942" s="2">
        <f t="shared" ca="1" si="61"/>
        <v>43901.734739930558</v>
      </c>
    </row>
    <row r="3943" spans="1:6">
      <c r="A3943" s="83">
        <f>'Preenchimento Consolidado'!$E$12</f>
        <v>0</v>
      </c>
      <c r="B3943" s="1">
        <f>'Preenchimento Consolidado'!$E$17</f>
        <v>0</v>
      </c>
      <c r="C3943" s="1">
        <f>'Preenchimento Consolidado'!$E$18</f>
        <v>0</v>
      </c>
      <c r="D3943" s="187" t="str">
        <f>'Preenchimento Consolidado'!B3966</f>
        <v>2.2.3.6.1.26.</v>
      </c>
      <c r="E3943" s="86">
        <f>'Preenchimento Consolidado'!D3966</f>
        <v>0</v>
      </c>
      <c r="F3943" s="2">
        <f t="shared" ca="1" si="61"/>
        <v>43901.734739930558</v>
      </c>
    </row>
    <row r="3944" spans="1:6">
      <c r="A3944" s="83">
        <f>'Preenchimento Consolidado'!$E$12</f>
        <v>0</v>
      </c>
      <c r="B3944" s="1">
        <f>'Preenchimento Consolidado'!$E$17</f>
        <v>0</v>
      </c>
      <c r="C3944" s="1">
        <f>'Preenchimento Consolidado'!$E$18</f>
        <v>0</v>
      </c>
      <c r="D3944" s="187" t="str">
        <f>'Preenchimento Consolidado'!B3967</f>
        <v>2.2.3.6.1.27.</v>
      </c>
      <c r="E3944" s="86">
        <f>'Preenchimento Consolidado'!D3967</f>
        <v>0</v>
      </c>
      <c r="F3944" s="2">
        <f t="shared" ca="1" si="61"/>
        <v>43901.734739930558</v>
      </c>
    </row>
    <row r="3945" spans="1:6">
      <c r="A3945" s="83">
        <f>'Preenchimento Consolidado'!$E$12</f>
        <v>0</v>
      </c>
      <c r="B3945" s="1">
        <f>'Preenchimento Consolidado'!$E$17</f>
        <v>0</v>
      </c>
      <c r="C3945" s="1">
        <f>'Preenchimento Consolidado'!$E$18</f>
        <v>0</v>
      </c>
      <c r="D3945" s="187" t="str">
        <f>'Preenchimento Consolidado'!B3968</f>
        <v>2.2.3.6.1.28.</v>
      </c>
      <c r="E3945" s="86">
        <f>'Preenchimento Consolidado'!D3968</f>
        <v>0</v>
      </c>
      <c r="F3945" s="2">
        <f t="shared" ca="1" si="61"/>
        <v>43901.734739930558</v>
      </c>
    </row>
    <row r="3946" spans="1:6">
      <c r="A3946" s="83">
        <f>'Preenchimento Consolidado'!$E$12</f>
        <v>0</v>
      </c>
      <c r="B3946" s="1">
        <f>'Preenchimento Consolidado'!$E$17</f>
        <v>0</v>
      </c>
      <c r="C3946" s="1">
        <f>'Preenchimento Consolidado'!$E$18</f>
        <v>0</v>
      </c>
      <c r="D3946" s="187" t="str">
        <f>'Preenchimento Consolidado'!B3969</f>
        <v>2.2.3.6.1.29.</v>
      </c>
      <c r="E3946" s="86">
        <f>'Preenchimento Consolidado'!D3969</f>
        <v>0</v>
      </c>
      <c r="F3946" s="2">
        <f t="shared" ca="1" si="61"/>
        <v>43901.734739930558</v>
      </c>
    </row>
    <row r="3947" spans="1:6">
      <c r="A3947" s="83">
        <f>'Preenchimento Consolidado'!$E$12</f>
        <v>0</v>
      </c>
      <c r="B3947" s="1">
        <f>'Preenchimento Consolidado'!$E$17</f>
        <v>0</v>
      </c>
      <c r="C3947" s="1">
        <f>'Preenchimento Consolidado'!$E$18</f>
        <v>0</v>
      </c>
      <c r="D3947" s="187" t="str">
        <f>'Preenchimento Consolidado'!B3970</f>
        <v>2.2.3.6.1.31.</v>
      </c>
      <c r="E3947" s="86">
        <f>'Preenchimento Consolidado'!D3970</f>
        <v>0</v>
      </c>
      <c r="F3947" s="2">
        <f t="shared" ca="1" si="61"/>
        <v>43901.734739930558</v>
      </c>
    </row>
    <row r="3948" spans="1:6">
      <c r="A3948" s="83">
        <f>'Preenchimento Consolidado'!$E$12</f>
        <v>0</v>
      </c>
      <c r="B3948" s="1">
        <f>'Preenchimento Consolidado'!$E$17</f>
        <v>0</v>
      </c>
      <c r="C3948" s="1">
        <f>'Preenchimento Consolidado'!$E$18</f>
        <v>0</v>
      </c>
      <c r="D3948" s="187" t="str">
        <f>'Preenchimento Consolidado'!B3971</f>
        <v>2.2.3.6.1.32.</v>
      </c>
      <c r="E3948" s="86">
        <f>'Preenchimento Consolidado'!D3971</f>
        <v>0</v>
      </c>
      <c r="F3948" s="2">
        <f t="shared" ca="1" si="61"/>
        <v>43901.734739930558</v>
      </c>
    </row>
    <row r="3949" spans="1:6">
      <c r="A3949" s="83">
        <f>'Preenchimento Consolidado'!$E$12</f>
        <v>0</v>
      </c>
      <c r="B3949" s="1">
        <f>'Preenchimento Consolidado'!$E$17</f>
        <v>0</v>
      </c>
      <c r="C3949" s="1">
        <f>'Preenchimento Consolidado'!$E$18</f>
        <v>0</v>
      </c>
      <c r="D3949" s="187" t="str">
        <f>'Preenchimento Consolidado'!B3972</f>
        <v>2.2.3.6.1.33.</v>
      </c>
      <c r="E3949" s="86">
        <f>'Preenchimento Consolidado'!D3972</f>
        <v>0</v>
      </c>
      <c r="F3949" s="2">
        <f t="shared" ca="1" si="61"/>
        <v>43901.734739930558</v>
      </c>
    </row>
    <row r="3950" spans="1:6">
      <c r="A3950" s="83">
        <f>'Preenchimento Consolidado'!$E$12</f>
        <v>0</v>
      </c>
      <c r="B3950" s="1">
        <f>'Preenchimento Consolidado'!$E$17</f>
        <v>0</v>
      </c>
      <c r="C3950" s="1">
        <f>'Preenchimento Consolidado'!$E$18</f>
        <v>0</v>
      </c>
      <c r="D3950" s="187" t="str">
        <f>'Preenchimento Consolidado'!B3973</f>
        <v>2.2.3.6.1.35.</v>
      </c>
      <c r="E3950" s="86">
        <f>'Preenchimento Consolidado'!D3973</f>
        <v>0</v>
      </c>
      <c r="F3950" s="2">
        <f t="shared" ca="1" si="61"/>
        <v>43901.734739930558</v>
      </c>
    </row>
    <row r="3951" spans="1:6">
      <c r="A3951" s="83">
        <f>'Preenchimento Consolidado'!$E$12</f>
        <v>0</v>
      </c>
      <c r="B3951" s="1">
        <f>'Preenchimento Consolidado'!$E$17</f>
        <v>0</v>
      </c>
      <c r="C3951" s="1">
        <f>'Preenchimento Consolidado'!$E$18</f>
        <v>0</v>
      </c>
      <c r="D3951" s="187" t="str">
        <f>'Preenchimento Consolidado'!B3974</f>
        <v>2.2.3.6.1.35.1.</v>
      </c>
      <c r="E3951" s="86">
        <f>'Preenchimento Consolidado'!D3974</f>
        <v>0</v>
      </c>
      <c r="F3951" s="2">
        <f t="shared" ca="1" si="61"/>
        <v>43901.734739930558</v>
      </c>
    </row>
    <row r="3952" spans="1:6">
      <c r="A3952" s="83">
        <f>'Preenchimento Consolidado'!$E$12</f>
        <v>0</v>
      </c>
      <c r="B3952" s="1">
        <f>'Preenchimento Consolidado'!$E$17</f>
        <v>0</v>
      </c>
      <c r="C3952" s="1">
        <f>'Preenchimento Consolidado'!$E$18</f>
        <v>0</v>
      </c>
      <c r="D3952" s="187" t="str">
        <f>'Preenchimento Consolidado'!B3975</f>
        <v>2.2.3.6.1.35.2.</v>
      </c>
      <c r="E3952" s="86">
        <f>'Preenchimento Consolidado'!D3975</f>
        <v>0</v>
      </c>
      <c r="F3952" s="2">
        <f t="shared" ca="1" si="61"/>
        <v>43901.734739930558</v>
      </c>
    </row>
    <row r="3953" spans="1:6">
      <c r="A3953" s="83">
        <f>'Preenchimento Consolidado'!$E$12</f>
        <v>0</v>
      </c>
      <c r="B3953" s="1">
        <f>'Preenchimento Consolidado'!$E$17</f>
        <v>0</v>
      </c>
      <c r="C3953" s="1">
        <f>'Preenchimento Consolidado'!$E$18</f>
        <v>0</v>
      </c>
      <c r="D3953" s="187" t="str">
        <f>'Preenchimento Consolidado'!B3976</f>
        <v>2.2.3.6.1.41.</v>
      </c>
      <c r="E3953" s="86">
        <f>'Preenchimento Consolidado'!D3976</f>
        <v>0</v>
      </c>
      <c r="F3953" s="2">
        <f t="shared" ca="1" si="61"/>
        <v>43901.734739930558</v>
      </c>
    </row>
    <row r="3954" spans="1:6">
      <c r="A3954" s="83">
        <f>'Preenchimento Consolidado'!$E$12</f>
        <v>0</v>
      </c>
      <c r="B3954" s="1">
        <f>'Preenchimento Consolidado'!$E$17</f>
        <v>0</v>
      </c>
      <c r="C3954" s="1">
        <f>'Preenchimento Consolidado'!$E$18</f>
        <v>0</v>
      </c>
      <c r="D3954" s="187" t="str">
        <f>'Preenchimento Consolidado'!B3977</f>
        <v>2.2.3.6.1.42.</v>
      </c>
      <c r="E3954" s="86">
        <f>'Preenchimento Consolidado'!D3977</f>
        <v>0</v>
      </c>
      <c r="F3954" s="2">
        <f t="shared" ca="1" si="61"/>
        <v>43901.734739930558</v>
      </c>
    </row>
    <row r="3955" spans="1:6">
      <c r="A3955" s="83">
        <f>'Preenchimento Consolidado'!$E$12</f>
        <v>0</v>
      </c>
      <c r="B3955" s="1">
        <f>'Preenchimento Consolidado'!$E$17</f>
        <v>0</v>
      </c>
      <c r="C3955" s="1">
        <f>'Preenchimento Consolidado'!$E$18</f>
        <v>0</v>
      </c>
      <c r="D3955" s="187" t="str">
        <f>'Preenchimento Consolidado'!B3978</f>
        <v>2.2.3.6.1.43.</v>
      </c>
      <c r="E3955" s="86">
        <f>'Preenchimento Consolidado'!D3978</f>
        <v>0</v>
      </c>
      <c r="F3955" s="2">
        <f t="shared" ca="1" si="61"/>
        <v>43901.734739930558</v>
      </c>
    </row>
    <row r="3956" spans="1:6">
      <c r="A3956" s="83">
        <f>'Preenchimento Consolidado'!$E$12</f>
        <v>0</v>
      </c>
      <c r="B3956" s="1">
        <f>'Preenchimento Consolidado'!$E$17</f>
        <v>0</v>
      </c>
      <c r="C3956" s="1">
        <f>'Preenchimento Consolidado'!$E$18</f>
        <v>0</v>
      </c>
      <c r="D3956" s="187" t="str">
        <f>'Preenchimento Consolidado'!B3979</f>
        <v>2.2.3.6.1.50.</v>
      </c>
      <c r="E3956" s="86">
        <f>'Preenchimento Consolidado'!D3979</f>
        <v>0</v>
      </c>
      <c r="F3956" s="2">
        <f t="shared" ca="1" si="61"/>
        <v>43901.734739930558</v>
      </c>
    </row>
    <row r="3957" spans="1:6">
      <c r="A3957" s="83">
        <f>'Preenchimento Consolidado'!$E$12</f>
        <v>0</v>
      </c>
      <c r="B3957" s="1">
        <f>'Preenchimento Consolidado'!$E$17</f>
        <v>0</v>
      </c>
      <c r="C3957" s="1">
        <f>'Preenchimento Consolidado'!$E$18</f>
        <v>0</v>
      </c>
      <c r="D3957" s="187" t="str">
        <f>'Preenchimento Consolidado'!B3980</f>
        <v>2.2.3.6.1.51.</v>
      </c>
      <c r="E3957" s="86">
        <f>'Preenchimento Consolidado'!D3980</f>
        <v>0</v>
      </c>
      <c r="F3957" s="2">
        <f t="shared" ca="1" si="61"/>
        <v>43901.734739930558</v>
      </c>
    </row>
    <row r="3958" spans="1:6">
      <c r="A3958" s="83">
        <f>'Preenchimento Consolidado'!$E$12</f>
        <v>0</v>
      </c>
      <c r="B3958" s="1">
        <f>'Preenchimento Consolidado'!$E$17</f>
        <v>0</v>
      </c>
      <c r="C3958" s="1">
        <f>'Preenchimento Consolidado'!$E$18</f>
        <v>0</v>
      </c>
      <c r="D3958" s="187" t="str">
        <f>'Preenchimento Consolidado'!B3981</f>
        <v>2.2.3.6.1.52.</v>
      </c>
      <c r="E3958" s="86">
        <f>'Preenchimento Consolidado'!D3981</f>
        <v>0</v>
      </c>
      <c r="F3958" s="2">
        <f t="shared" ca="1" si="61"/>
        <v>43901.734739930558</v>
      </c>
    </row>
    <row r="3959" spans="1:6">
      <c r="A3959" s="83">
        <f>'Preenchimento Consolidado'!$E$12</f>
        <v>0</v>
      </c>
      <c r="B3959" s="1">
        <f>'Preenchimento Consolidado'!$E$17</f>
        <v>0</v>
      </c>
      <c r="C3959" s="1">
        <f>'Preenchimento Consolidado'!$E$18</f>
        <v>0</v>
      </c>
      <c r="D3959" s="187" t="str">
        <f>'Preenchimento Consolidado'!B3982</f>
        <v>2.2.3.6.1.53.</v>
      </c>
      <c r="E3959" s="86">
        <f>'Preenchimento Consolidado'!D3982</f>
        <v>0</v>
      </c>
      <c r="F3959" s="2">
        <f t="shared" ca="1" si="61"/>
        <v>43901.734739930558</v>
      </c>
    </row>
    <row r="3960" spans="1:6">
      <c r="A3960" s="83">
        <f>'Preenchimento Consolidado'!$E$12</f>
        <v>0</v>
      </c>
      <c r="B3960" s="1">
        <f>'Preenchimento Consolidado'!$E$17</f>
        <v>0</v>
      </c>
      <c r="C3960" s="1">
        <f>'Preenchimento Consolidado'!$E$18</f>
        <v>0</v>
      </c>
      <c r="D3960" s="187" t="str">
        <f>'Preenchimento Consolidado'!B3983</f>
        <v>2.2.3.7.</v>
      </c>
      <c r="E3960" s="86">
        <f>'Preenchimento Consolidado'!D3983</f>
        <v>0</v>
      </c>
      <c r="F3960" s="2">
        <f t="shared" ca="1" si="61"/>
        <v>43901.734739930558</v>
      </c>
    </row>
    <row r="3961" spans="1:6">
      <c r="A3961" s="83">
        <f>'Preenchimento Consolidado'!$E$12</f>
        <v>0</v>
      </c>
      <c r="B3961" s="1">
        <f>'Preenchimento Consolidado'!$E$17</f>
        <v>0</v>
      </c>
      <c r="C3961" s="1">
        <f>'Preenchimento Consolidado'!$E$18</f>
        <v>0</v>
      </c>
      <c r="D3961" s="187" t="str">
        <f>'Preenchimento Consolidado'!B3984</f>
        <v>2.2.3.7.1.</v>
      </c>
      <c r="E3961" s="86">
        <f>'Preenchimento Consolidado'!D3984</f>
        <v>0</v>
      </c>
      <c r="F3961" s="2">
        <f t="shared" ca="1" si="61"/>
        <v>43901.734739930558</v>
      </c>
    </row>
    <row r="3962" spans="1:6">
      <c r="A3962" s="83">
        <f>'Preenchimento Consolidado'!$E$12</f>
        <v>0</v>
      </c>
      <c r="B3962" s="1">
        <f>'Preenchimento Consolidado'!$E$17</f>
        <v>0</v>
      </c>
      <c r="C3962" s="1">
        <f>'Preenchimento Consolidado'!$E$18</f>
        <v>0</v>
      </c>
      <c r="D3962" s="187" t="str">
        <f>'Preenchimento Consolidado'!B3985</f>
        <v>2.2.3.7.1.11.</v>
      </c>
      <c r="E3962" s="86">
        <f>'Preenchimento Consolidado'!D3985</f>
        <v>0</v>
      </c>
      <c r="F3962" s="2">
        <f t="shared" ca="1" si="61"/>
        <v>43901.734739930558</v>
      </c>
    </row>
    <row r="3963" spans="1:6">
      <c r="A3963" s="83">
        <f>'Preenchimento Consolidado'!$E$12</f>
        <v>0</v>
      </c>
      <c r="B3963" s="1">
        <f>'Preenchimento Consolidado'!$E$17</f>
        <v>0</v>
      </c>
      <c r="C3963" s="1">
        <f>'Preenchimento Consolidado'!$E$18</f>
        <v>0</v>
      </c>
      <c r="D3963" s="187" t="str">
        <f>'Preenchimento Consolidado'!B3986</f>
        <v>2.2.3.7.1.12.</v>
      </c>
      <c r="E3963" s="86">
        <f>'Preenchimento Consolidado'!D3986</f>
        <v>0</v>
      </c>
      <c r="F3963" s="2">
        <f t="shared" ca="1" si="61"/>
        <v>43901.734739930558</v>
      </c>
    </row>
    <row r="3964" spans="1:6">
      <c r="A3964" s="83">
        <f>'Preenchimento Consolidado'!$E$12</f>
        <v>0</v>
      </c>
      <c r="B3964" s="1">
        <f>'Preenchimento Consolidado'!$E$17</f>
        <v>0</v>
      </c>
      <c r="C3964" s="1">
        <f>'Preenchimento Consolidado'!$E$18</f>
        <v>0</v>
      </c>
      <c r="D3964" s="187" t="str">
        <f>'Preenchimento Consolidado'!B3987</f>
        <v>2.2.3.7.1.13.</v>
      </c>
      <c r="E3964" s="86">
        <f>'Preenchimento Consolidado'!D3987</f>
        <v>0</v>
      </c>
      <c r="F3964" s="2">
        <f t="shared" ca="1" si="61"/>
        <v>43901.734739930558</v>
      </c>
    </row>
    <row r="3965" spans="1:6">
      <c r="A3965" s="83">
        <f>'Preenchimento Consolidado'!$E$12</f>
        <v>0</v>
      </c>
      <c r="B3965" s="1">
        <f>'Preenchimento Consolidado'!$E$17</f>
        <v>0</v>
      </c>
      <c r="C3965" s="1">
        <f>'Preenchimento Consolidado'!$E$18</f>
        <v>0</v>
      </c>
      <c r="D3965" s="187" t="str">
        <f>'Preenchimento Consolidado'!B3988</f>
        <v>2.2.3.7.1.14.</v>
      </c>
      <c r="E3965" s="86">
        <f>'Preenchimento Consolidado'!D3988</f>
        <v>0</v>
      </c>
      <c r="F3965" s="2">
        <f t="shared" ca="1" si="61"/>
        <v>43901.734739930558</v>
      </c>
    </row>
    <row r="3966" spans="1:6">
      <c r="A3966" s="83">
        <f>'Preenchimento Consolidado'!$E$12</f>
        <v>0</v>
      </c>
      <c r="B3966" s="1">
        <f>'Preenchimento Consolidado'!$E$17</f>
        <v>0</v>
      </c>
      <c r="C3966" s="1">
        <f>'Preenchimento Consolidado'!$E$18</f>
        <v>0</v>
      </c>
      <c r="D3966" s="187" t="str">
        <f>'Preenchimento Consolidado'!B3989</f>
        <v>2.2.3.7.1.15.</v>
      </c>
      <c r="E3966" s="86">
        <f>'Preenchimento Consolidado'!D3989</f>
        <v>0</v>
      </c>
      <c r="F3966" s="2">
        <f t="shared" ca="1" si="61"/>
        <v>43901.734739930558</v>
      </c>
    </row>
    <row r="3967" spans="1:6">
      <c r="A3967" s="83">
        <f>'Preenchimento Consolidado'!$E$12</f>
        <v>0</v>
      </c>
      <c r="B3967" s="1">
        <f>'Preenchimento Consolidado'!$E$17</f>
        <v>0</v>
      </c>
      <c r="C3967" s="1">
        <f>'Preenchimento Consolidado'!$E$18</f>
        <v>0</v>
      </c>
      <c r="D3967" s="187" t="str">
        <f>'Preenchimento Consolidado'!B3990</f>
        <v>2.2.3.7.1.16.</v>
      </c>
      <c r="E3967" s="86">
        <f>'Preenchimento Consolidado'!D3990</f>
        <v>0</v>
      </c>
      <c r="F3967" s="2">
        <f t="shared" ca="1" si="61"/>
        <v>43901.734739930558</v>
      </c>
    </row>
    <row r="3968" spans="1:6">
      <c r="A3968" s="83">
        <f>'Preenchimento Consolidado'!$E$12</f>
        <v>0</v>
      </c>
      <c r="B3968" s="1">
        <f>'Preenchimento Consolidado'!$E$17</f>
        <v>0</v>
      </c>
      <c r="C3968" s="1">
        <f>'Preenchimento Consolidado'!$E$18</f>
        <v>0</v>
      </c>
      <c r="D3968" s="187" t="str">
        <f>'Preenchimento Consolidado'!B3991</f>
        <v>2.2.3.7.1.17.</v>
      </c>
      <c r="E3968" s="86">
        <f>'Preenchimento Consolidado'!D3991</f>
        <v>0</v>
      </c>
      <c r="F3968" s="2">
        <f t="shared" ca="1" si="61"/>
        <v>43901.734739930558</v>
      </c>
    </row>
    <row r="3969" spans="1:6">
      <c r="A3969" s="83">
        <f>'Preenchimento Consolidado'!$E$12</f>
        <v>0</v>
      </c>
      <c r="B3969" s="1">
        <f>'Preenchimento Consolidado'!$E$17</f>
        <v>0</v>
      </c>
      <c r="C3969" s="1">
        <f>'Preenchimento Consolidado'!$E$18</f>
        <v>0</v>
      </c>
      <c r="D3969" s="187" t="str">
        <f>'Preenchimento Consolidado'!B3992</f>
        <v>2.2.3.7.1.21.</v>
      </c>
      <c r="E3969" s="86">
        <f>'Preenchimento Consolidado'!D3992</f>
        <v>0</v>
      </c>
      <c r="F3969" s="2">
        <f t="shared" ca="1" si="61"/>
        <v>43901.734739930558</v>
      </c>
    </row>
    <row r="3970" spans="1:6">
      <c r="A3970" s="83">
        <f>'Preenchimento Consolidado'!$E$12</f>
        <v>0</v>
      </c>
      <c r="B3970" s="1">
        <f>'Preenchimento Consolidado'!$E$17</f>
        <v>0</v>
      </c>
      <c r="C3970" s="1">
        <f>'Preenchimento Consolidado'!$E$18</f>
        <v>0</v>
      </c>
      <c r="D3970" s="187" t="str">
        <f>'Preenchimento Consolidado'!B3993</f>
        <v>2.2.3.7.1.22.</v>
      </c>
      <c r="E3970" s="86">
        <f>'Preenchimento Consolidado'!D3993</f>
        <v>0</v>
      </c>
      <c r="F3970" s="2">
        <f t="shared" ref="F3970:F4033" ca="1" si="62">NOW()</f>
        <v>43901.734739930558</v>
      </c>
    </row>
    <row r="3971" spans="1:6">
      <c r="A3971" s="83">
        <f>'Preenchimento Consolidado'!$E$12</f>
        <v>0</v>
      </c>
      <c r="B3971" s="1">
        <f>'Preenchimento Consolidado'!$E$17</f>
        <v>0</v>
      </c>
      <c r="C3971" s="1">
        <f>'Preenchimento Consolidado'!$E$18</f>
        <v>0</v>
      </c>
      <c r="D3971" s="187" t="str">
        <f>'Preenchimento Consolidado'!B3994</f>
        <v>2.2.3.7.1.23.</v>
      </c>
      <c r="E3971" s="86">
        <f>'Preenchimento Consolidado'!D3994</f>
        <v>0</v>
      </c>
      <c r="F3971" s="2">
        <f t="shared" ca="1" si="62"/>
        <v>43901.734739930558</v>
      </c>
    </row>
    <row r="3972" spans="1:6">
      <c r="A3972" s="83">
        <f>'Preenchimento Consolidado'!$E$12</f>
        <v>0</v>
      </c>
      <c r="B3972" s="1">
        <f>'Preenchimento Consolidado'!$E$17</f>
        <v>0</v>
      </c>
      <c r="C3972" s="1">
        <f>'Preenchimento Consolidado'!$E$18</f>
        <v>0</v>
      </c>
      <c r="D3972" s="187" t="str">
        <f>'Preenchimento Consolidado'!B3995</f>
        <v>2.2.3.7.1.24.</v>
      </c>
      <c r="E3972" s="86">
        <f>'Preenchimento Consolidado'!D3995</f>
        <v>0</v>
      </c>
      <c r="F3972" s="2">
        <f t="shared" ca="1" si="62"/>
        <v>43901.734739930558</v>
      </c>
    </row>
    <row r="3973" spans="1:6">
      <c r="A3973" s="83">
        <f>'Preenchimento Consolidado'!$E$12</f>
        <v>0</v>
      </c>
      <c r="B3973" s="1">
        <f>'Preenchimento Consolidado'!$E$17</f>
        <v>0</v>
      </c>
      <c r="C3973" s="1">
        <f>'Preenchimento Consolidado'!$E$18</f>
        <v>0</v>
      </c>
      <c r="D3973" s="187" t="str">
        <f>'Preenchimento Consolidado'!B3996</f>
        <v>2.2.3.7.1.25.</v>
      </c>
      <c r="E3973" s="86">
        <f>'Preenchimento Consolidado'!D3996</f>
        <v>0</v>
      </c>
      <c r="F3973" s="2">
        <f t="shared" ca="1" si="62"/>
        <v>43901.734739930558</v>
      </c>
    </row>
    <row r="3974" spans="1:6">
      <c r="A3974" s="83">
        <f>'Preenchimento Consolidado'!$E$12</f>
        <v>0</v>
      </c>
      <c r="B3974" s="1">
        <f>'Preenchimento Consolidado'!$E$17</f>
        <v>0</v>
      </c>
      <c r="C3974" s="1">
        <f>'Preenchimento Consolidado'!$E$18</f>
        <v>0</v>
      </c>
      <c r="D3974" s="187" t="str">
        <f>'Preenchimento Consolidado'!B3997</f>
        <v>2.2.3.7.1.26.</v>
      </c>
      <c r="E3974" s="86">
        <f>'Preenchimento Consolidado'!D3997</f>
        <v>0</v>
      </c>
      <c r="F3974" s="2">
        <f t="shared" ca="1" si="62"/>
        <v>43901.734739930558</v>
      </c>
    </row>
    <row r="3975" spans="1:6">
      <c r="A3975" s="83">
        <f>'Preenchimento Consolidado'!$E$12</f>
        <v>0</v>
      </c>
      <c r="B3975" s="1">
        <f>'Preenchimento Consolidado'!$E$17</f>
        <v>0</v>
      </c>
      <c r="C3975" s="1">
        <f>'Preenchimento Consolidado'!$E$18</f>
        <v>0</v>
      </c>
      <c r="D3975" s="187" t="str">
        <f>'Preenchimento Consolidado'!B3998</f>
        <v>2.2.3.7.1.27.</v>
      </c>
      <c r="E3975" s="86">
        <f>'Preenchimento Consolidado'!D3998</f>
        <v>0</v>
      </c>
      <c r="F3975" s="2">
        <f t="shared" ca="1" si="62"/>
        <v>43901.734739930558</v>
      </c>
    </row>
    <row r="3976" spans="1:6">
      <c r="A3976" s="83">
        <f>'Preenchimento Consolidado'!$E$12</f>
        <v>0</v>
      </c>
      <c r="B3976" s="1">
        <f>'Preenchimento Consolidado'!$E$17</f>
        <v>0</v>
      </c>
      <c r="C3976" s="1">
        <f>'Preenchimento Consolidado'!$E$18</f>
        <v>0</v>
      </c>
      <c r="D3976" s="187" t="str">
        <f>'Preenchimento Consolidado'!B3999</f>
        <v>2.2.3.7.1.28.</v>
      </c>
      <c r="E3976" s="86">
        <f>'Preenchimento Consolidado'!D3999</f>
        <v>0</v>
      </c>
      <c r="F3976" s="2">
        <f t="shared" ca="1" si="62"/>
        <v>43901.734739930558</v>
      </c>
    </row>
    <row r="3977" spans="1:6">
      <c r="A3977" s="83">
        <f>'Preenchimento Consolidado'!$E$12</f>
        <v>0</v>
      </c>
      <c r="B3977" s="1">
        <f>'Preenchimento Consolidado'!$E$17</f>
        <v>0</v>
      </c>
      <c r="C3977" s="1">
        <f>'Preenchimento Consolidado'!$E$18</f>
        <v>0</v>
      </c>
      <c r="D3977" s="187" t="str">
        <f>'Preenchimento Consolidado'!B4000</f>
        <v>2.2.3.7.1.29.</v>
      </c>
      <c r="E3977" s="86">
        <f>'Preenchimento Consolidado'!D4000</f>
        <v>0</v>
      </c>
      <c r="F3977" s="2">
        <f t="shared" ca="1" si="62"/>
        <v>43901.734739930558</v>
      </c>
    </row>
    <row r="3978" spans="1:6">
      <c r="A3978" s="83">
        <f>'Preenchimento Consolidado'!$E$12</f>
        <v>0</v>
      </c>
      <c r="B3978" s="1">
        <f>'Preenchimento Consolidado'!$E$17</f>
        <v>0</v>
      </c>
      <c r="C3978" s="1">
        <f>'Preenchimento Consolidado'!$E$18</f>
        <v>0</v>
      </c>
      <c r="D3978" s="187" t="str">
        <f>'Preenchimento Consolidado'!B4001</f>
        <v>2.2.3.7.1.31.</v>
      </c>
      <c r="E3978" s="86">
        <f>'Preenchimento Consolidado'!D4001</f>
        <v>0</v>
      </c>
      <c r="F3978" s="2">
        <f t="shared" ca="1" si="62"/>
        <v>43901.734739930558</v>
      </c>
    </row>
    <row r="3979" spans="1:6">
      <c r="A3979" s="83">
        <f>'Preenchimento Consolidado'!$E$12</f>
        <v>0</v>
      </c>
      <c r="B3979" s="1">
        <f>'Preenchimento Consolidado'!$E$17</f>
        <v>0</v>
      </c>
      <c r="C3979" s="1">
        <f>'Preenchimento Consolidado'!$E$18</f>
        <v>0</v>
      </c>
      <c r="D3979" s="187" t="str">
        <f>'Preenchimento Consolidado'!B4002</f>
        <v>2.2.3.7.1.32.</v>
      </c>
      <c r="E3979" s="86">
        <f>'Preenchimento Consolidado'!D4002</f>
        <v>0</v>
      </c>
      <c r="F3979" s="2">
        <f t="shared" ca="1" si="62"/>
        <v>43901.734739930558</v>
      </c>
    </row>
    <row r="3980" spans="1:6">
      <c r="A3980" s="83">
        <f>'Preenchimento Consolidado'!$E$12</f>
        <v>0</v>
      </c>
      <c r="B3980" s="1">
        <f>'Preenchimento Consolidado'!$E$17</f>
        <v>0</v>
      </c>
      <c r="C3980" s="1">
        <f>'Preenchimento Consolidado'!$E$18</f>
        <v>0</v>
      </c>
      <c r="D3980" s="187" t="str">
        <f>'Preenchimento Consolidado'!B4003</f>
        <v>2.2.3.7.1.33.</v>
      </c>
      <c r="E3980" s="86">
        <f>'Preenchimento Consolidado'!D4003</f>
        <v>0</v>
      </c>
      <c r="F3980" s="2">
        <f t="shared" ca="1" si="62"/>
        <v>43901.734739930558</v>
      </c>
    </row>
    <row r="3981" spans="1:6">
      <c r="A3981" s="83">
        <f>'Preenchimento Consolidado'!$E$12</f>
        <v>0</v>
      </c>
      <c r="B3981" s="1">
        <f>'Preenchimento Consolidado'!$E$17</f>
        <v>0</v>
      </c>
      <c r="C3981" s="1">
        <f>'Preenchimento Consolidado'!$E$18</f>
        <v>0</v>
      </c>
      <c r="D3981" s="187" t="str">
        <f>'Preenchimento Consolidado'!B4004</f>
        <v>2.2.3.7.1.35.</v>
      </c>
      <c r="E3981" s="86">
        <f>'Preenchimento Consolidado'!D4004</f>
        <v>0</v>
      </c>
      <c r="F3981" s="2">
        <f t="shared" ca="1" si="62"/>
        <v>43901.734739930558</v>
      </c>
    </row>
    <row r="3982" spans="1:6">
      <c r="A3982" s="83">
        <f>'Preenchimento Consolidado'!$E$12</f>
        <v>0</v>
      </c>
      <c r="B3982" s="1">
        <f>'Preenchimento Consolidado'!$E$17</f>
        <v>0</v>
      </c>
      <c r="C3982" s="1">
        <f>'Preenchimento Consolidado'!$E$18</f>
        <v>0</v>
      </c>
      <c r="D3982" s="187" t="str">
        <f>'Preenchimento Consolidado'!B4005</f>
        <v>2.2.3.7.1.35.1.</v>
      </c>
      <c r="E3982" s="86">
        <f>'Preenchimento Consolidado'!D4005</f>
        <v>0</v>
      </c>
      <c r="F3982" s="2">
        <f t="shared" ca="1" si="62"/>
        <v>43901.734739930558</v>
      </c>
    </row>
    <row r="3983" spans="1:6">
      <c r="A3983" s="83">
        <f>'Preenchimento Consolidado'!$E$12</f>
        <v>0</v>
      </c>
      <c r="B3983" s="1">
        <f>'Preenchimento Consolidado'!$E$17</f>
        <v>0</v>
      </c>
      <c r="C3983" s="1">
        <f>'Preenchimento Consolidado'!$E$18</f>
        <v>0</v>
      </c>
      <c r="D3983" s="187" t="str">
        <f>'Preenchimento Consolidado'!B4006</f>
        <v>2.2.3.7.1.35.2.</v>
      </c>
      <c r="E3983" s="86">
        <f>'Preenchimento Consolidado'!D4006</f>
        <v>0</v>
      </c>
      <c r="F3983" s="2">
        <f t="shared" ca="1" si="62"/>
        <v>43901.734739930558</v>
      </c>
    </row>
    <row r="3984" spans="1:6">
      <c r="A3984" s="83">
        <f>'Preenchimento Consolidado'!$E$12</f>
        <v>0</v>
      </c>
      <c r="B3984" s="1">
        <f>'Preenchimento Consolidado'!$E$17</f>
        <v>0</v>
      </c>
      <c r="C3984" s="1">
        <f>'Preenchimento Consolidado'!$E$18</f>
        <v>0</v>
      </c>
      <c r="D3984" s="187" t="str">
        <f>'Preenchimento Consolidado'!B4007</f>
        <v>2.2.3.7.1.41.</v>
      </c>
      <c r="E3984" s="86">
        <f>'Preenchimento Consolidado'!D4007</f>
        <v>0</v>
      </c>
      <c r="F3984" s="2">
        <f t="shared" ca="1" si="62"/>
        <v>43901.734739930558</v>
      </c>
    </row>
    <row r="3985" spans="1:6">
      <c r="A3985" s="83">
        <f>'Preenchimento Consolidado'!$E$12</f>
        <v>0</v>
      </c>
      <c r="B3985" s="1">
        <f>'Preenchimento Consolidado'!$E$17</f>
        <v>0</v>
      </c>
      <c r="C3985" s="1">
        <f>'Preenchimento Consolidado'!$E$18</f>
        <v>0</v>
      </c>
      <c r="D3985" s="187" t="str">
        <f>'Preenchimento Consolidado'!B4008</f>
        <v>2.2.3.7.1.42.</v>
      </c>
      <c r="E3985" s="86">
        <f>'Preenchimento Consolidado'!D4008</f>
        <v>0</v>
      </c>
      <c r="F3985" s="2">
        <f t="shared" ca="1" si="62"/>
        <v>43901.734739930558</v>
      </c>
    </row>
    <row r="3986" spans="1:6">
      <c r="A3986" s="83">
        <f>'Preenchimento Consolidado'!$E$12</f>
        <v>0</v>
      </c>
      <c r="B3986" s="1">
        <f>'Preenchimento Consolidado'!$E$17</f>
        <v>0</v>
      </c>
      <c r="C3986" s="1">
        <f>'Preenchimento Consolidado'!$E$18</f>
        <v>0</v>
      </c>
      <c r="D3986" s="187" t="str">
        <f>'Preenchimento Consolidado'!B4009</f>
        <v>2.2.3.7.1.43.</v>
      </c>
      <c r="E3986" s="86">
        <f>'Preenchimento Consolidado'!D4009</f>
        <v>0</v>
      </c>
      <c r="F3986" s="2">
        <f t="shared" ca="1" si="62"/>
        <v>43901.734739930558</v>
      </c>
    </row>
    <row r="3987" spans="1:6">
      <c r="A3987" s="83">
        <f>'Preenchimento Consolidado'!$E$12</f>
        <v>0</v>
      </c>
      <c r="B3987" s="1">
        <f>'Preenchimento Consolidado'!$E$17</f>
        <v>0</v>
      </c>
      <c r="C3987" s="1">
        <f>'Preenchimento Consolidado'!$E$18</f>
        <v>0</v>
      </c>
      <c r="D3987" s="187" t="str">
        <f>'Preenchimento Consolidado'!B4010</f>
        <v>2.2.3.7.1.50.</v>
      </c>
      <c r="E3987" s="86">
        <f>'Preenchimento Consolidado'!D4010</f>
        <v>0</v>
      </c>
      <c r="F3987" s="2">
        <f t="shared" ca="1" si="62"/>
        <v>43901.734739930558</v>
      </c>
    </row>
    <row r="3988" spans="1:6">
      <c r="A3988" s="83">
        <f>'Preenchimento Consolidado'!$E$12</f>
        <v>0</v>
      </c>
      <c r="B3988" s="1">
        <f>'Preenchimento Consolidado'!$E$17</f>
        <v>0</v>
      </c>
      <c r="C3988" s="1">
        <f>'Preenchimento Consolidado'!$E$18</f>
        <v>0</v>
      </c>
      <c r="D3988" s="187" t="str">
        <f>'Preenchimento Consolidado'!B4011</f>
        <v>2.2.3.7.1.51.</v>
      </c>
      <c r="E3988" s="86">
        <f>'Preenchimento Consolidado'!D4011</f>
        <v>0</v>
      </c>
      <c r="F3988" s="2">
        <f t="shared" ca="1" si="62"/>
        <v>43901.734739930558</v>
      </c>
    </row>
    <row r="3989" spans="1:6">
      <c r="A3989" s="83">
        <f>'Preenchimento Consolidado'!$E$12</f>
        <v>0</v>
      </c>
      <c r="B3989" s="1">
        <f>'Preenchimento Consolidado'!$E$17</f>
        <v>0</v>
      </c>
      <c r="C3989" s="1">
        <f>'Preenchimento Consolidado'!$E$18</f>
        <v>0</v>
      </c>
      <c r="D3989" s="187" t="str">
        <f>'Preenchimento Consolidado'!B4012</f>
        <v>2.2.3.7.1.52.</v>
      </c>
      <c r="E3989" s="86">
        <f>'Preenchimento Consolidado'!D4012</f>
        <v>0</v>
      </c>
      <c r="F3989" s="2">
        <f t="shared" ca="1" si="62"/>
        <v>43901.734739930558</v>
      </c>
    </row>
    <row r="3990" spans="1:6">
      <c r="A3990" s="83">
        <f>'Preenchimento Consolidado'!$E$12</f>
        <v>0</v>
      </c>
      <c r="B3990" s="1">
        <f>'Preenchimento Consolidado'!$E$17</f>
        <v>0</v>
      </c>
      <c r="C3990" s="1">
        <f>'Preenchimento Consolidado'!$E$18</f>
        <v>0</v>
      </c>
      <c r="D3990" s="187" t="str">
        <f>'Preenchimento Consolidado'!B4013</f>
        <v>2.2.3.7.1.53.</v>
      </c>
      <c r="E3990" s="86">
        <f>'Preenchimento Consolidado'!D4013</f>
        <v>0</v>
      </c>
      <c r="F3990" s="2">
        <f t="shared" ca="1" si="62"/>
        <v>43901.734739930558</v>
      </c>
    </row>
    <row r="3991" spans="1:6">
      <c r="A3991" s="83">
        <f>'Preenchimento Consolidado'!$E$12</f>
        <v>0</v>
      </c>
      <c r="B3991" s="1">
        <f>'Preenchimento Consolidado'!$E$17</f>
        <v>0</v>
      </c>
      <c r="C3991" s="1">
        <f>'Preenchimento Consolidado'!$E$18</f>
        <v>0</v>
      </c>
      <c r="D3991" s="187" t="str">
        <f>'Preenchimento Consolidado'!B4014</f>
        <v>2.2.3.8.</v>
      </c>
      <c r="E3991" s="86">
        <f>'Preenchimento Consolidado'!D4014</f>
        <v>0</v>
      </c>
      <c r="F3991" s="2">
        <f t="shared" ca="1" si="62"/>
        <v>43901.734739930558</v>
      </c>
    </row>
    <row r="3992" spans="1:6">
      <c r="A3992" s="83">
        <f>'Preenchimento Consolidado'!$E$12</f>
        <v>0</v>
      </c>
      <c r="B3992" s="1">
        <f>'Preenchimento Consolidado'!$E$17</f>
        <v>0</v>
      </c>
      <c r="C3992" s="1">
        <f>'Preenchimento Consolidado'!$E$18</f>
        <v>0</v>
      </c>
      <c r="D3992" s="187" t="str">
        <f>'Preenchimento Consolidado'!B4015</f>
        <v>2.2.3.8.1.</v>
      </c>
      <c r="E3992" s="86">
        <f>'Preenchimento Consolidado'!D4015</f>
        <v>0</v>
      </c>
      <c r="F3992" s="2">
        <f t="shared" ca="1" si="62"/>
        <v>43901.734739930558</v>
      </c>
    </row>
    <row r="3993" spans="1:6">
      <c r="A3993" s="83">
        <f>'Preenchimento Consolidado'!$E$12</f>
        <v>0</v>
      </c>
      <c r="B3993" s="1">
        <f>'Preenchimento Consolidado'!$E$17</f>
        <v>0</v>
      </c>
      <c r="C3993" s="1">
        <f>'Preenchimento Consolidado'!$E$18</f>
        <v>0</v>
      </c>
      <c r="D3993" s="187" t="str">
        <f>'Preenchimento Consolidado'!B4016</f>
        <v>2.2.3.8.1.11.</v>
      </c>
      <c r="E3993" s="86">
        <f>'Preenchimento Consolidado'!D4016</f>
        <v>0</v>
      </c>
      <c r="F3993" s="2">
        <f t="shared" ca="1" si="62"/>
        <v>43901.734739930558</v>
      </c>
    </row>
    <row r="3994" spans="1:6">
      <c r="A3994" s="83">
        <f>'Preenchimento Consolidado'!$E$12</f>
        <v>0</v>
      </c>
      <c r="B3994" s="1">
        <f>'Preenchimento Consolidado'!$E$17</f>
        <v>0</v>
      </c>
      <c r="C3994" s="1">
        <f>'Preenchimento Consolidado'!$E$18</f>
        <v>0</v>
      </c>
      <c r="D3994" s="187" t="str">
        <f>'Preenchimento Consolidado'!B4017</f>
        <v>2.2.3.8.1.12.</v>
      </c>
      <c r="E3994" s="86">
        <f>'Preenchimento Consolidado'!D4017</f>
        <v>0</v>
      </c>
      <c r="F3994" s="2">
        <f t="shared" ca="1" si="62"/>
        <v>43901.734739930558</v>
      </c>
    </row>
    <row r="3995" spans="1:6">
      <c r="A3995" s="83">
        <f>'Preenchimento Consolidado'!$E$12</f>
        <v>0</v>
      </c>
      <c r="B3995" s="1">
        <f>'Preenchimento Consolidado'!$E$17</f>
        <v>0</v>
      </c>
      <c r="C3995" s="1">
        <f>'Preenchimento Consolidado'!$E$18</f>
        <v>0</v>
      </c>
      <c r="D3995" s="187" t="str">
        <f>'Preenchimento Consolidado'!B4018</f>
        <v>2.2.3.8.1.13.</v>
      </c>
      <c r="E3995" s="86">
        <f>'Preenchimento Consolidado'!D4018</f>
        <v>0</v>
      </c>
      <c r="F3995" s="2">
        <f t="shared" ca="1" si="62"/>
        <v>43901.734739930558</v>
      </c>
    </row>
    <row r="3996" spans="1:6">
      <c r="A3996" s="83">
        <f>'Preenchimento Consolidado'!$E$12</f>
        <v>0</v>
      </c>
      <c r="B3996" s="1">
        <f>'Preenchimento Consolidado'!$E$17</f>
        <v>0</v>
      </c>
      <c r="C3996" s="1">
        <f>'Preenchimento Consolidado'!$E$18</f>
        <v>0</v>
      </c>
      <c r="D3996" s="187" t="str">
        <f>'Preenchimento Consolidado'!B4019</f>
        <v>2.2.3.8.1.14.</v>
      </c>
      <c r="E3996" s="86">
        <f>'Preenchimento Consolidado'!D4019</f>
        <v>0</v>
      </c>
      <c r="F3996" s="2">
        <f t="shared" ca="1" si="62"/>
        <v>43901.734739930558</v>
      </c>
    </row>
    <row r="3997" spans="1:6">
      <c r="A3997" s="83">
        <f>'Preenchimento Consolidado'!$E$12</f>
        <v>0</v>
      </c>
      <c r="B3997" s="1">
        <f>'Preenchimento Consolidado'!$E$17</f>
        <v>0</v>
      </c>
      <c r="C3997" s="1">
        <f>'Preenchimento Consolidado'!$E$18</f>
        <v>0</v>
      </c>
      <c r="D3997" s="187" t="str">
        <f>'Preenchimento Consolidado'!B4020</f>
        <v>2.2.3.8.1.15.</v>
      </c>
      <c r="E3997" s="86">
        <f>'Preenchimento Consolidado'!D4020</f>
        <v>0</v>
      </c>
      <c r="F3997" s="2">
        <f t="shared" ca="1" si="62"/>
        <v>43901.734739930558</v>
      </c>
    </row>
    <row r="3998" spans="1:6">
      <c r="A3998" s="83">
        <f>'Preenchimento Consolidado'!$E$12</f>
        <v>0</v>
      </c>
      <c r="B3998" s="1">
        <f>'Preenchimento Consolidado'!$E$17</f>
        <v>0</v>
      </c>
      <c r="C3998" s="1">
        <f>'Preenchimento Consolidado'!$E$18</f>
        <v>0</v>
      </c>
      <c r="D3998" s="187" t="str">
        <f>'Preenchimento Consolidado'!B4021</f>
        <v>2.2.3.8.1.16.</v>
      </c>
      <c r="E3998" s="86">
        <f>'Preenchimento Consolidado'!D4021</f>
        <v>0</v>
      </c>
      <c r="F3998" s="2">
        <f t="shared" ca="1" si="62"/>
        <v>43901.734739930558</v>
      </c>
    </row>
    <row r="3999" spans="1:6">
      <c r="A3999" s="83">
        <f>'Preenchimento Consolidado'!$E$12</f>
        <v>0</v>
      </c>
      <c r="B3999" s="1">
        <f>'Preenchimento Consolidado'!$E$17</f>
        <v>0</v>
      </c>
      <c r="C3999" s="1">
        <f>'Preenchimento Consolidado'!$E$18</f>
        <v>0</v>
      </c>
      <c r="D3999" s="187" t="str">
        <f>'Preenchimento Consolidado'!B4022</f>
        <v>2.2.3.8.1.17.</v>
      </c>
      <c r="E3999" s="86">
        <f>'Preenchimento Consolidado'!D4022</f>
        <v>0</v>
      </c>
      <c r="F3999" s="2">
        <f t="shared" ca="1" si="62"/>
        <v>43901.734739930558</v>
      </c>
    </row>
    <row r="4000" spans="1:6">
      <c r="A4000" s="83">
        <f>'Preenchimento Consolidado'!$E$12</f>
        <v>0</v>
      </c>
      <c r="B4000" s="1">
        <f>'Preenchimento Consolidado'!$E$17</f>
        <v>0</v>
      </c>
      <c r="C4000" s="1">
        <f>'Preenchimento Consolidado'!$E$18</f>
        <v>0</v>
      </c>
      <c r="D4000" s="187" t="str">
        <f>'Preenchimento Consolidado'!B4023</f>
        <v>2.2.3.8.1.21.</v>
      </c>
      <c r="E4000" s="86">
        <f>'Preenchimento Consolidado'!D4023</f>
        <v>0</v>
      </c>
      <c r="F4000" s="2">
        <f t="shared" ca="1" si="62"/>
        <v>43901.734739930558</v>
      </c>
    </row>
    <row r="4001" spans="1:6">
      <c r="A4001" s="83">
        <f>'Preenchimento Consolidado'!$E$12</f>
        <v>0</v>
      </c>
      <c r="B4001" s="1">
        <f>'Preenchimento Consolidado'!$E$17</f>
        <v>0</v>
      </c>
      <c r="C4001" s="1">
        <f>'Preenchimento Consolidado'!$E$18</f>
        <v>0</v>
      </c>
      <c r="D4001" s="187" t="str">
        <f>'Preenchimento Consolidado'!B4024</f>
        <v>2.2.3.8.1.22.</v>
      </c>
      <c r="E4001" s="86">
        <f>'Preenchimento Consolidado'!D4024</f>
        <v>0</v>
      </c>
      <c r="F4001" s="2">
        <f t="shared" ca="1" si="62"/>
        <v>43901.734739930558</v>
      </c>
    </row>
    <row r="4002" spans="1:6">
      <c r="A4002" s="83">
        <f>'Preenchimento Consolidado'!$E$12</f>
        <v>0</v>
      </c>
      <c r="B4002" s="1">
        <f>'Preenchimento Consolidado'!$E$17</f>
        <v>0</v>
      </c>
      <c r="C4002" s="1">
        <f>'Preenchimento Consolidado'!$E$18</f>
        <v>0</v>
      </c>
      <c r="D4002" s="187" t="str">
        <f>'Preenchimento Consolidado'!B4025</f>
        <v>2.2.3.8.1.23.</v>
      </c>
      <c r="E4002" s="86">
        <f>'Preenchimento Consolidado'!D4025</f>
        <v>0</v>
      </c>
      <c r="F4002" s="2">
        <f t="shared" ca="1" si="62"/>
        <v>43901.734739930558</v>
      </c>
    </row>
    <row r="4003" spans="1:6">
      <c r="A4003" s="83">
        <f>'Preenchimento Consolidado'!$E$12</f>
        <v>0</v>
      </c>
      <c r="B4003" s="1">
        <f>'Preenchimento Consolidado'!$E$17</f>
        <v>0</v>
      </c>
      <c r="C4003" s="1">
        <f>'Preenchimento Consolidado'!$E$18</f>
        <v>0</v>
      </c>
      <c r="D4003" s="187" t="str">
        <f>'Preenchimento Consolidado'!B4026</f>
        <v>2.2.3.8.1.24.</v>
      </c>
      <c r="E4003" s="86">
        <f>'Preenchimento Consolidado'!D4026</f>
        <v>0</v>
      </c>
      <c r="F4003" s="2">
        <f t="shared" ca="1" si="62"/>
        <v>43901.734739930558</v>
      </c>
    </row>
    <row r="4004" spans="1:6">
      <c r="A4004" s="83">
        <f>'Preenchimento Consolidado'!$E$12</f>
        <v>0</v>
      </c>
      <c r="B4004" s="1">
        <f>'Preenchimento Consolidado'!$E$17</f>
        <v>0</v>
      </c>
      <c r="C4004" s="1">
        <f>'Preenchimento Consolidado'!$E$18</f>
        <v>0</v>
      </c>
      <c r="D4004" s="187" t="str">
        <f>'Preenchimento Consolidado'!B4027</f>
        <v>2.2.3.8.1.25.</v>
      </c>
      <c r="E4004" s="86">
        <f>'Preenchimento Consolidado'!D4027</f>
        <v>0</v>
      </c>
      <c r="F4004" s="2">
        <f t="shared" ca="1" si="62"/>
        <v>43901.734739930558</v>
      </c>
    </row>
    <row r="4005" spans="1:6">
      <c r="A4005" s="83">
        <f>'Preenchimento Consolidado'!$E$12</f>
        <v>0</v>
      </c>
      <c r="B4005" s="1">
        <f>'Preenchimento Consolidado'!$E$17</f>
        <v>0</v>
      </c>
      <c r="C4005" s="1">
        <f>'Preenchimento Consolidado'!$E$18</f>
        <v>0</v>
      </c>
      <c r="D4005" s="187" t="str">
        <f>'Preenchimento Consolidado'!B4028</f>
        <v>2.2.3.8.1.26.</v>
      </c>
      <c r="E4005" s="86">
        <f>'Preenchimento Consolidado'!D4028</f>
        <v>0</v>
      </c>
      <c r="F4005" s="2">
        <f t="shared" ca="1" si="62"/>
        <v>43901.734739930558</v>
      </c>
    </row>
    <row r="4006" spans="1:6">
      <c r="A4006" s="83">
        <f>'Preenchimento Consolidado'!$E$12</f>
        <v>0</v>
      </c>
      <c r="B4006" s="1">
        <f>'Preenchimento Consolidado'!$E$17</f>
        <v>0</v>
      </c>
      <c r="C4006" s="1">
        <f>'Preenchimento Consolidado'!$E$18</f>
        <v>0</v>
      </c>
      <c r="D4006" s="187" t="str">
        <f>'Preenchimento Consolidado'!B4029</f>
        <v>2.2.3.8.1.27.</v>
      </c>
      <c r="E4006" s="86">
        <f>'Preenchimento Consolidado'!D4029</f>
        <v>0</v>
      </c>
      <c r="F4006" s="2">
        <f t="shared" ca="1" si="62"/>
        <v>43901.734739930558</v>
      </c>
    </row>
    <row r="4007" spans="1:6">
      <c r="A4007" s="83">
        <f>'Preenchimento Consolidado'!$E$12</f>
        <v>0</v>
      </c>
      <c r="B4007" s="1">
        <f>'Preenchimento Consolidado'!$E$17</f>
        <v>0</v>
      </c>
      <c r="C4007" s="1">
        <f>'Preenchimento Consolidado'!$E$18</f>
        <v>0</v>
      </c>
      <c r="D4007" s="187" t="str">
        <f>'Preenchimento Consolidado'!B4030</f>
        <v>2.2.3.8.1.28.</v>
      </c>
      <c r="E4007" s="86">
        <f>'Preenchimento Consolidado'!D4030</f>
        <v>0</v>
      </c>
      <c r="F4007" s="2">
        <f t="shared" ca="1" si="62"/>
        <v>43901.734739930558</v>
      </c>
    </row>
    <row r="4008" spans="1:6">
      <c r="A4008" s="83">
        <f>'Preenchimento Consolidado'!$E$12</f>
        <v>0</v>
      </c>
      <c r="B4008" s="1">
        <f>'Preenchimento Consolidado'!$E$17</f>
        <v>0</v>
      </c>
      <c r="C4008" s="1">
        <f>'Preenchimento Consolidado'!$E$18</f>
        <v>0</v>
      </c>
      <c r="D4008" s="187" t="str">
        <f>'Preenchimento Consolidado'!B4031</f>
        <v>2.2.3.8.1.29.</v>
      </c>
      <c r="E4008" s="86">
        <f>'Preenchimento Consolidado'!D4031</f>
        <v>0</v>
      </c>
      <c r="F4008" s="2">
        <f t="shared" ca="1" si="62"/>
        <v>43901.734739930558</v>
      </c>
    </row>
    <row r="4009" spans="1:6">
      <c r="A4009" s="83">
        <f>'Preenchimento Consolidado'!$E$12</f>
        <v>0</v>
      </c>
      <c r="B4009" s="1">
        <f>'Preenchimento Consolidado'!$E$17</f>
        <v>0</v>
      </c>
      <c r="C4009" s="1">
        <f>'Preenchimento Consolidado'!$E$18</f>
        <v>0</v>
      </c>
      <c r="D4009" s="187" t="str">
        <f>'Preenchimento Consolidado'!B4032</f>
        <v>2.2.3.8.1.31.</v>
      </c>
      <c r="E4009" s="86">
        <f>'Preenchimento Consolidado'!D4032</f>
        <v>0</v>
      </c>
      <c r="F4009" s="2">
        <f t="shared" ca="1" si="62"/>
        <v>43901.734739930558</v>
      </c>
    </row>
    <row r="4010" spans="1:6">
      <c r="A4010" s="83">
        <f>'Preenchimento Consolidado'!$E$12</f>
        <v>0</v>
      </c>
      <c r="B4010" s="1">
        <f>'Preenchimento Consolidado'!$E$17</f>
        <v>0</v>
      </c>
      <c r="C4010" s="1">
        <f>'Preenchimento Consolidado'!$E$18</f>
        <v>0</v>
      </c>
      <c r="D4010" s="187" t="str">
        <f>'Preenchimento Consolidado'!B4033</f>
        <v>2.2.3.8.1.32.</v>
      </c>
      <c r="E4010" s="86">
        <f>'Preenchimento Consolidado'!D4033</f>
        <v>0</v>
      </c>
      <c r="F4010" s="2">
        <f t="shared" ca="1" si="62"/>
        <v>43901.734739930558</v>
      </c>
    </row>
    <row r="4011" spans="1:6">
      <c r="A4011" s="83">
        <f>'Preenchimento Consolidado'!$E$12</f>
        <v>0</v>
      </c>
      <c r="B4011" s="1">
        <f>'Preenchimento Consolidado'!$E$17</f>
        <v>0</v>
      </c>
      <c r="C4011" s="1">
        <f>'Preenchimento Consolidado'!$E$18</f>
        <v>0</v>
      </c>
      <c r="D4011" s="187" t="str">
        <f>'Preenchimento Consolidado'!B4034</f>
        <v>2.2.3.8.1.33.</v>
      </c>
      <c r="E4011" s="86">
        <f>'Preenchimento Consolidado'!D4034</f>
        <v>0</v>
      </c>
      <c r="F4011" s="2">
        <f t="shared" ca="1" si="62"/>
        <v>43901.734739930558</v>
      </c>
    </row>
    <row r="4012" spans="1:6">
      <c r="A4012" s="83">
        <f>'Preenchimento Consolidado'!$E$12</f>
        <v>0</v>
      </c>
      <c r="B4012" s="1">
        <f>'Preenchimento Consolidado'!$E$17</f>
        <v>0</v>
      </c>
      <c r="C4012" s="1">
        <f>'Preenchimento Consolidado'!$E$18</f>
        <v>0</v>
      </c>
      <c r="D4012" s="187" t="str">
        <f>'Preenchimento Consolidado'!B4035</f>
        <v>2.2.3.8.1.35.</v>
      </c>
      <c r="E4012" s="86">
        <f>'Preenchimento Consolidado'!D4035</f>
        <v>0</v>
      </c>
      <c r="F4012" s="2">
        <f t="shared" ca="1" si="62"/>
        <v>43901.734739930558</v>
      </c>
    </row>
    <row r="4013" spans="1:6">
      <c r="A4013" s="83">
        <f>'Preenchimento Consolidado'!$E$12</f>
        <v>0</v>
      </c>
      <c r="B4013" s="1">
        <f>'Preenchimento Consolidado'!$E$17</f>
        <v>0</v>
      </c>
      <c r="C4013" s="1">
        <f>'Preenchimento Consolidado'!$E$18</f>
        <v>0</v>
      </c>
      <c r="D4013" s="187" t="str">
        <f>'Preenchimento Consolidado'!B4036</f>
        <v>2.2.3.8.1.35.1.</v>
      </c>
      <c r="E4013" s="86">
        <f>'Preenchimento Consolidado'!D4036</f>
        <v>0</v>
      </c>
      <c r="F4013" s="2">
        <f t="shared" ca="1" si="62"/>
        <v>43901.734739930558</v>
      </c>
    </row>
    <row r="4014" spans="1:6">
      <c r="A4014" s="83">
        <f>'Preenchimento Consolidado'!$E$12</f>
        <v>0</v>
      </c>
      <c r="B4014" s="1">
        <f>'Preenchimento Consolidado'!$E$17</f>
        <v>0</v>
      </c>
      <c r="C4014" s="1">
        <f>'Preenchimento Consolidado'!$E$18</f>
        <v>0</v>
      </c>
      <c r="D4014" s="187" t="str">
        <f>'Preenchimento Consolidado'!B4037</f>
        <v>2.2.3.8.1.35.2.</v>
      </c>
      <c r="E4014" s="86">
        <f>'Preenchimento Consolidado'!D4037</f>
        <v>0</v>
      </c>
      <c r="F4014" s="2">
        <f t="shared" ca="1" si="62"/>
        <v>43901.734739930558</v>
      </c>
    </row>
    <row r="4015" spans="1:6">
      <c r="A4015" s="83">
        <f>'Preenchimento Consolidado'!$E$12</f>
        <v>0</v>
      </c>
      <c r="B4015" s="1">
        <f>'Preenchimento Consolidado'!$E$17</f>
        <v>0</v>
      </c>
      <c r="C4015" s="1">
        <f>'Preenchimento Consolidado'!$E$18</f>
        <v>0</v>
      </c>
      <c r="D4015" s="187" t="str">
        <f>'Preenchimento Consolidado'!B4038</f>
        <v>2.2.3.8.1.41.</v>
      </c>
      <c r="E4015" s="86">
        <f>'Preenchimento Consolidado'!D4038</f>
        <v>0</v>
      </c>
      <c r="F4015" s="2">
        <f t="shared" ca="1" si="62"/>
        <v>43901.734739930558</v>
      </c>
    </row>
    <row r="4016" spans="1:6">
      <c r="A4016" s="83">
        <f>'Preenchimento Consolidado'!$E$12</f>
        <v>0</v>
      </c>
      <c r="B4016" s="1">
        <f>'Preenchimento Consolidado'!$E$17</f>
        <v>0</v>
      </c>
      <c r="C4016" s="1">
        <f>'Preenchimento Consolidado'!$E$18</f>
        <v>0</v>
      </c>
      <c r="D4016" s="187" t="str">
        <f>'Preenchimento Consolidado'!B4039</f>
        <v>2.2.3.8.1.42.</v>
      </c>
      <c r="E4016" s="86">
        <f>'Preenchimento Consolidado'!D4039</f>
        <v>0</v>
      </c>
      <c r="F4016" s="2">
        <f t="shared" ca="1" si="62"/>
        <v>43901.734739930558</v>
      </c>
    </row>
    <row r="4017" spans="1:6">
      <c r="A4017" s="83">
        <f>'Preenchimento Consolidado'!$E$12</f>
        <v>0</v>
      </c>
      <c r="B4017" s="1">
        <f>'Preenchimento Consolidado'!$E$17</f>
        <v>0</v>
      </c>
      <c r="C4017" s="1">
        <f>'Preenchimento Consolidado'!$E$18</f>
        <v>0</v>
      </c>
      <c r="D4017" s="187" t="str">
        <f>'Preenchimento Consolidado'!B4040</f>
        <v>2.2.3.8.1.43.</v>
      </c>
      <c r="E4017" s="86">
        <f>'Preenchimento Consolidado'!D4040</f>
        <v>0</v>
      </c>
      <c r="F4017" s="2">
        <f t="shared" ca="1" si="62"/>
        <v>43901.734739930558</v>
      </c>
    </row>
    <row r="4018" spans="1:6">
      <c r="A4018" s="83">
        <f>'Preenchimento Consolidado'!$E$12</f>
        <v>0</v>
      </c>
      <c r="B4018" s="1">
        <f>'Preenchimento Consolidado'!$E$17</f>
        <v>0</v>
      </c>
      <c r="C4018" s="1">
        <f>'Preenchimento Consolidado'!$E$18</f>
        <v>0</v>
      </c>
      <c r="D4018" s="187" t="str">
        <f>'Preenchimento Consolidado'!B4041</f>
        <v>2.2.3.8.1.50.</v>
      </c>
      <c r="E4018" s="86">
        <f>'Preenchimento Consolidado'!D4041</f>
        <v>0</v>
      </c>
      <c r="F4018" s="2">
        <f t="shared" ca="1" si="62"/>
        <v>43901.734739930558</v>
      </c>
    </row>
    <row r="4019" spans="1:6">
      <c r="A4019" s="83">
        <f>'Preenchimento Consolidado'!$E$12</f>
        <v>0</v>
      </c>
      <c r="B4019" s="1">
        <f>'Preenchimento Consolidado'!$E$17</f>
        <v>0</v>
      </c>
      <c r="C4019" s="1">
        <f>'Preenchimento Consolidado'!$E$18</f>
        <v>0</v>
      </c>
      <c r="D4019" s="187" t="str">
        <f>'Preenchimento Consolidado'!B4042</f>
        <v>2.2.3.8.1.51.</v>
      </c>
      <c r="E4019" s="86">
        <f>'Preenchimento Consolidado'!D4042</f>
        <v>0</v>
      </c>
      <c r="F4019" s="2">
        <f t="shared" ca="1" si="62"/>
        <v>43901.734739930558</v>
      </c>
    </row>
    <row r="4020" spans="1:6">
      <c r="A4020" s="83">
        <f>'Preenchimento Consolidado'!$E$12</f>
        <v>0</v>
      </c>
      <c r="B4020" s="1">
        <f>'Preenchimento Consolidado'!$E$17</f>
        <v>0</v>
      </c>
      <c r="C4020" s="1">
        <f>'Preenchimento Consolidado'!$E$18</f>
        <v>0</v>
      </c>
      <c r="D4020" s="187" t="str">
        <f>'Preenchimento Consolidado'!B4043</f>
        <v>2.2.3.8.1.52.</v>
      </c>
      <c r="E4020" s="86">
        <f>'Preenchimento Consolidado'!D4043</f>
        <v>0</v>
      </c>
      <c r="F4020" s="2">
        <f t="shared" ca="1" si="62"/>
        <v>43901.734739930558</v>
      </c>
    </row>
    <row r="4021" spans="1:6">
      <c r="A4021" s="83">
        <f>'Preenchimento Consolidado'!$E$12</f>
        <v>0</v>
      </c>
      <c r="B4021" s="1">
        <f>'Preenchimento Consolidado'!$E$17</f>
        <v>0</v>
      </c>
      <c r="C4021" s="1">
        <f>'Preenchimento Consolidado'!$E$18</f>
        <v>0</v>
      </c>
      <c r="D4021" s="187" t="str">
        <f>'Preenchimento Consolidado'!B4044</f>
        <v>2.2.3.8.1.53.</v>
      </c>
      <c r="E4021" s="86">
        <f>'Preenchimento Consolidado'!D4044</f>
        <v>0</v>
      </c>
      <c r="F4021" s="2">
        <f t="shared" ca="1" si="62"/>
        <v>43901.734739930558</v>
      </c>
    </row>
    <row r="4022" spans="1:6">
      <c r="A4022" s="83">
        <f>'Preenchimento Consolidado'!$E$12</f>
        <v>0</v>
      </c>
      <c r="B4022" s="1">
        <f>'Preenchimento Consolidado'!$E$17</f>
        <v>0</v>
      </c>
      <c r="C4022" s="1">
        <f>'Preenchimento Consolidado'!$E$18</f>
        <v>0</v>
      </c>
      <c r="D4022" s="187" t="str">
        <f>'Preenchimento Consolidado'!B4045</f>
        <v>2.2.4.</v>
      </c>
      <c r="E4022" s="86">
        <f>'Preenchimento Consolidado'!D4045</f>
        <v>0</v>
      </c>
      <c r="F4022" s="2">
        <f t="shared" ca="1" si="62"/>
        <v>43901.734739930558</v>
      </c>
    </row>
    <row r="4023" spans="1:6">
      <c r="A4023" s="83">
        <f>'Preenchimento Consolidado'!$E$12</f>
        <v>0</v>
      </c>
      <c r="B4023" s="1">
        <f>'Preenchimento Consolidado'!$E$17</f>
        <v>0</v>
      </c>
      <c r="C4023" s="1">
        <f>'Preenchimento Consolidado'!$E$18</f>
        <v>0</v>
      </c>
      <c r="D4023" s="187" t="str">
        <f>'Preenchimento Consolidado'!B4046</f>
        <v>2.2.4.1.</v>
      </c>
      <c r="E4023" s="86">
        <f>'Preenchimento Consolidado'!D4046</f>
        <v>0</v>
      </c>
      <c r="F4023" s="2">
        <f t="shared" ca="1" si="62"/>
        <v>43901.734739930558</v>
      </c>
    </row>
    <row r="4024" spans="1:6">
      <c r="A4024" s="83">
        <f>'Preenchimento Consolidado'!$E$12</f>
        <v>0</v>
      </c>
      <c r="B4024" s="1">
        <f>'Preenchimento Consolidado'!$E$17</f>
        <v>0</v>
      </c>
      <c r="C4024" s="1">
        <f>'Preenchimento Consolidado'!$E$18</f>
        <v>0</v>
      </c>
      <c r="D4024" s="187" t="str">
        <f>'Preenchimento Consolidado'!B4047</f>
        <v>2.2.4.1.11.</v>
      </c>
      <c r="E4024" s="86">
        <f>'Preenchimento Consolidado'!D4047</f>
        <v>0</v>
      </c>
      <c r="F4024" s="2">
        <f t="shared" ca="1" si="62"/>
        <v>43901.734739930558</v>
      </c>
    </row>
    <row r="4025" spans="1:6">
      <c r="A4025" s="83">
        <f>'Preenchimento Consolidado'!$E$12</f>
        <v>0</v>
      </c>
      <c r="B4025" s="1">
        <f>'Preenchimento Consolidado'!$E$17</f>
        <v>0</v>
      </c>
      <c r="C4025" s="1">
        <f>'Preenchimento Consolidado'!$E$18</f>
        <v>0</v>
      </c>
      <c r="D4025" s="187" t="str">
        <f>'Preenchimento Consolidado'!B4048</f>
        <v>2.2.4.1.12.</v>
      </c>
      <c r="E4025" s="86">
        <f>'Preenchimento Consolidado'!D4048</f>
        <v>0</v>
      </c>
      <c r="F4025" s="2">
        <f t="shared" ca="1" si="62"/>
        <v>43901.734739930558</v>
      </c>
    </row>
    <row r="4026" spans="1:6">
      <c r="A4026" s="83">
        <f>'Preenchimento Consolidado'!$E$12</f>
        <v>0</v>
      </c>
      <c r="B4026" s="1">
        <f>'Preenchimento Consolidado'!$E$17</f>
        <v>0</v>
      </c>
      <c r="C4026" s="1">
        <f>'Preenchimento Consolidado'!$E$18</f>
        <v>0</v>
      </c>
      <c r="D4026" s="187" t="str">
        <f>'Preenchimento Consolidado'!B4049</f>
        <v>2.2.4.1.13.</v>
      </c>
      <c r="E4026" s="86">
        <f>'Preenchimento Consolidado'!D4049</f>
        <v>0</v>
      </c>
      <c r="F4026" s="2">
        <f t="shared" ca="1" si="62"/>
        <v>43901.734739930558</v>
      </c>
    </row>
    <row r="4027" spans="1:6">
      <c r="A4027" s="83">
        <f>'Preenchimento Consolidado'!$E$12</f>
        <v>0</v>
      </c>
      <c r="B4027" s="1">
        <f>'Preenchimento Consolidado'!$E$17</f>
        <v>0</v>
      </c>
      <c r="C4027" s="1">
        <f>'Preenchimento Consolidado'!$E$18</f>
        <v>0</v>
      </c>
      <c r="D4027" s="187" t="str">
        <f>'Preenchimento Consolidado'!B4050</f>
        <v>2.2.4.1.14.</v>
      </c>
      <c r="E4027" s="86">
        <f>'Preenchimento Consolidado'!D4050</f>
        <v>0</v>
      </c>
      <c r="F4027" s="2">
        <f t="shared" ca="1" si="62"/>
        <v>43901.734739930558</v>
      </c>
    </row>
    <row r="4028" spans="1:6">
      <c r="A4028" s="83">
        <f>'Preenchimento Consolidado'!$E$12</f>
        <v>0</v>
      </c>
      <c r="B4028" s="1">
        <f>'Preenchimento Consolidado'!$E$17</f>
        <v>0</v>
      </c>
      <c r="C4028" s="1">
        <f>'Preenchimento Consolidado'!$E$18</f>
        <v>0</v>
      </c>
      <c r="D4028" s="187" t="str">
        <f>'Preenchimento Consolidado'!B4051</f>
        <v>2.2.4.1.15.</v>
      </c>
      <c r="E4028" s="86">
        <f>'Preenchimento Consolidado'!D4051</f>
        <v>0</v>
      </c>
      <c r="F4028" s="2">
        <f t="shared" ca="1" si="62"/>
        <v>43901.734739930558</v>
      </c>
    </row>
    <row r="4029" spans="1:6">
      <c r="A4029" s="83">
        <f>'Preenchimento Consolidado'!$E$12</f>
        <v>0</v>
      </c>
      <c r="B4029" s="1">
        <f>'Preenchimento Consolidado'!$E$17</f>
        <v>0</v>
      </c>
      <c r="C4029" s="1">
        <f>'Preenchimento Consolidado'!$E$18</f>
        <v>0</v>
      </c>
      <c r="D4029" s="187" t="str">
        <f>'Preenchimento Consolidado'!B4052</f>
        <v>2.2.4.1.16.</v>
      </c>
      <c r="E4029" s="86">
        <f>'Preenchimento Consolidado'!D4052</f>
        <v>0</v>
      </c>
      <c r="F4029" s="2">
        <f t="shared" ca="1" si="62"/>
        <v>43901.734739930558</v>
      </c>
    </row>
    <row r="4030" spans="1:6">
      <c r="A4030" s="83">
        <f>'Preenchimento Consolidado'!$E$12</f>
        <v>0</v>
      </c>
      <c r="B4030" s="1">
        <f>'Preenchimento Consolidado'!$E$17</f>
        <v>0</v>
      </c>
      <c r="C4030" s="1">
        <f>'Preenchimento Consolidado'!$E$18</f>
        <v>0</v>
      </c>
      <c r="D4030" s="187" t="str">
        <f>'Preenchimento Consolidado'!B4053</f>
        <v>2.2.4.1.17.</v>
      </c>
      <c r="E4030" s="86">
        <f>'Preenchimento Consolidado'!D4053</f>
        <v>0</v>
      </c>
      <c r="F4030" s="2">
        <f t="shared" ca="1" si="62"/>
        <v>43901.734739930558</v>
      </c>
    </row>
    <row r="4031" spans="1:6">
      <c r="A4031" s="83">
        <f>'Preenchimento Consolidado'!$E$12</f>
        <v>0</v>
      </c>
      <c r="B4031" s="1">
        <f>'Preenchimento Consolidado'!$E$17</f>
        <v>0</v>
      </c>
      <c r="C4031" s="1">
        <f>'Preenchimento Consolidado'!$E$18</f>
        <v>0</v>
      </c>
      <c r="D4031" s="187" t="str">
        <f>'Preenchimento Consolidado'!B4054</f>
        <v>2.2.4.1.21.</v>
      </c>
      <c r="E4031" s="86">
        <f>'Preenchimento Consolidado'!D4054</f>
        <v>0</v>
      </c>
      <c r="F4031" s="2">
        <f t="shared" ca="1" si="62"/>
        <v>43901.734739930558</v>
      </c>
    </row>
    <row r="4032" spans="1:6">
      <c r="A4032" s="83">
        <f>'Preenchimento Consolidado'!$E$12</f>
        <v>0</v>
      </c>
      <c r="B4032" s="1">
        <f>'Preenchimento Consolidado'!$E$17</f>
        <v>0</v>
      </c>
      <c r="C4032" s="1">
        <f>'Preenchimento Consolidado'!$E$18</f>
        <v>0</v>
      </c>
      <c r="D4032" s="187" t="str">
        <f>'Preenchimento Consolidado'!B4055</f>
        <v>2.2.4.1.22.</v>
      </c>
      <c r="E4032" s="86">
        <f>'Preenchimento Consolidado'!D4055</f>
        <v>0</v>
      </c>
      <c r="F4032" s="2">
        <f t="shared" ca="1" si="62"/>
        <v>43901.734739930558</v>
      </c>
    </row>
    <row r="4033" spans="1:6">
      <c r="A4033" s="83">
        <f>'Preenchimento Consolidado'!$E$12</f>
        <v>0</v>
      </c>
      <c r="B4033" s="1">
        <f>'Preenchimento Consolidado'!$E$17</f>
        <v>0</v>
      </c>
      <c r="C4033" s="1">
        <f>'Preenchimento Consolidado'!$E$18</f>
        <v>0</v>
      </c>
      <c r="D4033" s="187" t="str">
        <f>'Preenchimento Consolidado'!B4056</f>
        <v>2.2.4.1.23.</v>
      </c>
      <c r="E4033" s="86">
        <f>'Preenchimento Consolidado'!D4056</f>
        <v>0</v>
      </c>
      <c r="F4033" s="2">
        <f t="shared" ca="1" si="62"/>
        <v>43901.734739930558</v>
      </c>
    </row>
    <row r="4034" spans="1:6">
      <c r="A4034" s="83">
        <f>'Preenchimento Consolidado'!$E$12</f>
        <v>0</v>
      </c>
      <c r="B4034" s="1">
        <f>'Preenchimento Consolidado'!$E$17</f>
        <v>0</v>
      </c>
      <c r="C4034" s="1">
        <f>'Preenchimento Consolidado'!$E$18</f>
        <v>0</v>
      </c>
      <c r="D4034" s="187" t="str">
        <f>'Preenchimento Consolidado'!B4057</f>
        <v>2.2.4.1.24.</v>
      </c>
      <c r="E4034" s="86">
        <f>'Preenchimento Consolidado'!D4057</f>
        <v>0</v>
      </c>
      <c r="F4034" s="2">
        <f t="shared" ref="F4034:F4097" ca="1" si="63">NOW()</f>
        <v>43901.734739930558</v>
      </c>
    </row>
    <row r="4035" spans="1:6">
      <c r="A4035" s="83">
        <f>'Preenchimento Consolidado'!$E$12</f>
        <v>0</v>
      </c>
      <c r="B4035" s="1">
        <f>'Preenchimento Consolidado'!$E$17</f>
        <v>0</v>
      </c>
      <c r="C4035" s="1">
        <f>'Preenchimento Consolidado'!$E$18</f>
        <v>0</v>
      </c>
      <c r="D4035" s="187" t="str">
        <f>'Preenchimento Consolidado'!B4058</f>
        <v>2.2.4.1.25.</v>
      </c>
      <c r="E4035" s="86">
        <f>'Preenchimento Consolidado'!D4058</f>
        <v>0</v>
      </c>
      <c r="F4035" s="2">
        <f t="shared" ca="1" si="63"/>
        <v>43901.734739930558</v>
      </c>
    </row>
    <row r="4036" spans="1:6">
      <c r="A4036" s="83">
        <f>'Preenchimento Consolidado'!$E$12</f>
        <v>0</v>
      </c>
      <c r="B4036" s="1">
        <f>'Preenchimento Consolidado'!$E$17</f>
        <v>0</v>
      </c>
      <c r="C4036" s="1">
        <f>'Preenchimento Consolidado'!$E$18</f>
        <v>0</v>
      </c>
      <c r="D4036" s="187" t="str">
        <f>'Preenchimento Consolidado'!B4059</f>
        <v>2.2.4.1.26.</v>
      </c>
      <c r="E4036" s="86">
        <f>'Preenchimento Consolidado'!D4059</f>
        <v>0</v>
      </c>
      <c r="F4036" s="2">
        <f t="shared" ca="1" si="63"/>
        <v>43901.734739930558</v>
      </c>
    </row>
    <row r="4037" spans="1:6">
      <c r="A4037" s="83">
        <f>'Preenchimento Consolidado'!$E$12</f>
        <v>0</v>
      </c>
      <c r="B4037" s="1">
        <f>'Preenchimento Consolidado'!$E$17</f>
        <v>0</v>
      </c>
      <c r="C4037" s="1">
        <f>'Preenchimento Consolidado'!$E$18</f>
        <v>0</v>
      </c>
      <c r="D4037" s="187" t="str">
        <f>'Preenchimento Consolidado'!B4060</f>
        <v>2.2.4.1.27.</v>
      </c>
      <c r="E4037" s="86">
        <f>'Preenchimento Consolidado'!D4060</f>
        <v>0</v>
      </c>
      <c r="F4037" s="2">
        <f t="shared" ca="1" si="63"/>
        <v>43901.734739930558</v>
      </c>
    </row>
    <row r="4038" spans="1:6">
      <c r="A4038" s="83">
        <f>'Preenchimento Consolidado'!$E$12</f>
        <v>0</v>
      </c>
      <c r="B4038" s="1">
        <f>'Preenchimento Consolidado'!$E$17</f>
        <v>0</v>
      </c>
      <c r="C4038" s="1">
        <f>'Preenchimento Consolidado'!$E$18</f>
        <v>0</v>
      </c>
      <c r="D4038" s="187" t="str">
        <f>'Preenchimento Consolidado'!B4061</f>
        <v>2.2.4.1.28.</v>
      </c>
      <c r="E4038" s="86">
        <f>'Preenchimento Consolidado'!D4061</f>
        <v>0</v>
      </c>
      <c r="F4038" s="2">
        <f t="shared" ca="1" si="63"/>
        <v>43901.734739930558</v>
      </c>
    </row>
    <row r="4039" spans="1:6">
      <c r="A4039" s="83">
        <f>'Preenchimento Consolidado'!$E$12</f>
        <v>0</v>
      </c>
      <c r="B4039" s="1">
        <f>'Preenchimento Consolidado'!$E$17</f>
        <v>0</v>
      </c>
      <c r="C4039" s="1">
        <f>'Preenchimento Consolidado'!$E$18</f>
        <v>0</v>
      </c>
      <c r="D4039" s="187" t="str">
        <f>'Preenchimento Consolidado'!B4062</f>
        <v>2.2.4.1.29.</v>
      </c>
      <c r="E4039" s="86">
        <f>'Preenchimento Consolidado'!D4062</f>
        <v>0</v>
      </c>
      <c r="F4039" s="2">
        <f t="shared" ca="1" si="63"/>
        <v>43901.734739930558</v>
      </c>
    </row>
    <row r="4040" spans="1:6">
      <c r="A4040" s="83">
        <f>'Preenchimento Consolidado'!$E$12</f>
        <v>0</v>
      </c>
      <c r="B4040" s="1">
        <f>'Preenchimento Consolidado'!$E$17</f>
        <v>0</v>
      </c>
      <c r="C4040" s="1">
        <f>'Preenchimento Consolidado'!$E$18</f>
        <v>0</v>
      </c>
      <c r="D4040" s="187" t="str">
        <f>'Preenchimento Consolidado'!B4063</f>
        <v>2.2.4.1.31.</v>
      </c>
      <c r="E4040" s="86">
        <f>'Preenchimento Consolidado'!D4063</f>
        <v>0</v>
      </c>
      <c r="F4040" s="2">
        <f t="shared" ca="1" si="63"/>
        <v>43901.734739930558</v>
      </c>
    </row>
    <row r="4041" spans="1:6">
      <c r="A4041" s="83">
        <f>'Preenchimento Consolidado'!$E$12</f>
        <v>0</v>
      </c>
      <c r="B4041" s="1">
        <f>'Preenchimento Consolidado'!$E$17</f>
        <v>0</v>
      </c>
      <c r="C4041" s="1">
        <f>'Preenchimento Consolidado'!$E$18</f>
        <v>0</v>
      </c>
      <c r="D4041" s="187" t="str">
        <f>'Preenchimento Consolidado'!B4064</f>
        <v>2.2.4.1.32.</v>
      </c>
      <c r="E4041" s="86">
        <f>'Preenchimento Consolidado'!D4064</f>
        <v>0</v>
      </c>
      <c r="F4041" s="2">
        <f t="shared" ca="1" si="63"/>
        <v>43901.734739930558</v>
      </c>
    </row>
    <row r="4042" spans="1:6">
      <c r="A4042" s="83">
        <f>'Preenchimento Consolidado'!$E$12</f>
        <v>0</v>
      </c>
      <c r="B4042" s="1">
        <f>'Preenchimento Consolidado'!$E$17</f>
        <v>0</v>
      </c>
      <c r="C4042" s="1">
        <f>'Preenchimento Consolidado'!$E$18</f>
        <v>0</v>
      </c>
      <c r="D4042" s="187" t="str">
        <f>'Preenchimento Consolidado'!B4065</f>
        <v>2.2.4.1.33.</v>
      </c>
      <c r="E4042" s="86">
        <f>'Preenchimento Consolidado'!D4065</f>
        <v>0</v>
      </c>
      <c r="F4042" s="2">
        <f t="shared" ca="1" si="63"/>
        <v>43901.734739930558</v>
      </c>
    </row>
    <row r="4043" spans="1:6">
      <c r="A4043" s="83">
        <f>'Preenchimento Consolidado'!$E$12</f>
        <v>0</v>
      </c>
      <c r="B4043" s="1">
        <f>'Preenchimento Consolidado'!$E$17</f>
        <v>0</v>
      </c>
      <c r="C4043" s="1">
        <f>'Preenchimento Consolidado'!$E$18</f>
        <v>0</v>
      </c>
      <c r="D4043" s="187" t="str">
        <f>'Preenchimento Consolidado'!B4066</f>
        <v>2.2.4.1.35.</v>
      </c>
      <c r="E4043" s="86">
        <f>'Preenchimento Consolidado'!D4066</f>
        <v>0</v>
      </c>
      <c r="F4043" s="2">
        <f t="shared" ca="1" si="63"/>
        <v>43901.734739930558</v>
      </c>
    </row>
    <row r="4044" spans="1:6">
      <c r="A4044" s="83">
        <f>'Preenchimento Consolidado'!$E$12</f>
        <v>0</v>
      </c>
      <c r="B4044" s="1">
        <f>'Preenchimento Consolidado'!$E$17</f>
        <v>0</v>
      </c>
      <c r="C4044" s="1">
        <f>'Preenchimento Consolidado'!$E$18</f>
        <v>0</v>
      </c>
      <c r="D4044" s="187" t="str">
        <f>'Preenchimento Consolidado'!B4067</f>
        <v>2.2.4.1.35.1.</v>
      </c>
      <c r="E4044" s="86">
        <f>'Preenchimento Consolidado'!D4067</f>
        <v>0</v>
      </c>
      <c r="F4044" s="2">
        <f t="shared" ca="1" si="63"/>
        <v>43901.734739930558</v>
      </c>
    </row>
    <row r="4045" spans="1:6">
      <c r="A4045" s="83">
        <f>'Preenchimento Consolidado'!$E$12</f>
        <v>0</v>
      </c>
      <c r="B4045" s="1">
        <f>'Preenchimento Consolidado'!$E$17</f>
        <v>0</v>
      </c>
      <c r="C4045" s="1">
        <f>'Preenchimento Consolidado'!$E$18</f>
        <v>0</v>
      </c>
      <c r="D4045" s="187" t="str">
        <f>'Preenchimento Consolidado'!B4068</f>
        <v>2.2.4.1.35.2.</v>
      </c>
      <c r="E4045" s="86">
        <f>'Preenchimento Consolidado'!D4068</f>
        <v>0</v>
      </c>
      <c r="F4045" s="2">
        <f t="shared" ca="1" si="63"/>
        <v>43901.734739930558</v>
      </c>
    </row>
    <row r="4046" spans="1:6">
      <c r="A4046" s="83">
        <f>'Preenchimento Consolidado'!$E$12</f>
        <v>0</v>
      </c>
      <c r="B4046" s="1">
        <f>'Preenchimento Consolidado'!$E$17</f>
        <v>0</v>
      </c>
      <c r="C4046" s="1">
        <f>'Preenchimento Consolidado'!$E$18</f>
        <v>0</v>
      </c>
      <c r="D4046" s="187" t="str">
        <f>'Preenchimento Consolidado'!B4069</f>
        <v>2.2.4.1.41.</v>
      </c>
      <c r="E4046" s="86">
        <f>'Preenchimento Consolidado'!D4069</f>
        <v>0</v>
      </c>
      <c r="F4046" s="2">
        <f t="shared" ca="1" si="63"/>
        <v>43901.734739930558</v>
      </c>
    </row>
    <row r="4047" spans="1:6">
      <c r="A4047" s="83">
        <f>'Preenchimento Consolidado'!$E$12</f>
        <v>0</v>
      </c>
      <c r="B4047" s="1">
        <f>'Preenchimento Consolidado'!$E$17</f>
        <v>0</v>
      </c>
      <c r="C4047" s="1">
        <f>'Preenchimento Consolidado'!$E$18</f>
        <v>0</v>
      </c>
      <c r="D4047" s="187" t="str">
        <f>'Preenchimento Consolidado'!B4070</f>
        <v>2.2.4.1.42.</v>
      </c>
      <c r="E4047" s="86">
        <f>'Preenchimento Consolidado'!D4070</f>
        <v>0</v>
      </c>
      <c r="F4047" s="2">
        <f t="shared" ca="1" si="63"/>
        <v>43901.734739930558</v>
      </c>
    </row>
    <row r="4048" spans="1:6">
      <c r="A4048" s="83">
        <f>'Preenchimento Consolidado'!$E$12</f>
        <v>0</v>
      </c>
      <c r="B4048" s="1">
        <f>'Preenchimento Consolidado'!$E$17</f>
        <v>0</v>
      </c>
      <c r="C4048" s="1">
        <f>'Preenchimento Consolidado'!$E$18</f>
        <v>0</v>
      </c>
      <c r="D4048" s="187" t="str">
        <f>'Preenchimento Consolidado'!B4071</f>
        <v>2.2.4.1.43.</v>
      </c>
      <c r="E4048" s="86">
        <f>'Preenchimento Consolidado'!D4071</f>
        <v>0</v>
      </c>
      <c r="F4048" s="2">
        <f t="shared" ca="1" si="63"/>
        <v>43901.734739930558</v>
      </c>
    </row>
    <row r="4049" spans="1:6">
      <c r="A4049" s="83">
        <f>'Preenchimento Consolidado'!$E$12</f>
        <v>0</v>
      </c>
      <c r="B4049" s="1">
        <f>'Preenchimento Consolidado'!$E$17</f>
        <v>0</v>
      </c>
      <c r="C4049" s="1">
        <f>'Preenchimento Consolidado'!$E$18</f>
        <v>0</v>
      </c>
      <c r="D4049" s="187" t="str">
        <f>'Preenchimento Consolidado'!B4072</f>
        <v>2.2.4.1.50.</v>
      </c>
      <c r="E4049" s="86">
        <f>'Preenchimento Consolidado'!D4072</f>
        <v>0</v>
      </c>
      <c r="F4049" s="2">
        <f t="shared" ca="1" si="63"/>
        <v>43901.734739930558</v>
      </c>
    </row>
    <row r="4050" spans="1:6">
      <c r="A4050" s="83">
        <f>'Preenchimento Consolidado'!$E$12</f>
        <v>0</v>
      </c>
      <c r="B4050" s="1">
        <f>'Preenchimento Consolidado'!$E$17</f>
        <v>0</v>
      </c>
      <c r="C4050" s="1">
        <f>'Preenchimento Consolidado'!$E$18</f>
        <v>0</v>
      </c>
      <c r="D4050" s="187" t="str">
        <f>'Preenchimento Consolidado'!B4073</f>
        <v>2.2.4.1.51.</v>
      </c>
      <c r="E4050" s="86">
        <f>'Preenchimento Consolidado'!D4073</f>
        <v>0</v>
      </c>
      <c r="F4050" s="2">
        <f t="shared" ca="1" si="63"/>
        <v>43901.734739930558</v>
      </c>
    </row>
    <row r="4051" spans="1:6">
      <c r="A4051" s="83">
        <f>'Preenchimento Consolidado'!$E$12</f>
        <v>0</v>
      </c>
      <c r="B4051" s="1">
        <f>'Preenchimento Consolidado'!$E$17</f>
        <v>0</v>
      </c>
      <c r="C4051" s="1">
        <f>'Preenchimento Consolidado'!$E$18</f>
        <v>0</v>
      </c>
      <c r="D4051" s="187" t="str">
        <f>'Preenchimento Consolidado'!B4074</f>
        <v>2.2.4.1.52.</v>
      </c>
      <c r="E4051" s="86">
        <f>'Preenchimento Consolidado'!D4074</f>
        <v>0</v>
      </c>
      <c r="F4051" s="2">
        <f t="shared" ca="1" si="63"/>
        <v>43901.734739930558</v>
      </c>
    </row>
    <row r="4052" spans="1:6">
      <c r="A4052" s="83">
        <f>'Preenchimento Consolidado'!$E$12</f>
        <v>0</v>
      </c>
      <c r="B4052" s="1">
        <f>'Preenchimento Consolidado'!$E$17</f>
        <v>0</v>
      </c>
      <c r="C4052" s="1">
        <f>'Preenchimento Consolidado'!$E$18</f>
        <v>0</v>
      </c>
      <c r="D4052" s="187" t="str">
        <f>'Preenchimento Consolidado'!B4075</f>
        <v>2.2.4.1.53.</v>
      </c>
      <c r="E4052" s="86">
        <f>'Preenchimento Consolidado'!D4075</f>
        <v>0</v>
      </c>
      <c r="F4052" s="2">
        <f t="shared" ca="1" si="63"/>
        <v>43901.734739930558</v>
      </c>
    </row>
    <row r="4053" spans="1:6">
      <c r="A4053" s="83">
        <f>'Preenchimento Consolidado'!$E$12</f>
        <v>0</v>
      </c>
      <c r="B4053" s="1">
        <f>'Preenchimento Consolidado'!$E$17</f>
        <v>0</v>
      </c>
      <c r="C4053" s="1">
        <f>'Preenchimento Consolidado'!$E$18</f>
        <v>0</v>
      </c>
      <c r="D4053" s="187" t="str">
        <f>'Preenchimento Consolidado'!B4076</f>
        <v>2.2.4.2.</v>
      </c>
      <c r="E4053" s="86">
        <f>'Preenchimento Consolidado'!D4076</f>
        <v>0</v>
      </c>
      <c r="F4053" s="2">
        <f t="shared" ca="1" si="63"/>
        <v>43901.734739930558</v>
      </c>
    </row>
    <row r="4054" spans="1:6">
      <c r="A4054" s="83">
        <f>'Preenchimento Consolidado'!$E$12</f>
        <v>0</v>
      </c>
      <c r="B4054" s="1">
        <f>'Preenchimento Consolidado'!$E$17</f>
        <v>0</v>
      </c>
      <c r="C4054" s="1">
        <f>'Preenchimento Consolidado'!$E$18</f>
        <v>0</v>
      </c>
      <c r="D4054" s="187" t="str">
        <f>'Preenchimento Consolidado'!B4077</f>
        <v>2.2.5.</v>
      </c>
      <c r="E4054" s="86">
        <f>'Preenchimento Consolidado'!D4077</f>
        <v>0</v>
      </c>
      <c r="F4054" s="2">
        <f t="shared" ca="1" si="63"/>
        <v>43901.734739930558</v>
      </c>
    </row>
    <row r="4055" spans="1:6">
      <c r="A4055" s="83">
        <f>'Preenchimento Consolidado'!$E$12</f>
        <v>0</v>
      </c>
      <c r="B4055" s="1">
        <f>'Preenchimento Consolidado'!$E$17</f>
        <v>0</v>
      </c>
      <c r="C4055" s="1">
        <f>'Preenchimento Consolidado'!$E$18</f>
        <v>0</v>
      </c>
      <c r="D4055" s="187" t="str">
        <f>'Preenchimento Consolidado'!B4078</f>
        <v>2.2.5.1.</v>
      </c>
      <c r="E4055" s="86">
        <f>'Preenchimento Consolidado'!D4078</f>
        <v>0</v>
      </c>
      <c r="F4055" s="2">
        <f t="shared" ca="1" si="63"/>
        <v>43901.734739930558</v>
      </c>
    </row>
    <row r="4056" spans="1:6">
      <c r="A4056" s="83">
        <f>'Preenchimento Consolidado'!$E$12</f>
        <v>0</v>
      </c>
      <c r="B4056" s="1">
        <f>'Preenchimento Consolidado'!$E$17</f>
        <v>0</v>
      </c>
      <c r="C4056" s="1">
        <f>'Preenchimento Consolidado'!$E$18</f>
        <v>0</v>
      </c>
      <c r="D4056" s="187" t="str">
        <f>'Preenchimento Consolidado'!B4079</f>
        <v>2.2.5.1.11.</v>
      </c>
      <c r="E4056" s="86">
        <f>'Preenchimento Consolidado'!D4079</f>
        <v>0</v>
      </c>
      <c r="F4056" s="2">
        <f t="shared" ca="1" si="63"/>
        <v>43901.734739930558</v>
      </c>
    </row>
    <row r="4057" spans="1:6">
      <c r="A4057" s="83">
        <f>'Preenchimento Consolidado'!$E$12</f>
        <v>0</v>
      </c>
      <c r="B4057" s="1">
        <f>'Preenchimento Consolidado'!$E$17</f>
        <v>0</v>
      </c>
      <c r="C4057" s="1">
        <f>'Preenchimento Consolidado'!$E$18</f>
        <v>0</v>
      </c>
      <c r="D4057" s="187" t="str">
        <f>'Preenchimento Consolidado'!B4080</f>
        <v>2.2.5.1.12.</v>
      </c>
      <c r="E4057" s="86">
        <f>'Preenchimento Consolidado'!D4080</f>
        <v>0</v>
      </c>
      <c r="F4057" s="2">
        <f t="shared" ca="1" si="63"/>
        <v>43901.734739930558</v>
      </c>
    </row>
    <row r="4058" spans="1:6">
      <c r="A4058" s="83">
        <f>'Preenchimento Consolidado'!$E$12</f>
        <v>0</v>
      </c>
      <c r="B4058" s="1">
        <f>'Preenchimento Consolidado'!$E$17</f>
        <v>0</v>
      </c>
      <c r="C4058" s="1">
        <f>'Preenchimento Consolidado'!$E$18</f>
        <v>0</v>
      </c>
      <c r="D4058" s="187" t="str">
        <f>'Preenchimento Consolidado'!B4081</f>
        <v>2.2.5.1.13.</v>
      </c>
      <c r="E4058" s="86">
        <f>'Preenchimento Consolidado'!D4081</f>
        <v>0</v>
      </c>
      <c r="F4058" s="2">
        <f t="shared" ca="1" si="63"/>
        <v>43901.734739930558</v>
      </c>
    </row>
    <row r="4059" spans="1:6">
      <c r="A4059" s="83">
        <f>'Preenchimento Consolidado'!$E$12</f>
        <v>0</v>
      </c>
      <c r="B4059" s="1">
        <f>'Preenchimento Consolidado'!$E$17</f>
        <v>0</v>
      </c>
      <c r="C4059" s="1">
        <f>'Preenchimento Consolidado'!$E$18</f>
        <v>0</v>
      </c>
      <c r="D4059" s="187" t="str">
        <f>'Preenchimento Consolidado'!B4082</f>
        <v>2.2.5.1.14.</v>
      </c>
      <c r="E4059" s="86">
        <f>'Preenchimento Consolidado'!D4082</f>
        <v>0</v>
      </c>
      <c r="F4059" s="2">
        <f t="shared" ca="1" si="63"/>
        <v>43901.734739930558</v>
      </c>
    </row>
    <row r="4060" spans="1:6">
      <c r="A4060" s="83">
        <f>'Preenchimento Consolidado'!$E$12</f>
        <v>0</v>
      </c>
      <c r="B4060" s="1">
        <f>'Preenchimento Consolidado'!$E$17</f>
        <v>0</v>
      </c>
      <c r="C4060" s="1">
        <f>'Preenchimento Consolidado'!$E$18</f>
        <v>0</v>
      </c>
      <c r="D4060" s="187" t="str">
        <f>'Preenchimento Consolidado'!B4083</f>
        <v>2.2.5.1.15.</v>
      </c>
      <c r="E4060" s="86">
        <f>'Preenchimento Consolidado'!D4083</f>
        <v>0</v>
      </c>
      <c r="F4060" s="2">
        <f t="shared" ca="1" si="63"/>
        <v>43901.734739930558</v>
      </c>
    </row>
    <row r="4061" spans="1:6">
      <c r="A4061" s="83">
        <f>'Preenchimento Consolidado'!$E$12</f>
        <v>0</v>
      </c>
      <c r="B4061" s="1">
        <f>'Preenchimento Consolidado'!$E$17</f>
        <v>0</v>
      </c>
      <c r="C4061" s="1">
        <f>'Preenchimento Consolidado'!$E$18</f>
        <v>0</v>
      </c>
      <c r="D4061" s="187" t="str">
        <f>'Preenchimento Consolidado'!B4084</f>
        <v>2.2.5.1.16.</v>
      </c>
      <c r="E4061" s="86">
        <f>'Preenchimento Consolidado'!D4084</f>
        <v>0</v>
      </c>
      <c r="F4061" s="2">
        <f t="shared" ca="1" si="63"/>
        <v>43901.734739930558</v>
      </c>
    </row>
    <row r="4062" spans="1:6">
      <c r="A4062" s="83">
        <f>'Preenchimento Consolidado'!$E$12</f>
        <v>0</v>
      </c>
      <c r="B4062" s="1">
        <f>'Preenchimento Consolidado'!$E$17</f>
        <v>0</v>
      </c>
      <c r="C4062" s="1">
        <f>'Preenchimento Consolidado'!$E$18</f>
        <v>0</v>
      </c>
      <c r="D4062" s="187" t="str">
        <f>'Preenchimento Consolidado'!B4085</f>
        <v>2.2.5.1.17.</v>
      </c>
      <c r="E4062" s="86">
        <f>'Preenchimento Consolidado'!D4085</f>
        <v>0</v>
      </c>
      <c r="F4062" s="2">
        <f t="shared" ca="1" si="63"/>
        <v>43901.734739930558</v>
      </c>
    </row>
    <row r="4063" spans="1:6">
      <c r="A4063" s="83">
        <f>'Preenchimento Consolidado'!$E$12</f>
        <v>0</v>
      </c>
      <c r="B4063" s="1">
        <f>'Preenchimento Consolidado'!$E$17</f>
        <v>0</v>
      </c>
      <c r="C4063" s="1">
        <f>'Preenchimento Consolidado'!$E$18</f>
        <v>0</v>
      </c>
      <c r="D4063" s="187" t="str">
        <f>'Preenchimento Consolidado'!B4086</f>
        <v>2.2.5.1.21.</v>
      </c>
      <c r="E4063" s="86">
        <f>'Preenchimento Consolidado'!D4086</f>
        <v>0</v>
      </c>
      <c r="F4063" s="2">
        <f t="shared" ca="1" si="63"/>
        <v>43901.734739930558</v>
      </c>
    </row>
    <row r="4064" spans="1:6">
      <c r="A4064" s="83">
        <f>'Preenchimento Consolidado'!$E$12</f>
        <v>0</v>
      </c>
      <c r="B4064" s="1">
        <f>'Preenchimento Consolidado'!$E$17</f>
        <v>0</v>
      </c>
      <c r="C4064" s="1">
        <f>'Preenchimento Consolidado'!$E$18</f>
        <v>0</v>
      </c>
      <c r="D4064" s="187" t="str">
        <f>'Preenchimento Consolidado'!B4087</f>
        <v>2.2.5.1.22.</v>
      </c>
      <c r="E4064" s="86">
        <f>'Preenchimento Consolidado'!D4087</f>
        <v>0</v>
      </c>
      <c r="F4064" s="2">
        <f t="shared" ca="1" si="63"/>
        <v>43901.734739930558</v>
      </c>
    </row>
    <row r="4065" spans="1:6">
      <c r="A4065" s="83">
        <f>'Preenchimento Consolidado'!$E$12</f>
        <v>0</v>
      </c>
      <c r="B4065" s="1">
        <f>'Preenchimento Consolidado'!$E$17</f>
        <v>0</v>
      </c>
      <c r="C4065" s="1">
        <f>'Preenchimento Consolidado'!$E$18</f>
        <v>0</v>
      </c>
      <c r="D4065" s="187" t="str">
        <f>'Preenchimento Consolidado'!B4088</f>
        <v>2.2.5.1.23.</v>
      </c>
      <c r="E4065" s="86">
        <f>'Preenchimento Consolidado'!D4088</f>
        <v>0</v>
      </c>
      <c r="F4065" s="2">
        <f t="shared" ca="1" si="63"/>
        <v>43901.734739930558</v>
      </c>
    </row>
    <row r="4066" spans="1:6">
      <c r="A4066" s="83">
        <f>'Preenchimento Consolidado'!$E$12</f>
        <v>0</v>
      </c>
      <c r="B4066" s="1">
        <f>'Preenchimento Consolidado'!$E$17</f>
        <v>0</v>
      </c>
      <c r="C4066" s="1">
        <f>'Preenchimento Consolidado'!$E$18</f>
        <v>0</v>
      </c>
      <c r="D4066" s="187" t="str">
        <f>'Preenchimento Consolidado'!B4089</f>
        <v>2.2.5.1.24.</v>
      </c>
      <c r="E4066" s="86">
        <f>'Preenchimento Consolidado'!D4089</f>
        <v>0</v>
      </c>
      <c r="F4066" s="2">
        <f t="shared" ca="1" si="63"/>
        <v>43901.734739930558</v>
      </c>
    </row>
    <row r="4067" spans="1:6">
      <c r="A4067" s="83">
        <f>'Preenchimento Consolidado'!$E$12</f>
        <v>0</v>
      </c>
      <c r="B4067" s="1">
        <f>'Preenchimento Consolidado'!$E$17</f>
        <v>0</v>
      </c>
      <c r="C4067" s="1">
        <f>'Preenchimento Consolidado'!$E$18</f>
        <v>0</v>
      </c>
      <c r="D4067" s="187" t="str">
        <f>'Preenchimento Consolidado'!B4090</f>
        <v>2.2.5.1.25.</v>
      </c>
      <c r="E4067" s="86">
        <f>'Preenchimento Consolidado'!D4090</f>
        <v>0</v>
      </c>
      <c r="F4067" s="2">
        <f t="shared" ca="1" si="63"/>
        <v>43901.734739930558</v>
      </c>
    </row>
    <row r="4068" spans="1:6">
      <c r="A4068" s="83">
        <f>'Preenchimento Consolidado'!$E$12</f>
        <v>0</v>
      </c>
      <c r="B4068" s="1">
        <f>'Preenchimento Consolidado'!$E$17</f>
        <v>0</v>
      </c>
      <c r="C4068" s="1">
        <f>'Preenchimento Consolidado'!$E$18</f>
        <v>0</v>
      </c>
      <c r="D4068" s="187" t="str">
        <f>'Preenchimento Consolidado'!B4091</f>
        <v>2.2.5.1.26.</v>
      </c>
      <c r="E4068" s="86">
        <f>'Preenchimento Consolidado'!D4091</f>
        <v>0</v>
      </c>
      <c r="F4068" s="2">
        <f t="shared" ca="1" si="63"/>
        <v>43901.734739930558</v>
      </c>
    </row>
    <row r="4069" spans="1:6">
      <c r="A4069" s="83">
        <f>'Preenchimento Consolidado'!$E$12</f>
        <v>0</v>
      </c>
      <c r="B4069" s="1">
        <f>'Preenchimento Consolidado'!$E$17</f>
        <v>0</v>
      </c>
      <c r="C4069" s="1">
        <f>'Preenchimento Consolidado'!$E$18</f>
        <v>0</v>
      </c>
      <c r="D4069" s="187" t="str">
        <f>'Preenchimento Consolidado'!B4092</f>
        <v>2.2.5.1.27.</v>
      </c>
      <c r="E4069" s="86">
        <f>'Preenchimento Consolidado'!D4092</f>
        <v>0</v>
      </c>
      <c r="F4069" s="2">
        <f t="shared" ca="1" si="63"/>
        <v>43901.734739930558</v>
      </c>
    </row>
    <row r="4070" spans="1:6">
      <c r="A4070" s="83">
        <f>'Preenchimento Consolidado'!$E$12</f>
        <v>0</v>
      </c>
      <c r="B4070" s="1">
        <f>'Preenchimento Consolidado'!$E$17</f>
        <v>0</v>
      </c>
      <c r="C4070" s="1">
        <f>'Preenchimento Consolidado'!$E$18</f>
        <v>0</v>
      </c>
      <c r="D4070" s="187" t="str">
        <f>'Preenchimento Consolidado'!B4093</f>
        <v>2.2.5.1.28.</v>
      </c>
      <c r="E4070" s="86">
        <f>'Preenchimento Consolidado'!D4093</f>
        <v>0</v>
      </c>
      <c r="F4070" s="2">
        <f t="shared" ca="1" si="63"/>
        <v>43901.734739930558</v>
      </c>
    </row>
    <row r="4071" spans="1:6">
      <c r="A4071" s="83">
        <f>'Preenchimento Consolidado'!$E$12</f>
        <v>0</v>
      </c>
      <c r="B4071" s="1">
        <f>'Preenchimento Consolidado'!$E$17</f>
        <v>0</v>
      </c>
      <c r="C4071" s="1">
        <f>'Preenchimento Consolidado'!$E$18</f>
        <v>0</v>
      </c>
      <c r="D4071" s="187" t="str">
        <f>'Preenchimento Consolidado'!B4094</f>
        <v>2.2.5.1.29.</v>
      </c>
      <c r="E4071" s="86">
        <f>'Preenchimento Consolidado'!D4094</f>
        <v>0</v>
      </c>
      <c r="F4071" s="2">
        <f t="shared" ca="1" si="63"/>
        <v>43901.734739930558</v>
      </c>
    </row>
    <row r="4072" spans="1:6">
      <c r="A4072" s="83">
        <f>'Preenchimento Consolidado'!$E$12</f>
        <v>0</v>
      </c>
      <c r="B4072" s="1">
        <f>'Preenchimento Consolidado'!$E$17</f>
        <v>0</v>
      </c>
      <c r="C4072" s="1">
        <f>'Preenchimento Consolidado'!$E$18</f>
        <v>0</v>
      </c>
      <c r="D4072" s="187" t="str">
        <f>'Preenchimento Consolidado'!B4095</f>
        <v>2.2.5.1.31.</v>
      </c>
      <c r="E4072" s="86">
        <f>'Preenchimento Consolidado'!D4095</f>
        <v>0</v>
      </c>
      <c r="F4072" s="2">
        <f t="shared" ca="1" si="63"/>
        <v>43901.734739930558</v>
      </c>
    </row>
    <row r="4073" spans="1:6">
      <c r="A4073" s="83">
        <f>'Preenchimento Consolidado'!$E$12</f>
        <v>0</v>
      </c>
      <c r="B4073" s="1">
        <f>'Preenchimento Consolidado'!$E$17</f>
        <v>0</v>
      </c>
      <c r="C4073" s="1">
        <f>'Preenchimento Consolidado'!$E$18</f>
        <v>0</v>
      </c>
      <c r="D4073" s="187" t="str">
        <f>'Preenchimento Consolidado'!B4096</f>
        <v>2.2.5.1.32.</v>
      </c>
      <c r="E4073" s="86">
        <f>'Preenchimento Consolidado'!D4096</f>
        <v>0</v>
      </c>
      <c r="F4073" s="2">
        <f t="shared" ca="1" si="63"/>
        <v>43901.734739930558</v>
      </c>
    </row>
    <row r="4074" spans="1:6">
      <c r="A4074" s="83">
        <f>'Preenchimento Consolidado'!$E$12</f>
        <v>0</v>
      </c>
      <c r="B4074" s="1">
        <f>'Preenchimento Consolidado'!$E$17</f>
        <v>0</v>
      </c>
      <c r="C4074" s="1">
        <f>'Preenchimento Consolidado'!$E$18</f>
        <v>0</v>
      </c>
      <c r="D4074" s="187" t="str">
        <f>'Preenchimento Consolidado'!B4097</f>
        <v>2.2.5.1.33.</v>
      </c>
      <c r="E4074" s="86">
        <f>'Preenchimento Consolidado'!D4097</f>
        <v>0</v>
      </c>
      <c r="F4074" s="2">
        <f t="shared" ca="1" si="63"/>
        <v>43901.734739930558</v>
      </c>
    </row>
    <row r="4075" spans="1:6">
      <c r="A4075" s="83">
        <f>'Preenchimento Consolidado'!$E$12</f>
        <v>0</v>
      </c>
      <c r="B4075" s="1">
        <f>'Preenchimento Consolidado'!$E$17</f>
        <v>0</v>
      </c>
      <c r="C4075" s="1">
        <f>'Preenchimento Consolidado'!$E$18</f>
        <v>0</v>
      </c>
      <c r="D4075" s="187" t="str">
        <f>'Preenchimento Consolidado'!B4098</f>
        <v>2.2.5.1.35.</v>
      </c>
      <c r="E4075" s="86">
        <f>'Preenchimento Consolidado'!D4098</f>
        <v>0</v>
      </c>
      <c r="F4075" s="2">
        <f t="shared" ca="1" si="63"/>
        <v>43901.734739930558</v>
      </c>
    </row>
    <row r="4076" spans="1:6">
      <c r="A4076" s="83">
        <f>'Preenchimento Consolidado'!$E$12</f>
        <v>0</v>
      </c>
      <c r="B4076" s="1">
        <f>'Preenchimento Consolidado'!$E$17</f>
        <v>0</v>
      </c>
      <c r="C4076" s="1">
        <f>'Preenchimento Consolidado'!$E$18</f>
        <v>0</v>
      </c>
      <c r="D4076" s="187" t="str">
        <f>'Preenchimento Consolidado'!B4099</f>
        <v>2.2.5.1.35.1.</v>
      </c>
      <c r="E4076" s="86">
        <f>'Preenchimento Consolidado'!D4099</f>
        <v>0</v>
      </c>
      <c r="F4076" s="2">
        <f t="shared" ca="1" si="63"/>
        <v>43901.734739930558</v>
      </c>
    </row>
    <row r="4077" spans="1:6">
      <c r="A4077" s="83">
        <f>'Preenchimento Consolidado'!$E$12</f>
        <v>0</v>
      </c>
      <c r="B4077" s="1">
        <f>'Preenchimento Consolidado'!$E$17</f>
        <v>0</v>
      </c>
      <c r="C4077" s="1">
        <f>'Preenchimento Consolidado'!$E$18</f>
        <v>0</v>
      </c>
      <c r="D4077" s="187" t="str">
        <f>'Preenchimento Consolidado'!B4100</f>
        <v>2.2.5.1.35.2.</v>
      </c>
      <c r="E4077" s="86">
        <f>'Preenchimento Consolidado'!D4100</f>
        <v>0</v>
      </c>
      <c r="F4077" s="2">
        <f t="shared" ca="1" si="63"/>
        <v>43901.734739930558</v>
      </c>
    </row>
    <row r="4078" spans="1:6">
      <c r="A4078" s="83">
        <f>'Preenchimento Consolidado'!$E$12</f>
        <v>0</v>
      </c>
      <c r="B4078" s="1">
        <f>'Preenchimento Consolidado'!$E$17</f>
        <v>0</v>
      </c>
      <c r="C4078" s="1">
        <f>'Preenchimento Consolidado'!$E$18</f>
        <v>0</v>
      </c>
      <c r="D4078" s="187" t="str">
        <f>'Preenchimento Consolidado'!B4101</f>
        <v>2.2.5.1.41.</v>
      </c>
      <c r="E4078" s="86">
        <f>'Preenchimento Consolidado'!D4101</f>
        <v>0</v>
      </c>
      <c r="F4078" s="2">
        <f t="shared" ca="1" si="63"/>
        <v>43901.734739930558</v>
      </c>
    </row>
    <row r="4079" spans="1:6">
      <c r="A4079" s="83">
        <f>'Preenchimento Consolidado'!$E$12</f>
        <v>0</v>
      </c>
      <c r="B4079" s="1">
        <f>'Preenchimento Consolidado'!$E$17</f>
        <v>0</v>
      </c>
      <c r="C4079" s="1">
        <f>'Preenchimento Consolidado'!$E$18</f>
        <v>0</v>
      </c>
      <c r="D4079" s="187" t="str">
        <f>'Preenchimento Consolidado'!B4102</f>
        <v>2.2.5.1.42.</v>
      </c>
      <c r="E4079" s="86">
        <f>'Preenchimento Consolidado'!D4102</f>
        <v>0</v>
      </c>
      <c r="F4079" s="2">
        <f t="shared" ca="1" si="63"/>
        <v>43901.734739930558</v>
      </c>
    </row>
    <row r="4080" spans="1:6">
      <c r="A4080" s="83">
        <f>'Preenchimento Consolidado'!$E$12</f>
        <v>0</v>
      </c>
      <c r="B4080" s="1">
        <f>'Preenchimento Consolidado'!$E$17</f>
        <v>0</v>
      </c>
      <c r="C4080" s="1">
        <f>'Preenchimento Consolidado'!$E$18</f>
        <v>0</v>
      </c>
      <c r="D4080" s="187" t="str">
        <f>'Preenchimento Consolidado'!B4103</f>
        <v>2.2.5.1.43.</v>
      </c>
      <c r="E4080" s="86">
        <f>'Preenchimento Consolidado'!D4103</f>
        <v>0</v>
      </c>
      <c r="F4080" s="2">
        <f t="shared" ca="1" si="63"/>
        <v>43901.734739930558</v>
      </c>
    </row>
    <row r="4081" spans="1:6">
      <c r="A4081" s="83">
        <f>'Preenchimento Consolidado'!$E$12</f>
        <v>0</v>
      </c>
      <c r="B4081" s="1">
        <f>'Preenchimento Consolidado'!$E$17</f>
        <v>0</v>
      </c>
      <c r="C4081" s="1">
        <f>'Preenchimento Consolidado'!$E$18</f>
        <v>0</v>
      </c>
      <c r="D4081" s="187" t="str">
        <f>'Preenchimento Consolidado'!B4104</f>
        <v>2.2.5.1.50.</v>
      </c>
      <c r="E4081" s="86">
        <f>'Preenchimento Consolidado'!D4104</f>
        <v>0</v>
      </c>
      <c r="F4081" s="2">
        <f t="shared" ca="1" si="63"/>
        <v>43901.734739930558</v>
      </c>
    </row>
    <row r="4082" spans="1:6">
      <c r="A4082" s="83">
        <f>'Preenchimento Consolidado'!$E$12</f>
        <v>0</v>
      </c>
      <c r="B4082" s="1">
        <f>'Preenchimento Consolidado'!$E$17</f>
        <v>0</v>
      </c>
      <c r="C4082" s="1">
        <f>'Preenchimento Consolidado'!$E$18</f>
        <v>0</v>
      </c>
      <c r="D4082" s="187" t="str">
        <f>'Preenchimento Consolidado'!B4105</f>
        <v>2.2.5.1.51.</v>
      </c>
      <c r="E4082" s="86">
        <f>'Preenchimento Consolidado'!D4105</f>
        <v>0</v>
      </c>
      <c r="F4082" s="2">
        <f t="shared" ca="1" si="63"/>
        <v>43901.734739930558</v>
      </c>
    </row>
    <row r="4083" spans="1:6">
      <c r="A4083" s="83">
        <f>'Preenchimento Consolidado'!$E$12</f>
        <v>0</v>
      </c>
      <c r="B4083" s="1">
        <f>'Preenchimento Consolidado'!$E$17</f>
        <v>0</v>
      </c>
      <c r="C4083" s="1">
        <f>'Preenchimento Consolidado'!$E$18</f>
        <v>0</v>
      </c>
      <c r="D4083" s="187" t="str">
        <f>'Preenchimento Consolidado'!B4106</f>
        <v>2.2.5.1.52.</v>
      </c>
      <c r="E4083" s="86">
        <f>'Preenchimento Consolidado'!D4106</f>
        <v>0</v>
      </c>
      <c r="F4083" s="2">
        <f t="shared" ca="1" si="63"/>
        <v>43901.734739930558</v>
      </c>
    </row>
    <row r="4084" spans="1:6">
      <c r="A4084" s="83">
        <f>'Preenchimento Consolidado'!$E$12</f>
        <v>0</v>
      </c>
      <c r="B4084" s="1">
        <f>'Preenchimento Consolidado'!$E$17</f>
        <v>0</v>
      </c>
      <c r="C4084" s="1">
        <f>'Preenchimento Consolidado'!$E$18</f>
        <v>0</v>
      </c>
      <c r="D4084" s="187" t="str">
        <f>'Preenchimento Consolidado'!B4107</f>
        <v>2.2.5.1.53.</v>
      </c>
      <c r="E4084" s="86">
        <f>'Preenchimento Consolidado'!D4107</f>
        <v>0</v>
      </c>
      <c r="F4084" s="2">
        <f t="shared" ca="1" si="63"/>
        <v>43901.734739930558</v>
      </c>
    </row>
    <row r="4085" spans="1:6">
      <c r="A4085" s="83">
        <f>'Preenchimento Consolidado'!$E$12</f>
        <v>0</v>
      </c>
      <c r="B4085" s="1">
        <f>'Preenchimento Consolidado'!$E$17</f>
        <v>0</v>
      </c>
      <c r="C4085" s="1">
        <f>'Preenchimento Consolidado'!$E$18</f>
        <v>0</v>
      </c>
      <c r="D4085" s="187" t="str">
        <f>'Preenchimento Consolidado'!B4108</f>
        <v>2.2.6.</v>
      </c>
      <c r="E4085" s="86">
        <f>'Preenchimento Consolidado'!D4108</f>
        <v>0</v>
      </c>
      <c r="F4085" s="2">
        <f t="shared" ca="1" si="63"/>
        <v>43901.734739930558</v>
      </c>
    </row>
    <row r="4086" spans="1:6">
      <c r="A4086" s="83">
        <f>'Preenchimento Consolidado'!$E$12</f>
        <v>0</v>
      </c>
      <c r="B4086" s="1">
        <f>'Preenchimento Consolidado'!$E$17</f>
        <v>0</v>
      </c>
      <c r="C4086" s="1">
        <f>'Preenchimento Consolidado'!$E$18</f>
        <v>0</v>
      </c>
      <c r="D4086" s="187" t="str">
        <f>'Preenchimento Consolidado'!B4109</f>
        <v>2.2.6.1.</v>
      </c>
      <c r="E4086" s="86">
        <f>'Preenchimento Consolidado'!D4109</f>
        <v>0</v>
      </c>
      <c r="F4086" s="2">
        <f t="shared" ca="1" si="63"/>
        <v>43901.734739930558</v>
      </c>
    </row>
    <row r="4087" spans="1:6">
      <c r="A4087" s="83">
        <f>'Preenchimento Consolidado'!$E$12</f>
        <v>0</v>
      </c>
      <c r="B4087" s="1">
        <f>'Preenchimento Consolidado'!$E$17</f>
        <v>0</v>
      </c>
      <c r="C4087" s="1">
        <f>'Preenchimento Consolidado'!$E$18</f>
        <v>0</v>
      </c>
      <c r="D4087" s="187" t="str">
        <f>'Preenchimento Consolidado'!B4110</f>
        <v>2.2.6.1.11.</v>
      </c>
      <c r="E4087" s="86">
        <f>'Preenchimento Consolidado'!D4110</f>
        <v>0</v>
      </c>
      <c r="F4087" s="2">
        <f t="shared" ca="1" si="63"/>
        <v>43901.734739930558</v>
      </c>
    </row>
    <row r="4088" spans="1:6">
      <c r="A4088" s="83">
        <f>'Preenchimento Consolidado'!$E$12</f>
        <v>0</v>
      </c>
      <c r="B4088" s="1">
        <f>'Preenchimento Consolidado'!$E$17</f>
        <v>0</v>
      </c>
      <c r="C4088" s="1">
        <f>'Preenchimento Consolidado'!$E$18</f>
        <v>0</v>
      </c>
      <c r="D4088" s="187" t="str">
        <f>'Preenchimento Consolidado'!B4111</f>
        <v>2.2.6.1.12.</v>
      </c>
      <c r="E4088" s="86">
        <f>'Preenchimento Consolidado'!D4111</f>
        <v>0</v>
      </c>
      <c r="F4088" s="2">
        <f t="shared" ca="1" si="63"/>
        <v>43901.734739930558</v>
      </c>
    </row>
    <row r="4089" spans="1:6">
      <c r="A4089" s="83">
        <f>'Preenchimento Consolidado'!$E$12</f>
        <v>0</v>
      </c>
      <c r="B4089" s="1">
        <f>'Preenchimento Consolidado'!$E$17</f>
        <v>0</v>
      </c>
      <c r="C4089" s="1">
        <f>'Preenchimento Consolidado'!$E$18</f>
        <v>0</v>
      </c>
      <c r="D4089" s="187" t="str">
        <f>'Preenchimento Consolidado'!B4112</f>
        <v>2.2.6.1.13.</v>
      </c>
      <c r="E4089" s="86">
        <f>'Preenchimento Consolidado'!D4112</f>
        <v>0</v>
      </c>
      <c r="F4089" s="2">
        <f t="shared" ca="1" si="63"/>
        <v>43901.734739930558</v>
      </c>
    </row>
    <row r="4090" spans="1:6">
      <c r="A4090" s="83">
        <f>'Preenchimento Consolidado'!$E$12</f>
        <v>0</v>
      </c>
      <c r="B4090" s="1">
        <f>'Preenchimento Consolidado'!$E$17</f>
        <v>0</v>
      </c>
      <c r="C4090" s="1">
        <f>'Preenchimento Consolidado'!$E$18</f>
        <v>0</v>
      </c>
      <c r="D4090" s="187" t="str">
        <f>'Preenchimento Consolidado'!B4113</f>
        <v>2.2.6.1.14.</v>
      </c>
      <c r="E4090" s="86">
        <f>'Preenchimento Consolidado'!D4113</f>
        <v>0</v>
      </c>
      <c r="F4090" s="2">
        <f t="shared" ca="1" si="63"/>
        <v>43901.734739930558</v>
      </c>
    </row>
    <row r="4091" spans="1:6">
      <c r="A4091" s="83">
        <f>'Preenchimento Consolidado'!$E$12</f>
        <v>0</v>
      </c>
      <c r="B4091" s="1">
        <f>'Preenchimento Consolidado'!$E$17</f>
        <v>0</v>
      </c>
      <c r="C4091" s="1">
        <f>'Preenchimento Consolidado'!$E$18</f>
        <v>0</v>
      </c>
      <c r="D4091" s="187" t="str">
        <f>'Preenchimento Consolidado'!B4114</f>
        <v>2.2.5.1.15.</v>
      </c>
      <c r="E4091" s="86">
        <f>'Preenchimento Consolidado'!D4114</f>
        <v>0</v>
      </c>
      <c r="F4091" s="2">
        <f t="shared" ca="1" si="63"/>
        <v>43901.734739930558</v>
      </c>
    </row>
    <row r="4092" spans="1:6">
      <c r="A4092" s="83">
        <f>'Preenchimento Consolidado'!$E$12</f>
        <v>0</v>
      </c>
      <c r="B4092" s="1">
        <f>'Preenchimento Consolidado'!$E$17</f>
        <v>0</v>
      </c>
      <c r="C4092" s="1">
        <f>'Preenchimento Consolidado'!$E$18</f>
        <v>0</v>
      </c>
      <c r="D4092" s="187" t="str">
        <f>'Preenchimento Consolidado'!B4115</f>
        <v>2.2.6.1.16.</v>
      </c>
      <c r="E4092" s="86">
        <f>'Preenchimento Consolidado'!D4115</f>
        <v>0</v>
      </c>
      <c r="F4092" s="2">
        <f t="shared" ca="1" si="63"/>
        <v>43901.734739930558</v>
      </c>
    </row>
    <row r="4093" spans="1:6">
      <c r="A4093" s="83">
        <f>'Preenchimento Consolidado'!$E$12</f>
        <v>0</v>
      </c>
      <c r="B4093" s="1">
        <f>'Preenchimento Consolidado'!$E$17</f>
        <v>0</v>
      </c>
      <c r="C4093" s="1">
        <f>'Preenchimento Consolidado'!$E$18</f>
        <v>0</v>
      </c>
      <c r="D4093" s="187" t="str">
        <f>'Preenchimento Consolidado'!B4116</f>
        <v>2.2.6.1.17.</v>
      </c>
      <c r="E4093" s="86">
        <f>'Preenchimento Consolidado'!D4116</f>
        <v>0</v>
      </c>
      <c r="F4093" s="2">
        <f t="shared" ca="1" si="63"/>
        <v>43901.734739930558</v>
      </c>
    </row>
    <row r="4094" spans="1:6">
      <c r="A4094" s="83">
        <f>'Preenchimento Consolidado'!$E$12</f>
        <v>0</v>
      </c>
      <c r="B4094" s="1">
        <f>'Preenchimento Consolidado'!$E$17</f>
        <v>0</v>
      </c>
      <c r="C4094" s="1">
        <f>'Preenchimento Consolidado'!$E$18</f>
        <v>0</v>
      </c>
      <c r="D4094" s="187" t="str">
        <f>'Preenchimento Consolidado'!B4117</f>
        <v>2.2.6.1.21.</v>
      </c>
      <c r="E4094" s="86">
        <f>'Preenchimento Consolidado'!D4117</f>
        <v>0</v>
      </c>
      <c r="F4094" s="2">
        <f t="shared" ca="1" si="63"/>
        <v>43901.734739930558</v>
      </c>
    </row>
    <row r="4095" spans="1:6">
      <c r="A4095" s="83">
        <f>'Preenchimento Consolidado'!$E$12</f>
        <v>0</v>
      </c>
      <c r="B4095" s="1">
        <f>'Preenchimento Consolidado'!$E$17</f>
        <v>0</v>
      </c>
      <c r="C4095" s="1">
        <f>'Preenchimento Consolidado'!$E$18</f>
        <v>0</v>
      </c>
      <c r="D4095" s="187" t="str">
        <f>'Preenchimento Consolidado'!B4118</f>
        <v>2.2.6.1.22.</v>
      </c>
      <c r="E4095" s="86">
        <f>'Preenchimento Consolidado'!D4118</f>
        <v>0</v>
      </c>
      <c r="F4095" s="2">
        <f t="shared" ca="1" si="63"/>
        <v>43901.734739930558</v>
      </c>
    </row>
    <row r="4096" spans="1:6">
      <c r="A4096" s="83">
        <f>'Preenchimento Consolidado'!$E$12</f>
        <v>0</v>
      </c>
      <c r="B4096" s="1">
        <f>'Preenchimento Consolidado'!$E$17</f>
        <v>0</v>
      </c>
      <c r="C4096" s="1">
        <f>'Preenchimento Consolidado'!$E$18</f>
        <v>0</v>
      </c>
      <c r="D4096" s="187" t="str">
        <f>'Preenchimento Consolidado'!B4119</f>
        <v>2.2.6.1.23.</v>
      </c>
      <c r="E4096" s="86">
        <f>'Preenchimento Consolidado'!D4119</f>
        <v>0</v>
      </c>
      <c r="F4096" s="2">
        <f t="shared" ca="1" si="63"/>
        <v>43901.734739930558</v>
      </c>
    </row>
    <row r="4097" spans="1:6">
      <c r="A4097" s="83">
        <f>'Preenchimento Consolidado'!$E$12</f>
        <v>0</v>
      </c>
      <c r="B4097" s="1">
        <f>'Preenchimento Consolidado'!$E$17</f>
        <v>0</v>
      </c>
      <c r="C4097" s="1">
        <f>'Preenchimento Consolidado'!$E$18</f>
        <v>0</v>
      </c>
      <c r="D4097" s="187" t="str">
        <f>'Preenchimento Consolidado'!B4120</f>
        <v>2.2.6.1.24.</v>
      </c>
      <c r="E4097" s="86">
        <f>'Preenchimento Consolidado'!D4120</f>
        <v>0</v>
      </c>
      <c r="F4097" s="2">
        <f t="shared" ca="1" si="63"/>
        <v>43901.734739930558</v>
      </c>
    </row>
    <row r="4098" spans="1:6">
      <c r="A4098" s="83">
        <f>'Preenchimento Consolidado'!$E$12</f>
        <v>0</v>
      </c>
      <c r="B4098" s="1">
        <f>'Preenchimento Consolidado'!$E$17</f>
        <v>0</v>
      </c>
      <c r="C4098" s="1">
        <f>'Preenchimento Consolidado'!$E$18</f>
        <v>0</v>
      </c>
      <c r="D4098" s="187" t="str">
        <f>'Preenchimento Consolidado'!B4121</f>
        <v>2.2.6.1.25.</v>
      </c>
      <c r="E4098" s="86">
        <f>'Preenchimento Consolidado'!D4121</f>
        <v>0</v>
      </c>
      <c r="F4098" s="2">
        <f t="shared" ref="F4098:F4160" ca="1" si="64">NOW()</f>
        <v>43901.734739930558</v>
      </c>
    </row>
    <row r="4099" spans="1:6">
      <c r="A4099" s="83">
        <f>'Preenchimento Consolidado'!$E$12</f>
        <v>0</v>
      </c>
      <c r="B4099" s="1">
        <f>'Preenchimento Consolidado'!$E$17</f>
        <v>0</v>
      </c>
      <c r="C4099" s="1">
        <f>'Preenchimento Consolidado'!$E$18</f>
        <v>0</v>
      </c>
      <c r="D4099" s="187" t="str">
        <f>'Preenchimento Consolidado'!B4122</f>
        <v>2.2.6.1.26.</v>
      </c>
      <c r="E4099" s="86">
        <f>'Preenchimento Consolidado'!D4122</f>
        <v>0</v>
      </c>
      <c r="F4099" s="2">
        <f t="shared" ca="1" si="64"/>
        <v>43901.734739930558</v>
      </c>
    </row>
    <row r="4100" spans="1:6">
      <c r="A4100" s="83">
        <f>'Preenchimento Consolidado'!$E$12</f>
        <v>0</v>
      </c>
      <c r="B4100" s="1">
        <f>'Preenchimento Consolidado'!$E$17</f>
        <v>0</v>
      </c>
      <c r="C4100" s="1">
        <f>'Preenchimento Consolidado'!$E$18</f>
        <v>0</v>
      </c>
      <c r="D4100" s="187" t="str">
        <f>'Preenchimento Consolidado'!B4123</f>
        <v>2.2.6.1.27.</v>
      </c>
      <c r="E4100" s="86">
        <f>'Preenchimento Consolidado'!D4123</f>
        <v>0</v>
      </c>
      <c r="F4100" s="2">
        <f t="shared" ca="1" si="64"/>
        <v>43901.734739930558</v>
      </c>
    </row>
    <row r="4101" spans="1:6">
      <c r="A4101" s="83">
        <f>'Preenchimento Consolidado'!$E$12</f>
        <v>0</v>
      </c>
      <c r="B4101" s="1">
        <f>'Preenchimento Consolidado'!$E$17</f>
        <v>0</v>
      </c>
      <c r="C4101" s="1">
        <f>'Preenchimento Consolidado'!$E$18</f>
        <v>0</v>
      </c>
      <c r="D4101" s="187" t="str">
        <f>'Preenchimento Consolidado'!B4124</f>
        <v>2.2.6.1.28.</v>
      </c>
      <c r="E4101" s="86">
        <f>'Preenchimento Consolidado'!D4124</f>
        <v>0</v>
      </c>
      <c r="F4101" s="2">
        <f t="shared" ca="1" si="64"/>
        <v>43901.734739930558</v>
      </c>
    </row>
    <row r="4102" spans="1:6">
      <c r="A4102" s="83">
        <f>'Preenchimento Consolidado'!$E$12</f>
        <v>0</v>
      </c>
      <c r="B4102" s="1">
        <f>'Preenchimento Consolidado'!$E$17</f>
        <v>0</v>
      </c>
      <c r="C4102" s="1">
        <f>'Preenchimento Consolidado'!$E$18</f>
        <v>0</v>
      </c>
      <c r="D4102" s="187" t="str">
        <f>'Preenchimento Consolidado'!B4125</f>
        <v>2.2.6.1.29.</v>
      </c>
      <c r="E4102" s="86">
        <f>'Preenchimento Consolidado'!D4125</f>
        <v>0</v>
      </c>
      <c r="F4102" s="2">
        <f t="shared" ca="1" si="64"/>
        <v>43901.734739930558</v>
      </c>
    </row>
    <row r="4103" spans="1:6">
      <c r="A4103" s="83">
        <f>'Preenchimento Consolidado'!$E$12</f>
        <v>0</v>
      </c>
      <c r="B4103" s="1">
        <f>'Preenchimento Consolidado'!$E$17</f>
        <v>0</v>
      </c>
      <c r="C4103" s="1">
        <f>'Preenchimento Consolidado'!$E$18</f>
        <v>0</v>
      </c>
      <c r="D4103" s="187" t="str">
        <f>'Preenchimento Consolidado'!B4126</f>
        <v>2.2.6.1.31.</v>
      </c>
      <c r="E4103" s="86">
        <f>'Preenchimento Consolidado'!D4126</f>
        <v>0</v>
      </c>
      <c r="F4103" s="2">
        <f t="shared" ca="1" si="64"/>
        <v>43901.734739930558</v>
      </c>
    </row>
    <row r="4104" spans="1:6">
      <c r="A4104" s="83">
        <f>'Preenchimento Consolidado'!$E$12</f>
        <v>0</v>
      </c>
      <c r="B4104" s="1">
        <f>'Preenchimento Consolidado'!$E$17</f>
        <v>0</v>
      </c>
      <c r="C4104" s="1">
        <f>'Preenchimento Consolidado'!$E$18</f>
        <v>0</v>
      </c>
      <c r="D4104" s="187" t="str">
        <f>'Preenchimento Consolidado'!B4127</f>
        <v>2.2.6.1.32.</v>
      </c>
      <c r="E4104" s="86">
        <f>'Preenchimento Consolidado'!D4127</f>
        <v>0</v>
      </c>
      <c r="F4104" s="2">
        <f t="shared" ca="1" si="64"/>
        <v>43901.734739930558</v>
      </c>
    </row>
    <row r="4105" spans="1:6">
      <c r="A4105" s="83">
        <f>'Preenchimento Consolidado'!$E$12</f>
        <v>0</v>
      </c>
      <c r="B4105" s="1">
        <f>'Preenchimento Consolidado'!$E$17</f>
        <v>0</v>
      </c>
      <c r="C4105" s="1">
        <f>'Preenchimento Consolidado'!$E$18</f>
        <v>0</v>
      </c>
      <c r="D4105" s="187" t="str">
        <f>'Preenchimento Consolidado'!B4128</f>
        <v>2.2.6.1.33.</v>
      </c>
      <c r="E4105" s="86">
        <f>'Preenchimento Consolidado'!D4128</f>
        <v>0</v>
      </c>
      <c r="F4105" s="2">
        <f t="shared" ca="1" si="64"/>
        <v>43901.734739930558</v>
      </c>
    </row>
    <row r="4106" spans="1:6">
      <c r="A4106" s="83">
        <f>'Preenchimento Consolidado'!$E$12</f>
        <v>0</v>
      </c>
      <c r="B4106" s="1">
        <f>'Preenchimento Consolidado'!$E$17</f>
        <v>0</v>
      </c>
      <c r="C4106" s="1">
        <f>'Preenchimento Consolidado'!$E$18</f>
        <v>0</v>
      </c>
      <c r="D4106" s="187" t="str">
        <f>'Preenchimento Consolidado'!B4129</f>
        <v>2.2.6.1.35.</v>
      </c>
      <c r="E4106" s="86">
        <f>'Preenchimento Consolidado'!D4129</f>
        <v>0</v>
      </c>
      <c r="F4106" s="2">
        <f t="shared" ca="1" si="64"/>
        <v>43901.734739930558</v>
      </c>
    </row>
    <row r="4107" spans="1:6">
      <c r="A4107" s="83">
        <f>'Preenchimento Consolidado'!$E$12</f>
        <v>0</v>
      </c>
      <c r="B4107" s="1">
        <f>'Preenchimento Consolidado'!$E$17</f>
        <v>0</v>
      </c>
      <c r="C4107" s="1">
        <f>'Preenchimento Consolidado'!$E$18</f>
        <v>0</v>
      </c>
      <c r="D4107" s="187" t="str">
        <f>'Preenchimento Consolidado'!B4130</f>
        <v>2.2.6.1.35.1.</v>
      </c>
      <c r="E4107" s="86">
        <f>'Preenchimento Consolidado'!D4130</f>
        <v>0</v>
      </c>
      <c r="F4107" s="2">
        <f t="shared" ca="1" si="64"/>
        <v>43901.734739930558</v>
      </c>
    </row>
    <row r="4108" spans="1:6">
      <c r="A4108" s="83">
        <f>'Preenchimento Consolidado'!$E$12</f>
        <v>0</v>
      </c>
      <c r="B4108" s="1">
        <f>'Preenchimento Consolidado'!$E$17</f>
        <v>0</v>
      </c>
      <c r="C4108" s="1">
        <f>'Preenchimento Consolidado'!$E$18</f>
        <v>0</v>
      </c>
      <c r="D4108" s="187" t="str">
        <f>'Preenchimento Consolidado'!B4131</f>
        <v>2.2.6.1.35.2.</v>
      </c>
      <c r="E4108" s="86">
        <f>'Preenchimento Consolidado'!D4131</f>
        <v>0</v>
      </c>
      <c r="F4108" s="2">
        <f t="shared" ca="1" si="64"/>
        <v>43901.734739930558</v>
      </c>
    </row>
    <row r="4109" spans="1:6">
      <c r="A4109" s="83">
        <f>'Preenchimento Consolidado'!$E$12</f>
        <v>0</v>
      </c>
      <c r="B4109" s="1">
        <f>'Preenchimento Consolidado'!$E$17</f>
        <v>0</v>
      </c>
      <c r="C4109" s="1">
        <f>'Preenchimento Consolidado'!$E$18</f>
        <v>0</v>
      </c>
      <c r="D4109" s="187" t="str">
        <f>'Preenchimento Consolidado'!B4132</f>
        <v>2.2.6.1.41.</v>
      </c>
      <c r="E4109" s="86">
        <f>'Preenchimento Consolidado'!D4132</f>
        <v>0</v>
      </c>
      <c r="F4109" s="2">
        <f t="shared" ca="1" si="64"/>
        <v>43901.734739930558</v>
      </c>
    </row>
    <row r="4110" spans="1:6">
      <c r="A4110" s="83">
        <f>'Preenchimento Consolidado'!$E$12</f>
        <v>0</v>
      </c>
      <c r="B4110" s="1">
        <f>'Preenchimento Consolidado'!$E$17</f>
        <v>0</v>
      </c>
      <c r="C4110" s="1">
        <f>'Preenchimento Consolidado'!$E$18</f>
        <v>0</v>
      </c>
      <c r="D4110" s="187" t="str">
        <f>'Preenchimento Consolidado'!B4133</f>
        <v>2.2.6.1.42.</v>
      </c>
      <c r="E4110" s="86">
        <f>'Preenchimento Consolidado'!D4133</f>
        <v>0</v>
      </c>
      <c r="F4110" s="2">
        <f t="shared" ca="1" si="64"/>
        <v>43901.734739930558</v>
      </c>
    </row>
    <row r="4111" spans="1:6">
      <c r="A4111" s="83">
        <f>'Preenchimento Consolidado'!$E$12</f>
        <v>0</v>
      </c>
      <c r="B4111" s="1">
        <f>'Preenchimento Consolidado'!$E$17</f>
        <v>0</v>
      </c>
      <c r="C4111" s="1">
        <f>'Preenchimento Consolidado'!$E$18</f>
        <v>0</v>
      </c>
      <c r="D4111" s="187" t="str">
        <f>'Preenchimento Consolidado'!B4134</f>
        <v>2.2.6.1.43.</v>
      </c>
      <c r="E4111" s="86">
        <f>'Preenchimento Consolidado'!D4134</f>
        <v>0</v>
      </c>
      <c r="F4111" s="2">
        <f t="shared" ca="1" si="64"/>
        <v>43901.734739930558</v>
      </c>
    </row>
    <row r="4112" spans="1:6">
      <c r="A4112" s="83">
        <f>'Preenchimento Consolidado'!$E$12</f>
        <v>0</v>
      </c>
      <c r="B4112" s="1">
        <f>'Preenchimento Consolidado'!$E$17</f>
        <v>0</v>
      </c>
      <c r="C4112" s="1">
        <f>'Preenchimento Consolidado'!$E$18</f>
        <v>0</v>
      </c>
      <c r="D4112" s="187" t="str">
        <f>'Preenchimento Consolidado'!B4135</f>
        <v>2.2.6.1.50.</v>
      </c>
      <c r="E4112" s="86">
        <f>'Preenchimento Consolidado'!D4135</f>
        <v>0</v>
      </c>
      <c r="F4112" s="2">
        <f t="shared" ca="1" si="64"/>
        <v>43901.734739930558</v>
      </c>
    </row>
    <row r="4113" spans="1:6">
      <c r="A4113" s="83">
        <f>'Preenchimento Consolidado'!$E$12</f>
        <v>0</v>
      </c>
      <c r="B4113" s="1">
        <f>'Preenchimento Consolidado'!$E$17</f>
        <v>0</v>
      </c>
      <c r="C4113" s="1">
        <f>'Preenchimento Consolidado'!$E$18</f>
        <v>0</v>
      </c>
      <c r="D4113" s="187" t="str">
        <f>'Preenchimento Consolidado'!B4136</f>
        <v>2.2.6.1.51.</v>
      </c>
      <c r="E4113" s="86">
        <f>'Preenchimento Consolidado'!D4136</f>
        <v>0</v>
      </c>
      <c r="F4113" s="2">
        <f t="shared" ca="1" si="64"/>
        <v>43901.734739930558</v>
      </c>
    </row>
    <row r="4114" spans="1:6">
      <c r="A4114" s="83">
        <f>'Preenchimento Consolidado'!$E$12</f>
        <v>0</v>
      </c>
      <c r="B4114" s="1">
        <f>'Preenchimento Consolidado'!$E$17</f>
        <v>0</v>
      </c>
      <c r="C4114" s="1">
        <f>'Preenchimento Consolidado'!$E$18</f>
        <v>0</v>
      </c>
      <c r="D4114" s="187" t="str">
        <f>'Preenchimento Consolidado'!B4137</f>
        <v>2.2.6.1.52.</v>
      </c>
      <c r="E4114" s="86">
        <f>'Preenchimento Consolidado'!D4137</f>
        <v>0</v>
      </c>
      <c r="F4114" s="2">
        <f t="shared" ca="1" si="64"/>
        <v>43901.734739930558</v>
      </c>
    </row>
    <row r="4115" spans="1:6">
      <c r="A4115" s="83">
        <f>'Preenchimento Consolidado'!$E$12</f>
        <v>0</v>
      </c>
      <c r="B4115" s="1">
        <f>'Preenchimento Consolidado'!$E$17</f>
        <v>0</v>
      </c>
      <c r="C4115" s="1">
        <f>'Preenchimento Consolidado'!$E$18</f>
        <v>0</v>
      </c>
      <c r="D4115" s="187" t="str">
        <f>'Preenchimento Consolidado'!B4138</f>
        <v>2.2.6.1.53.</v>
      </c>
      <c r="E4115" s="86">
        <f>'Preenchimento Consolidado'!D4138</f>
        <v>0</v>
      </c>
      <c r="F4115" s="2">
        <f t="shared" ca="1" si="64"/>
        <v>43901.734739930558</v>
      </c>
    </row>
    <row r="4116" spans="1:6">
      <c r="A4116" s="83">
        <f>'Preenchimento Consolidado'!$E$12</f>
        <v>0</v>
      </c>
      <c r="B4116" s="1">
        <f>'Preenchimento Consolidado'!$E$17</f>
        <v>0</v>
      </c>
      <c r="C4116" s="1">
        <f>'Preenchimento Consolidado'!$E$18</f>
        <v>0</v>
      </c>
      <c r="D4116" s="187" t="str">
        <f>'Preenchimento Consolidado'!B4139</f>
        <v>2.2.7.</v>
      </c>
      <c r="E4116" s="86">
        <f>'Preenchimento Consolidado'!D4139</f>
        <v>0</v>
      </c>
      <c r="F4116" s="2">
        <f t="shared" ca="1" si="64"/>
        <v>43901.734739930558</v>
      </c>
    </row>
    <row r="4117" spans="1:6">
      <c r="A4117" s="83">
        <f>'Preenchimento Consolidado'!$E$12</f>
        <v>0</v>
      </c>
      <c r="B4117" s="1">
        <f>'Preenchimento Consolidado'!$E$17</f>
        <v>0</v>
      </c>
      <c r="C4117" s="1">
        <f>'Preenchimento Consolidado'!$E$18</f>
        <v>0</v>
      </c>
      <c r="D4117" s="187" t="str">
        <f>'Preenchimento Consolidado'!B4140</f>
        <v>2.2.7.1.</v>
      </c>
      <c r="E4117" s="86">
        <f>'Preenchimento Consolidado'!D4140</f>
        <v>0</v>
      </c>
      <c r="F4117" s="2">
        <f t="shared" ca="1" si="64"/>
        <v>43901.734739930558</v>
      </c>
    </row>
    <row r="4118" spans="1:6">
      <c r="A4118" s="83">
        <f>'Preenchimento Consolidado'!$E$12</f>
        <v>0</v>
      </c>
      <c r="B4118" s="1">
        <f>'Preenchimento Consolidado'!$E$17</f>
        <v>0</v>
      </c>
      <c r="C4118" s="1">
        <f>'Preenchimento Consolidado'!$E$18</f>
        <v>0</v>
      </c>
      <c r="D4118" s="187" t="str">
        <f>'Preenchimento Consolidado'!B4141</f>
        <v>2.2.7.1.11.</v>
      </c>
      <c r="E4118" s="86">
        <f>'Preenchimento Consolidado'!D4141</f>
        <v>0</v>
      </c>
      <c r="F4118" s="2">
        <f t="shared" ca="1" si="64"/>
        <v>43901.734739930558</v>
      </c>
    </row>
    <row r="4119" spans="1:6">
      <c r="A4119" s="83">
        <f>'Preenchimento Consolidado'!$E$12</f>
        <v>0</v>
      </c>
      <c r="B4119" s="1">
        <f>'Preenchimento Consolidado'!$E$17</f>
        <v>0</v>
      </c>
      <c r="C4119" s="1">
        <f>'Preenchimento Consolidado'!$E$18</f>
        <v>0</v>
      </c>
      <c r="D4119" s="187" t="str">
        <f>'Preenchimento Consolidado'!B4142</f>
        <v>2.2.7.1.12.</v>
      </c>
      <c r="E4119" s="86">
        <f>'Preenchimento Consolidado'!D4142</f>
        <v>0</v>
      </c>
      <c r="F4119" s="2">
        <f t="shared" ca="1" si="64"/>
        <v>43901.734739930558</v>
      </c>
    </row>
    <row r="4120" spans="1:6">
      <c r="A4120" s="83">
        <f>'Preenchimento Consolidado'!$E$12</f>
        <v>0</v>
      </c>
      <c r="B4120" s="1">
        <f>'Preenchimento Consolidado'!$E$17</f>
        <v>0</v>
      </c>
      <c r="C4120" s="1">
        <f>'Preenchimento Consolidado'!$E$18</f>
        <v>0</v>
      </c>
      <c r="D4120" s="187" t="str">
        <f>'Preenchimento Consolidado'!B4143</f>
        <v>2.2.7.1.13.</v>
      </c>
      <c r="E4120" s="86">
        <f>'Preenchimento Consolidado'!D4143</f>
        <v>0</v>
      </c>
      <c r="F4120" s="2">
        <f t="shared" ca="1" si="64"/>
        <v>43901.734739930558</v>
      </c>
    </row>
    <row r="4121" spans="1:6">
      <c r="A4121" s="83">
        <f>'Preenchimento Consolidado'!$E$12</f>
        <v>0</v>
      </c>
      <c r="B4121" s="1">
        <f>'Preenchimento Consolidado'!$E$17</f>
        <v>0</v>
      </c>
      <c r="C4121" s="1">
        <f>'Preenchimento Consolidado'!$E$18</f>
        <v>0</v>
      </c>
      <c r="D4121" s="187" t="str">
        <f>'Preenchimento Consolidado'!B4144</f>
        <v>2.2.7.1.14.</v>
      </c>
      <c r="E4121" s="86">
        <f>'Preenchimento Consolidado'!D4144</f>
        <v>0</v>
      </c>
      <c r="F4121" s="2">
        <f t="shared" ca="1" si="64"/>
        <v>43901.734739930558</v>
      </c>
    </row>
    <row r="4122" spans="1:6">
      <c r="A4122" s="83">
        <f>'Preenchimento Consolidado'!$E$12</f>
        <v>0</v>
      </c>
      <c r="B4122" s="1">
        <f>'Preenchimento Consolidado'!$E$17</f>
        <v>0</v>
      </c>
      <c r="C4122" s="1">
        <f>'Preenchimento Consolidado'!$E$18</f>
        <v>0</v>
      </c>
      <c r="D4122" s="187" t="str">
        <f>'Preenchimento Consolidado'!B4145</f>
        <v>2.2.7.1.15.</v>
      </c>
      <c r="E4122" s="86">
        <f>'Preenchimento Consolidado'!D4145</f>
        <v>0</v>
      </c>
      <c r="F4122" s="2">
        <f t="shared" ca="1" si="64"/>
        <v>43901.734739930558</v>
      </c>
    </row>
    <row r="4123" spans="1:6">
      <c r="A4123" s="83">
        <f>'Preenchimento Consolidado'!$E$12</f>
        <v>0</v>
      </c>
      <c r="B4123" s="1">
        <f>'Preenchimento Consolidado'!$E$17</f>
        <v>0</v>
      </c>
      <c r="C4123" s="1">
        <f>'Preenchimento Consolidado'!$E$18</f>
        <v>0</v>
      </c>
      <c r="D4123" s="187" t="str">
        <f>'Preenchimento Consolidado'!B4146</f>
        <v>2.2.7.1.16.</v>
      </c>
      <c r="E4123" s="86">
        <f>'Preenchimento Consolidado'!D4146</f>
        <v>0</v>
      </c>
      <c r="F4123" s="2">
        <f t="shared" ca="1" si="64"/>
        <v>43901.734739930558</v>
      </c>
    </row>
    <row r="4124" spans="1:6">
      <c r="A4124" s="83">
        <f>'Preenchimento Consolidado'!$E$12</f>
        <v>0</v>
      </c>
      <c r="B4124" s="1">
        <f>'Preenchimento Consolidado'!$E$17</f>
        <v>0</v>
      </c>
      <c r="C4124" s="1">
        <f>'Preenchimento Consolidado'!$E$18</f>
        <v>0</v>
      </c>
      <c r="D4124" s="187" t="str">
        <f>'Preenchimento Consolidado'!B4147</f>
        <v>2.2.7.1.17.</v>
      </c>
      <c r="E4124" s="86">
        <f>'Preenchimento Consolidado'!D4147</f>
        <v>0</v>
      </c>
      <c r="F4124" s="2">
        <f t="shared" ca="1" si="64"/>
        <v>43901.734739930558</v>
      </c>
    </row>
    <row r="4125" spans="1:6">
      <c r="A4125" s="83">
        <f>'Preenchimento Consolidado'!$E$12</f>
        <v>0</v>
      </c>
      <c r="B4125" s="1">
        <f>'Preenchimento Consolidado'!$E$17</f>
        <v>0</v>
      </c>
      <c r="C4125" s="1">
        <f>'Preenchimento Consolidado'!$E$18</f>
        <v>0</v>
      </c>
      <c r="D4125" s="187" t="str">
        <f>'Preenchimento Consolidado'!B4148</f>
        <v>2.2.7.1.21.</v>
      </c>
      <c r="E4125" s="86">
        <f>'Preenchimento Consolidado'!D4148</f>
        <v>0</v>
      </c>
      <c r="F4125" s="2">
        <f t="shared" ca="1" si="64"/>
        <v>43901.734739930558</v>
      </c>
    </row>
    <row r="4126" spans="1:6">
      <c r="A4126" s="83">
        <f>'Preenchimento Consolidado'!$E$12</f>
        <v>0</v>
      </c>
      <c r="B4126" s="1">
        <f>'Preenchimento Consolidado'!$E$17</f>
        <v>0</v>
      </c>
      <c r="C4126" s="1">
        <f>'Preenchimento Consolidado'!$E$18</f>
        <v>0</v>
      </c>
      <c r="D4126" s="187" t="str">
        <f>'Preenchimento Consolidado'!B4149</f>
        <v>2.2.7.1.22.</v>
      </c>
      <c r="E4126" s="86">
        <f>'Preenchimento Consolidado'!D4149</f>
        <v>0</v>
      </c>
      <c r="F4126" s="2">
        <f t="shared" ca="1" si="64"/>
        <v>43901.734739930558</v>
      </c>
    </row>
    <row r="4127" spans="1:6">
      <c r="A4127" s="83">
        <f>'Preenchimento Consolidado'!$E$12</f>
        <v>0</v>
      </c>
      <c r="B4127" s="1">
        <f>'Preenchimento Consolidado'!$E$17</f>
        <v>0</v>
      </c>
      <c r="C4127" s="1">
        <f>'Preenchimento Consolidado'!$E$18</f>
        <v>0</v>
      </c>
      <c r="D4127" s="187" t="str">
        <f>'Preenchimento Consolidado'!B4150</f>
        <v>2.2.7.1.23.</v>
      </c>
      <c r="E4127" s="86">
        <f>'Preenchimento Consolidado'!D4150</f>
        <v>0</v>
      </c>
      <c r="F4127" s="2">
        <f t="shared" ca="1" si="64"/>
        <v>43901.734739930558</v>
      </c>
    </row>
    <row r="4128" spans="1:6">
      <c r="A4128" s="83">
        <f>'Preenchimento Consolidado'!$E$12</f>
        <v>0</v>
      </c>
      <c r="B4128" s="1">
        <f>'Preenchimento Consolidado'!$E$17</f>
        <v>0</v>
      </c>
      <c r="C4128" s="1">
        <f>'Preenchimento Consolidado'!$E$18</f>
        <v>0</v>
      </c>
      <c r="D4128" s="187" t="str">
        <f>'Preenchimento Consolidado'!B4151</f>
        <v>2.2.7.1.24.</v>
      </c>
      <c r="E4128" s="86">
        <f>'Preenchimento Consolidado'!D4151</f>
        <v>0</v>
      </c>
      <c r="F4128" s="2">
        <f t="shared" ca="1" si="64"/>
        <v>43901.734739930558</v>
      </c>
    </row>
    <row r="4129" spans="1:6">
      <c r="A4129" s="83">
        <f>'Preenchimento Consolidado'!$E$12</f>
        <v>0</v>
      </c>
      <c r="B4129" s="1">
        <f>'Preenchimento Consolidado'!$E$17</f>
        <v>0</v>
      </c>
      <c r="C4129" s="1">
        <f>'Preenchimento Consolidado'!$E$18</f>
        <v>0</v>
      </c>
      <c r="D4129" s="187" t="str">
        <f>'Preenchimento Consolidado'!B4152</f>
        <v>2.2.7.1.25.</v>
      </c>
      <c r="E4129" s="86">
        <f>'Preenchimento Consolidado'!D4152</f>
        <v>0</v>
      </c>
      <c r="F4129" s="2">
        <f t="shared" ca="1" si="64"/>
        <v>43901.734739930558</v>
      </c>
    </row>
    <row r="4130" spans="1:6">
      <c r="A4130" s="83">
        <f>'Preenchimento Consolidado'!$E$12</f>
        <v>0</v>
      </c>
      <c r="B4130" s="1">
        <f>'Preenchimento Consolidado'!$E$17</f>
        <v>0</v>
      </c>
      <c r="C4130" s="1">
        <f>'Preenchimento Consolidado'!$E$18</f>
        <v>0</v>
      </c>
      <c r="D4130" s="187" t="str">
        <f>'Preenchimento Consolidado'!B4153</f>
        <v>2.2.7.1.26.</v>
      </c>
      <c r="E4130" s="86">
        <f>'Preenchimento Consolidado'!D4153</f>
        <v>0</v>
      </c>
      <c r="F4130" s="2">
        <f t="shared" ca="1" si="64"/>
        <v>43901.734739930558</v>
      </c>
    </row>
    <row r="4131" spans="1:6">
      <c r="A4131" s="83">
        <f>'Preenchimento Consolidado'!$E$12</f>
        <v>0</v>
      </c>
      <c r="B4131" s="1">
        <f>'Preenchimento Consolidado'!$E$17</f>
        <v>0</v>
      </c>
      <c r="C4131" s="1">
        <f>'Preenchimento Consolidado'!$E$18</f>
        <v>0</v>
      </c>
      <c r="D4131" s="187" t="str">
        <f>'Preenchimento Consolidado'!B4154</f>
        <v>2.2.7.1.27.</v>
      </c>
      <c r="E4131" s="86">
        <f>'Preenchimento Consolidado'!D4154</f>
        <v>0</v>
      </c>
      <c r="F4131" s="2">
        <f t="shared" ca="1" si="64"/>
        <v>43901.734739930558</v>
      </c>
    </row>
    <row r="4132" spans="1:6">
      <c r="A4132" s="83">
        <f>'Preenchimento Consolidado'!$E$12</f>
        <v>0</v>
      </c>
      <c r="B4132" s="1">
        <f>'Preenchimento Consolidado'!$E$17</f>
        <v>0</v>
      </c>
      <c r="C4132" s="1">
        <f>'Preenchimento Consolidado'!$E$18</f>
        <v>0</v>
      </c>
      <c r="D4132" s="187" t="str">
        <f>'Preenchimento Consolidado'!B4155</f>
        <v>2.2.7.1.28.</v>
      </c>
      <c r="E4132" s="86">
        <f>'Preenchimento Consolidado'!D4155</f>
        <v>0</v>
      </c>
      <c r="F4132" s="2">
        <f t="shared" ca="1" si="64"/>
        <v>43901.734739930558</v>
      </c>
    </row>
    <row r="4133" spans="1:6">
      <c r="A4133" s="83">
        <f>'Preenchimento Consolidado'!$E$12</f>
        <v>0</v>
      </c>
      <c r="B4133" s="1">
        <f>'Preenchimento Consolidado'!$E$17</f>
        <v>0</v>
      </c>
      <c r="C4133" s="1">
        <f>'Preenchimento Consolidado'!$E$18</f>
        <v>0</v>
      </c>
      <c r="D4133" s="187" t="str">
        <f>'Preenchimento Consolidado'!B4156</f>
        <v>2.2.7.1.29.</v>
      </c>
      <c r="E4133" s="86">
        <f>'Preenchimento Consolidado'!D4156</f>
        <v>0</v>
      </c>
      <c r="F4133" s="2">
        <f t="shared" ca="1" si="64"/>
        <v>43901.734739930558</v>
      </c>
    </row>
    <row r="4134" spans="1:6">
      <c r="A4134" s="83">
        <f>'Preenchimento Consolidado'!$E$12</f>
        <v>0</v>
      </c>
      <c r="B4134" s="1">
        <f>'Preenchimento Consolidado'!$E$17</f>
        <v>0</v>
      </c>
      <c r="C4134" s="1">
        <f>'Preenchimento Consolidado'!$E$18</f>
        <v>0</v>
      </c>
      <c r="D4134" s="187" t="str">
        <f>'Preenchimento Consolidado'!B4157</f>
        <v>2.2.7.1.31.</v>
      </c>
      <c r="E4134" s="86">
        <f>'Preenchimento Consolidado'!D4157</f>
        <v>0</v>
      </c>
      <c r="F4134" s="2">
        <f t="shared" ca="1" si="64"/>
        <v>43901.734739930558</v>
      </c>
    </row>
    <row r="4135" spans="1:6">
      <c r="A4135" s="83">
        <f>'Preenchimento Consolidado'!$E$12</f>
        <v>0</v>
      </c>
      <c r="B4135" s="1">
        <f>'Preenchimento Consolidado'!$E$17</f>
        <v>0</v>
      </c>
      <c r="C4135" s="1">
        <f>'Preenchimento Consolidado'!$E$18</f>
        <v>0</v>
      </c>
      <c r="D4135" s="187" t="str">
        <f>'Preenchimento Consolidado'!B4158</f>
        <v>2.2.7.1.32.</v>
      </c>
      <c r="E4135" s="86">
        <f>'Preenchimento Consolidado'!D4158</f>
        <v>0</v>
      </c>
      <c r="F4135" s="2">
        <f t="shared" ca="1" si="64"/>
        <v>43901.734739930558</v>
      </c>
    </row>
    <row r="4136" spans="1:6">
      <c r="A4136" s="83">
        <f>'Preenchimento Consolidado'!$E$12</f>
        <v>0</v>
      </c>
      <c r="B4136" s="1">
        <f>'Preenchimento Consolidado'!$E$17</f>
        <v>0</v>
      </c>
      <c r="C4136" s="1">
        <f>'Preenchimento Consolidado'!$E$18</f>
        <v>0</v>
      </c>
      <c r="D4136" s="187" t="str">
        <f>'Preenchimento Consolidado'!B4159</f>
        <v>2.2.7.1.33.</v>
      </c>
      <c r="E4136" s="86">
        <f>'Preenchimento Consolidado'!D4159</f>
        <v>0</v>
      </c>
      <c r="F4136" s="2">
        <f t="shared" ca="1" si="64"/>
        <v>43901.734739930558</v>
      </c>
    </row>
    <row r="4137" spans="1:6">
      <c r="A4137" s="83">
        <f>'Preenchimento Consolidado'!$E$12</f>
        <v>0</v>
      </c>
      <c r="B4137" s="1">
        <f>'Preenchimento Consolidado'!$E$17</f>
        <v>0</v>
      </c>
      <c r="C4137" s="1">
        <f>'Preenchimento Consolidado'!$E$18</f>
        <v>0</v>
      </c>
      <c r="D4137" s="187" t="str">
        <f>'Preenchimento Consolidado'!B4160</f>
        <v>2.2.7.1.35.</v>
      </c>
      <c r="E4137" s="86">
        <f>'Preenchimento Consolidado'!D4160</f>
        <v>0</v>
      </c>
      <c r="F4137" s="2">
        <f t="shared" ca="1" si="64"/>
        <v>43901.734739930558</v>
      </c>
    </row>
    <row r="4138" spans="1:6">
      <c r="A4138" s="83">
        <f>'Preenchimento Consolidado'!$E$12</f>
        <v>0</v>
      </c>
      <c r="B4138" s="1">
        <f>'Preenchimento Consolidado'!$E$17</f>
        <v>0</v>
      </c>
      <c r="C4138" s="1">
        <f>'Preenchimento Consolidado'!$E$18</f>
        <v>0</v>
      </c>
      <c r="D4138" s="187" t="str">
        <f>'Preenchimento Consolidado'!B4161</f>
        <v>2.2.7.1.35.1.</v>
      </c>
      <c r="E4138" s="86">
        <f>'Preenchimento Consolidado'!D4161</f>
        <v>0</v>
      </c>
      <c r="F4138" s="2">
        <f t="shared" ca="1" si="64"/>
        <v>43901.734739930558</v>
      </c>
    </row>
    <row r="4139" spans="1:6">
      <c r="A4139" s="83">
        <f>'Preenchimento Consolidado'!$E$12</f>
        <v>0</v>
      </c>
      <c r="B4139" s="1">
        <f>'Preenchimento Consolidado'!$E$17</f>
        <v>0</v>
      </c>
      <c r="C4139" s="1">
        <f>'Preenchimento Consolidado'!$E$18</f>
        <v>0</v>
      </c>
      <c r="D4139" s="187" t="str">
        <f>'Preenchimento Consolidado'!B4162</f>
        <v>2.2.7.1.35.2.</v>
      </c>
      <c r="E4139" s="86">
        <f>'Preenchimento Consolidado'!D4162</f>
        <v>0</v>
      </c>
      <c r="F4139" s="2">
        <f t="shared" ca="1" si="64"/>
        <v>43901.734739930558</v>
      </c>
    </row>
    <row r="4140" spans="1:6">
      <c r="A4140" s="83">
        <f>'Preenchimento Consolidado'!$E$12</f>
        <v>0</v>
      </c>
      <c r="B4140" s="1">
        <f>'Preenchimento Consolidado'!$E$17</f>
        <v>0</v>
      </c>
      <c r="C4140" s="1">
        <f>'Preenchimento Consolidado'!$E$18</f>
        <v>0</v>
      </c>
      <c r="D4140" s="187" t="str">
        <f>'Preenchimento Consolidado'!B4163</f>
        <v>2.2.7.1.41.</v>
      </c>
      <c r="E4140" s="86">
        <f>'Preenchimento Consolidado'!D4163</f>
        <v>0</v>
      </c>
      <c r="F4140" s="2">
        <f t="shared" ca="1" si="64"/>
        <v>43901.734739930558</v>
      </c>
    </row>
    <row r="4141" spans="1:6">
      <c r="A4141" s="83">
        <f>'Preenchimento Consolidado'!$E$12</f>
        <v>0</v>
      </c>
      <c r="B4141" s="1">
        <f>'Preenchimento Consolidado'!$E$17</f>
        <v>0</v>
      </c>
      <c r="C4141" s="1">
        <f>'Preenchimento Consolidado'!$E$18</f>
        <v>0</v>
      </c>
      <c r="D4141" s="187" t="str">
        <f>'Preenchimento Consolidado'!B4164</f>
        <v>2.2.7.1.42.</v>
      </c>
      <c r="E4141" s="86">
        <f>'Preenchimento Consolidado'!D4164</f>
        <v>0</v>
      </c>
      <c r="F4141" s="2">
        <f t="shared" ca="1" si="64"/>
        <v>43901.734739930558</v>
      </c>
    </row>
    <row r="4142" spans="1:6">
      <c r="A4142" s="83">
        <f>'Preenchimento Consolidado'!$E$12</f>
        <v>0</v>
      </c>
      <c r="B4142" s="1">
        <f>'Preenchimento Consolidado'!$E$17</f>
        <v>0</v>
      </c>
      <c r="C4142" s="1">
        <f>'Preenchimento Consolidado'!$E$18</f>
        <v>0</v>
      </c>
      <c r="D4142" s="187" t="str">
        <f>'Preenchimento Consolidado'!B4165</f>
        <v>2.2.7.1.43.</v>
      </c>
      <c r="E4142" s="86">
        <f>'Preenchimento Consolidado'!D4165</f>
        <v>0</v>
      </c>
      <c r="F4142" s="2">
        <f t="shared" ca="1" si="64"/>
        <v>43901.734739930558</v>
      </c>
    </row>
    <row r="4143" spans="1:6">
      <c r="A4143" s="83">
        <f>'Preenchimento Consolidado'!$E$12</f>
        <v>0</v>
      </c>
      <c r="B4143" s="1">
        <f>'Preenchimento Consolidado'!$E$17</f>
        <v>0</v>
      </c>
      <c r="C4143" s="1">
        <f>'Preenchimento Consolidado'!$E$18</f>
        <v>0</v>
      </c>
      <c r="D4143" s="187" t="str">
        <f>'Preenchimento Consolidado'!B4166</f>
        <v>2.2.7.1.50.</v>
      </c>
      <c r="E4143" s="86">
        <f>'Preenchimento Consolidado'!D4166</f>
        <v>0</v>
      </c>
      <c r="F4143" s="2">
        <f t="shared" ca="1" si="64"/>
        <v>43901.734739930558</v>
      </c>
    </row>
    <row r="4144" spans="1:6">
      <c r="A4144" s="83">
        <f>'Preenchimento Consolidado'!$E$12</f>
        <v>0</v>
      </c>
      <c r="B4144" s="1">
        <f>'Preenchimento Consolidado'!$E$17</f>
        <v>0</v>
      </c>
      <c r="C4144" s="1">
        <f>'Preenchimento Consolidado'!$E$18</f>
        <v>0</v>
      </c>
      <c r="D4144" s="187" t="str">
        <f>'Preenchimento Consolidado'!B4167</f>
        <v>2.2.7.1.51.</v>
      </c>
      <c r="E4144" s="86">
        <f>'Preenchimento Consolidado'!D4167</f>
        <v>0</v>
      </c>
      <c r="F4144" s="2">
        <f t="shared" ca="1" si="64"/>
        <v>43901.734739930558</v>
      </c>
    </row>
    <row r="4145" spans="1:6">
      <c r="A4145" s="83">
        <f>'Preenchimento Consolidado'!$E$12</f>
        <v>0</v>
      </c>
      <c r="B4145" s="1">
        <f>'Preenchimento Consolidado'!$E$17</f>
        <v>0</v>
      </c>
      <c r="C4145" s="1">
        <f>'Preenchimento Consolidado'!$E$18</f>
        <v>0</v>
      </c>
      <c r="D4145" s="187" t="str">
        <f>'Preenchimento Consolidado'!B4168</f>
        <v>2.2.7.1.52.</v>
      </c>
      <c r="E4145" s="86">
        <f>'Preenchimento Consolidado'!D4168</f>
        <v>0</v>
      </c>
      <c r="F4145" s="2">
        <f t="shared" ca="1" si="64"/>
        <v>43901.734739930558</v>
      </c>
    </row>
    <row r="4146" spans="1:6">
      <c r="A4146" s="83">
        <f>'Preenchimento Consolidado'!$E$12</f>
        <v>0</v>
      </c>
      <c r="B4146" s="1">
        <f>'Preenchimento Consolidado'!$E$17</f>
        <v>0</v>
      </c>
      <c r="C4146" s="1">
        <f>'Preenchimento Consolidado'!$E$18</f>
        <v>0</v>
      </c>
      <c r="D4146" s="187" t="str">
        <f>'Preenchimento Consolidado'!B4169</f>
        <v>2.2.7.1.53.</v>
      </c>
      <c r="E4146" s="86">
        <f>'Preenchimento Consolidado'!D4169</f>
        <v>0</v>
      </c>
      <c r="F4146" s="2">
        <f t="shared" ca="1" si="64"/>
        <v>43901.734739930558</v>
      </c>
    </row>
    <row r="4147" spans="1:6">
      <c r="A4147" s="83">
        <f>'Preenchimento Consolidado'!$E$12</f>
        <v>0</v>
      </c>
      <c r="B4147" s="1">
        <f>'Preenchimento Consolidado'!$E$17</f>
        <v>0</v>
      </c>
      <c r="C4147" s="1">
        <f>'Preenchimento Consolidado'!$E$18</f>
        <v>0</v>
      </c>
      <c r="D4147" s="187" t="str">
        <f>'Preenchimento Consolidado'!B4171</f>
        <v>3.</v>
      </c>
      <c r="E4147" s="86">
        <f>'Preenchimento Consolidado'!D4171</f>
        <v>0</v>
      </c>
      <c r="F4147" s="2">
        <f t="shared" ca="1" si="64"/>
        <v>43901.734739930558</v>
      </c>
    </row>
    <row r="4148" spans="1:6">
      <c r="A4148" s="83">
        <f>'Preenchimento Consolidado'!$E$12</f>
        <v>0</v>
      </c>
      <c r="B4148" s="1">
        <f>'Preenchimento Consolidado'!$E$17</f>
        <v>0</v>
      </c>
      <c r="C4148" s="1">
        <f>'Preenchimento Consolidado'!$E$18</f>
        <v>0</v>
      </c>
      <c r="D4148" s="187" t="str">
        <f>'Preenchimento Consolidado'!B4172</f>
        <v>3.1.</v>
      </c>
      <c r="E4148" s="187">
        <f>'Preenchimento Consolidado'!D4172</f>
        <v>0</v>
      </c>
      <c r="F4148" s="2">
        <f t="shared" ca="1" si="64"/>
        <v>43901.734739930558</v>
      </c>
    </row>
    <row r="4149" spans="1:6">
      <c r="A4149" s="83">
        <f>'Preenchimento Consolidado'!$E$12</f>
        <v>0</v>
      </c>
      <c r="B4149" s="1">
        <f>'Preenchimento Consolidado'!$E$17</f>
        <v>0</v>
      </c>
      <c r="C4149" s="1">
        <f>'Preenchimento Consolidado'!$E$18</f>
        <v>0</v>
      </c>
      <c r="D4149" s="187" t="str">
        <f>'Preenchimento Consolidado'!B4173</f>
        <v>3.1.11.</v>
      </c>
      <c r="E4149" s="187">
        <f>'Preenchimento Consolidado'!D4173</f>
        <v>0</v>
      </c>
      <c r="F4149" s="2">
        <f t="shared" ca="1" si="64"/>
        <v>43901.734739930558</v>
      </c>
    </row>
    <row r="4150" spans="1:6">
      <c r="A4150" s="83">
        <f>'Preenchimento Consolidado'!$E$12</f>
        <v>0</v>
      </c>
      <c r="B4150" s="1">
        <f>'Preenchimento Consolidado'!$E$17</f>
        <v>0</v>
      </c>
      <c r="C4150" s="1">
        <f>'Preenchimento Consolidado'!$E$18</f>
        <v>0</v>
      </c>
      <c r="D4150" s="187" t="str">
        <f>'Preenchimento Consolidado'!B4174</f>
        <v>3.1.12.</v>
      </c>
      <c r="E4150" s="187">
        <f>'Preenchimento Consolidado'!D4174</f>
        <v>0</v>
      </c>
      <c r="F4150" s="2">
        <f t="shared" ca="1" si="64"/>
        <v>43901.734739930558</v>
      </c>
    </row>
    <row r="4151" spans="1:6">
      <c r="A4151" s="83">
        <f>'Preenchimento Consolidado'!$E$12</f>
        <v>0</v>
      </c>
      <c r="B4151" s="1">
        <f>'Preenchimento Consolidado'!$E$17</f>
        <v>0</v>
      </c>
      <c r="C4151" s="1">
        <f>'Preenchimento Consolidado'!$E$18</f>
        <v>0</v>
      </c>
      <c r="D4151" s="187" t="str">
        <f>'Preenchimento Consolidado'!B4175</f>
        <v>3.1.13.</v>
      </c>
      <c r="E4151" s="187">
        <f>'Preenchimento Consolidado'!D4175</f>
        <v>0</v>
      </c>
      <c r="F4151" s="2">
        <f t="shared" ca="1" si="64"/>
        <v>43901.734739930558</v>
      </c>
    </row>
    <row r="4152" spans="1:6">
      <c r="A4152" s="83">
        <f>'Preenchimento Consolidado'!$E$12</f>
        <v>0</v>
      </c>
      <c r="B4152" s="1">
        <f>'Preenchimento Consolidado'!$E$17</f>
        <v>0</v>
      </c>
      <c r="C4152" s="1">
        <f>'Preenchimento Consolidado'!$E$18</f>
        <v>0</v>
      </c>
      <c r="D4152" s="187" t="str">
        <f>'Preenchimento Consolidado'!B4176</f>
        <v>3.1.14.</v>
      </c>
      <c r="E4152" s="187">
        <f>'Preenchimento Consolidado'!D4176</f>
        <v>0</v>
      </c>
      <c r="F4152" s="2">
        <f t="shared" ca="1" si="64"/>
        <v>43901.734739930558</v>
      </c>
    </row>
    <row r="4153" spans="1:6">
      <c r="A4153" s="83">
        <f>'Preenchimento Consolidado'!$E$12</f>
        <v>0</v>
      </c>
      <c r="B4153" s="1">
        <f>'Preenchimento Consolidado'!$E$17</f>
        <v>0</v>
      </c>
      <c r="C4153" s="1">
        <f>'Preenchimento Consolidado'!$E$18</f>
        <v>0</v>
      </c>
      <c r="D4153" s="187" t="str">
        <f>'Preenchimento Consolidado'!B4177</f>
        <v>3.1.15.</v>
      </c>
      <c r="E4153" s="187">
        <f>'Preenchimento Consolidado'!D4177</f>
        <v>0</v>
      </c>
      <c r="F4153" s="2">
        <f t="shared" ca="1" si="64"/>
        <v>43901.734739930558</v>
      </c>
    </row>
    <row r="4154" spans="1:6">
      <c r="A4154" s="83">
        <f>'Preenchimento Consolidado'!$E$12</f>
        <v>0</v>
      </c>
      <c r="B4154" s="1">
        <f>'Preenchimento Consolidado'!$E$17</f>
        <v>0</v>
      </c>
      <c r="C4154" s="1">
        <f>'Preenchimento Consolidado'!$E$18</f>
        <v>0</v>
      </c>
      <c r="D4154" s="187" t="str">
        <f>'Preenchimento Consolidado'!B4178</f>
        <v>3.1.16.</v>
      </c>
      <c r="E4154" s="187">
        <f>'Preenchimento Consolidado'!D4178</f>
        <v>0</v>
      </c>
      <c r="F4154" s="2">
        <f t="shared" ca="1" si="64"/>
        <v>43901.734739930558</v>
      </c>
    </row>
    <row r="4155" spans="1:6">
      <c r="A4155" s="83">
        <f>'Preenchimento Consolidado'!$E$12</f>
        <v>0</v>
      </c>
      <c r="B4155" s="1">
        <f>'Preenchimento Consolidado'!$E$17</f>
        <v>0</v>
      </c>
      <c r="C4155" s="1">
        <f>'Preenchimento Consolidado'!$E$18</f>
        <v>0</v>
      </c>
      <c r="D4155" s="187" t="str">
        <f>'Preenchimento Consolidado'!B4179</f>
        <v>3.1.17.</v>
      </c>
      <c r="E4155" s="187">
        <f>'Preenchimento Consolidado'!D4179</f>
        <v>0</v>
      </c>
      <c r="F4155" s="2">
        <f t="shared" ca="1" si="64"/>
        <v>43901.734739930558</v>
      </c>
    </row>
    <row r="4156" spans="1:6">
      <c r="A4156" s="83">
        <f>'Preenchimento Consolidado'!$E$12</f>
        <v>0</v>
      </c>
      <c r="B4156" s="1">
        <f>'Preenchimento Consolidado'!$E$17</f>
        <v>0</v>
      </c>
      <c r="C4156" s="1">
        <f>'Preenchimento Consolidado'!$E$18</f>
        <v>0</v>
      </c>
      <c r="D4156" s="187" t="str">
        <f>'Preenchimento Consolidado'!B4180</f>
        <v>3.1.21.</v>
      </c>
      <c r="E4156" s="187">
        <f>'Preenchimento Consolidado'!D4180</f>
        <v>0</v>
      </c>
      <c r="F4156" s="2">
        <f t="shared" ca="1" si="64"/>
        <v>43901.734739930558</v>
      </c>
    </row>
    <row r="4157" spans="1:6">
      <c r="A4157" s="83">
        <f>'Preenchimento Consolidado'!$E$12</f>
        <v>0</v>
      </c>
      <c r="B4157" s="1">
        <f>'Preenchimento Consolidado'!$E$17</f>
        <v>0</v>
      </c>
      <c r="C4157" s="1">
        <f>'Preenchimento Consolidado'!$E$18</f>
        <v>0</v>
      </c>
      <c r="D4157" s="187" t="str">
        <f>'Preenchimento Consolidado'!B4181</f>
        <v>3.1.22.</v>
      </c>
      <c r="E4157" s="187">
        <f>'Preenchimento Consolidado'!D4181</f>
        <v>0</v>
      </c>
      <c r="F4157" s="2">
        <f t="shared" ca="1" si="64"/>
        <v>43901.734739930558</v>
      </c>
    </row>
    <row r="4158" spans="1:6">
      <c r="A4158" s="83">
        <f>'Preenchimento Consolidado'!$E$12</f>
        <v>0</v>
      </c>
      <c r="B4158" s="1">
        <f>'Preenchimento Consolidado'!$E$17</f>
        <v>0</v>
      </c>
      <c r="C4158" s="1">
        <f>'Preenchimento Consolidado'!$E$18</f>
        <v>0</v>
      </c>
      <c r="D4158" s="187" t="str">
        <f>'Preenchimento Consolidado'!B4182</f>
        <v>3.1.23.</v>
      </c>
      <c r="E4158" s="187">
        <f>'Preenchimento Consolidado'!D4182</f>
        <v>0</v>
      </c>
      <c r="F4158" s="2">
        <f t="shared" ca="1" si="64"/>
        <v>43901.734739930558</v>
      </c>
    </row>
    <row r="4159" spans="1:6">
      <c r="A4159" s="83">
        <f>'Preenchimento Consolidado'!$E$12</f>
        <v>0</v>
      </c>
      <c r="B4159" s="1">
        <f>'Preenchimento Consolidado'!$E$17</f>
        <v>0</v>
      </c>
      <c r="C4159" s="1">
        <f>'Preenchimento Consolidado'!$E$18</f>
        <v>0</v>
      </c>
      <c r="D4159" s="187" t="str">
        <f>'Preenchimento Consolidado'!B4183</f>
        <v>3.1.24.</v>
      </c>
      <c r="E4159" s="187">
        <f>'Preenchimento Consolidado'!D4183</f>
        <v>0</v>
      </c>
      <c r="F4159" s="2">
        <f t="shared" ca="1" si="64"/>
        <v>43901.734739930558</v>
      </c>
    </row>
    <row r="4160" spans="1:6">
      <c r="A4160" s="83">
        <f>'Preenchimento Consolidado'!$E$12</f>
        <v>0</v>
      </c>
      <c r="B4160" s="1">
        <f>'Preenchimento Consolidado'!$E$17</f>
        <v>0</v>
      </c>
      <c r="C4160" s="1">
        <f>'Preenchimento Consolidado'!$E$18</f>
        <v>0</v>
      </c>
      <c r="D4160" s="187" t="str">
        <f>'Preenchimento Consolidado'!B4184</f>
        <v>3.1.25.</v>
      </c>
      <c r="E4160" s="187">
        <f>'Preenchimento Consolidado'!D4184</f>
        <v>0</v>
      </c>
      <c r="F4160" s="2">
        <f t="shared" ca="1" si="64"/>
        <v>43901.734739930558</v>
      </c>
    </row>
    <row r="4161" spans="1:6">
      <c r="A4161" s="83">
        <f>'Preenchimento Consolidado'!$E$12</f>
        <v>0</v>
      </c>
      <c r="B4161" s="1">
        <f>'Preenchimento Consolidado'!$E$17</f>
        <v>0</v>
      </c>
      <c r="C4161" s="1">
        <f>'Preenchimento Consolidado'!$E$18</f>
        <v>0</v>
      </c>
      <c r="D4161" s="187" t="str">
        <f>'Preenchimento Consolidado'!B4185</f>
        <v>3.1.26.</v>
      </c>
      <c r="E4161" s="187">
        <f>'Preenchimento Consolidado'!D4185</f>
        <v>0</v>
      </c>
      <c r="F4161" s="2">
        <f t="shared" ref="F4161:F4224" ca="1" si="65">NOW()</f>
        <v>43901.734739930558</v>
      </c>
    </row>
    <row r="4162" spans="1:6">
      <c r="A4162" s="83">
        <f>'Preenchimento Consolidado'!$E$12</f>
        <v>0</v>
      </c>
      <c r="B4162" s="1">
        <f>'Preenchimento Consolidado'!$E$17</f>
        <v>0</v>
      </c>
      <c r="C4162" s="1">
        <f>'Preenchimento Consolidado'!$E$18</f>
        <v>0</v>
      </c>
      <c r="D4162" s="187" t="str">
        <f>'Preenchimento Consolidado'!B4186</f>
        <v>3.1.27.</v>
      </c>
      <c r="E4162" s="187">
        <f>'Preenchimento Consolidado'!D4186</f>
        <v>0</v>
      </c>
      <c r="F4162" s="2">
        <f t="shared" ca="1" si="65"/>
        <v>43901.734739930558</v>
      </c>
    </row>
    <row r="4163" spans="1:6">
      <c r="A4163" s="83">
        <f>'Preenchimento Consolidado'!$E$12</f>
        <v>0</v>
      </c>
      <c r="B4163" s="1">
        <f>'Preenchimento Consolidado'!$E$17</f>
        <v>0</v>
      </c>
      <c r="C4163" s="1">
        <f>'Preenchimento Consolidado'!$E$18</f>
        <v>0</v>
      </c>
      <c r="D4163" s="187" t="str">
        <f>'Preenchimento Consolidado'!B4187</f>
        <v>3.1.28.</v>
      </c>
      <c r="E4163" s="187">
        <f>'Preenchimento Consolidado'!D4187</f>
        <v>0</v>
      </c>
      <c r="F4163" s="2">
        <f t="shared" ca="1" si="65"/>
        <v>43901.734739930558</v>
      </c>
    </row>
    <row r="4164" spans="1:6">
      <c r="A4164" s="83">
        <f>'Preenchimento Consolidado'!$E$12</f>
        <v>0</v>
      </c>
      <c r="B4164" s="1">
        <f>'Preenchimento Consolidado'!$E$17</f>
        <v>0</v>
      </c>
      <c r="C4164" s="1">
        <f>'Preenchimento Consolidado'!$E$18</f>
        <v>0</v>
      </c>
      <c r="D4164" s="187" t="str">
        <f>'Preenchimento Consolidado'!B4188</f>
        <v>3.1.29.</v>
      </c>
      <c r="E4164" s="187">
        <f>'Preenchimento Consolidado'!D4188</f>
        <v>0</v>
      </c>
      <c r="F4164" s="2">
        <f t="shared" ca="1" si="65"/>
        <v>43901.734739930558</v>
      </c>
    </row>
    <row r="4165" spans="1:6">
      <c r="A4165" s="83">
        <f>'Preenchimento Consolidado'!$E$12</f>
        <v>0</v>
      </c>
      <c r="B4165" s="1">
        <f>'Preenchimento Consolidado'!$E$17</f>
        <v>0</v>
      </c>
      <c r="C4165" s="1">
        <f>'Preenchimento Consolidado'!$E$18</f>
        <v>0</v>
      </c>
      <c r="D4165" s="187" t="str">
        <f>'Preenchimento Consolidado'!B4189</f>
        <v>3.1.31.</v>
      </c>
      <c r="E4165" s="187">
        <f>'Preenchimento Consolidado'!D4189</f>
        <v>0</v>
      </c>
      <c r="F4165" s="2">
        <f t="shared" ca="1" si="65"/>
        <v>43901.734739930558</v>
      </c>
    </row>
    <row r="4166" spans="1:6">
      <c r="A4166" s="83">
        <f>'Preenchimento Consolidado'!$E$12</f>
        <v>0</v>
      </c>
      <c r="B4166" s="1">
        <f>'Preenchimento Consolidado'!$E$17</f>
        <v>0</v>
      </c>
      <c r="C4166" s="1">
        <f>'Preenchimento Consolidado'!$E$18</f>
        <v>0</v>
      </c>
      <c r="D4166" s="187" t="str">
        <f>'Preenchimento Consolidado'!B4190</f>
        <v>3.1.32.</v>
      </c>
      <c r="E4166" s="187">
        <f>'Preenchimento Consolidado'!D4190</f>
        <v>0</v>
      </c>
      <c r="F4166" s="2">
        <f t="shared" ca="1" si="65"/>
        <v>43901.734739930558</v>
      </c>
    </row>
    <row r="4167" spans="1:6">
      <c r="A4167" s="83">
        <f>'Preenchimento Consolidado'!$E$12</f>
        <v>0</v>
      </c>
      <c r="B4167" s="1">
        <f>'Preenchimento Consolidado'!$E$17</f>
        <v>0</v>
      </c>
      <c r="C4167" s="1">
        <f>'Preenchimento Consolidado'!$E$18</f>
        <v>0</v>
      </c>
      <c r="D4167" s="187" t="str">
        <f>'Preenchimento Consolidado'!B4191</f>
        <v>3.1.33.</v>
      </c>
      <c r="E4167" s="187">
        <f>'Preenchimento Consolidado'!D4191</f>
        <v>0</v>
      </c>
      <c r="F4167" s="2">
        <f t="shared" ca="1" si="65"/>
        <v>43901.734739930558</v>
      </c>
    </row>
    <row r="4168" spans="1:6">
      <c r="A4168" s="83">
        <f>'Preenchimento Consolidado'!$E$12</f>
        <v>0</v>
      </c>
      <c r="B4168" s="1">
        <f>'Preenchimento Consolidado'!$E$17</f>
        <v>0</v>
      </c>
      <c r="C4168" s="1">
        <f>'Preenchimento Consolidado'!$E$18</f>
        <v>0</v>
      </c>
      <c r="D4168" s="187" t="str">
        <f>'Preenchimento Consolidado'!B4192</f>
        <v>3.1.35.</v>
      </c>
      <c r="E4168" s="187">
        <f>'Preenchimento Consolidado'!D4192</f>
        <v>0</v>
      </c>
      <c r="F4168" s="2">
        <f t="shared" ca="1" si="65"/>
        <v>43901.734739930558</v>
      </c>
    </row>
    <row r="4169" spans="1:6">
      <c r="A4169" s="83">
        <f>'Preenchimento Consolidado'!$E$12</f>
        <v>0</v>
      </c>
      <c r="B4169" s="1">
        <f>'Preenchimento Consolidado'!$E$17</f>
        <v>0</v>
      </c>
      <c r="C4169" s="1">
        <f>'Preenchimento Consolidado'!$E$18</f>
        <v>0</v>
      </c>
      <c r="D4169" s="187" t="str">
        <f>'Preenchimento Consolidado'!B4193</f>
        <v>3.1.35.1.</v>
      </c>
      <c r="E4169" s="187">
        <f>'Preenchimento Consolidado'!D4193</f>
        <v>0</v>
      </c>
      <c r="F4169" s="2">
        <f t="shared" ca="1" si="65"/>
        <v>43901.734739930558</v>
      </c>
    </row>
    <row r="4170" spans="1:6">
      <c r="A4170" s="83">
        <f>'Preenchimento Consolidado'!$E$12</f>
        <v>0</v>
      </c>
      <c r="B4170" s="1">
        <f>'Preenchimento Consolidado'!$E$17</f>
        <v>0</v>
      </c>
      <c r="C4170" s="1">
        <f>'Preenchimento Consolidado'!$E$18</f>
        <v>0</v>
      </c>
      <c r="D4170" s="187" t="str">
        <f>'Preenchimento Consolidado'!B4194</f>
        <v>3.1.35.2.</v>
      </c>
      <c r="E4170" s="187">
        <f>'Preenchimento Consolidado'!D4194</f>
        <v>0</v>
      </c>
      <c r="F4170" s="2">
        <f t="shared" ca="1" si="65"/>
        <v>43901.734739930558</v>
      </c>
    </row>
    <row r="4171" spans="1:6">
      <c r="A4171" s="83">
        <f>'Preenchimento Consolidado'!$E$12</f>
        <v>0</v>
      </c>
      <c r="B4171" s="1">
        <f>'Preenchimento Consolidado'!$E$17</f>
        <v>0</v>
      </c>
      <c r="C4171" s="1">
        <f>'Preenchimento Consolidado'!$E$18</f>
        <v>0</v>
      </c>
      <c r="D4171" s="187" t="str">
        <f>'Preenchimento Consolidado'!B4195</f>
        <v>3.1.41.</v>
      </c>
      <c r="E4171" s="187">
        <f>'Preenchimento Consolidado'!D4195</f>
        <v>0</v>
      </c>
      <c r="F4171" s="2">
        <f t="shared" ca="1" si="65"/>
        <v>43901.734739930558</v>
      </c>
    </row>
    <row r="4172" spans="1:6">
      <c r="A4172" s="83">
        <f>'Preenchimento Consolidado'!$E$12</f>
        <v>0</v>
      </c>
      <c r="B4172" s="1">
        <f>'Preenchimento Consolidado'!$E$17</f>
        <v>0</v>
      </c>
      <c r="C4172" s="1">
        <f>'Preenchimento Consolidado'!$E$18</f>
        <v>0</v>
      </c>
      <c r="D4172" s="187" t="str">
        <f>'Preenchimento Consolidado'!B4196</f>
        <v>3.1.42.</v>
      </c>
      <c r="E4172" s="187">
        <f>'Preenchimento Consolidado'!D4196</f>
        <v>0</v>
      </c>
      <c r="F4172" s="2">
        <f t="shared" ca="1" si="65"/>
        <v>43901.734739930558</v>
      </c>
    </row>
    <row r="4173" spans="1:6">
      <c r="A4173" s="83">
        <f>'Preenchimento Consolidado'!$E$12</f>
        <v>0</v>
      </c>
      <c r="B4173" s="1">
        <f>'Preenchimento Consolidado'!$E$17</f>
        <v>0</v>
      </c>
      <c r="C4173" s="1">
        <f>'Preenchimento Consolidado'!$E$18</f>
        <v>0</v>
      </c>
      <c r="D4173" s="187" t="str">
        <f>'Preenchimento Consolidado'!B4197</f>
        <v>3.1.43.</v>
      </c>
      <c r="E4173" s="187">
        <f>'Preenchimento Consolidado'!D4197</f>
        <v>0</v>
      </c>
      <c r="F4173" s="2">
        <f t="shared" ca="1" si="65"/>
        <v>43901.734739930558</v>
      </c>
    </row>
    <row r="4174" spans="1:6">
      <c r="A4174" s="83">
        <f>'Preenchimento Consolidado'!$E$12</f>
        <v>0</v>
      </c>
      <c r="B4174" s="1">
        <f>'Preenchimento Consolidado'!$E$17</f>
        <v>0</v>
      </c>
      <c r="C4174" s="1">
        <f>'Preenchimento Consolidado'!$E$18</f>
        <v>0</v>
      </c>
      <c r="D4174" s="187" t="str">
        <f>'Preenchimento Consolidado'!B4198</f>
        <v>3.1.50.</v>
      </c>
      <c r="E4174" s="187">
        <f>'Preenchimento Consolidado'!D4198</f>
        <v>0</v>
      </c>
      <c r="F4174" s="2">
        <f t="shared" ca="1" si="65"/>
        <v>43901.734739930558</v>
      </c>
    </row>
    <row r="4175" spans="1:6">
      <c r="A4175" s="83">
        <f>'Preenchimento Consolidado'!$E$12</f>
        <v>0</v>
      </c>
      <c r="B4175" s="1">
        <f>'Preenchimento Consolidado'!$E$17</f>
        <v>0</v>
      </c>
      <c r="C4175" s="1">
        <f>'Preenchimento Consolidado'!$E$18</f>
        <v>0</v>
      </c>
      <c r="D4175" s="187" t="str">
        <f>'Preenchimento Consolidado'!B4199</f>
        <v>3.1.51.</v>
      </c>
      <c r="E4175" s="187">
        <f>'Preenchimento Consolidado'!D4199</f>
        <v>0</v>
      </c>
      <c r="F4175" s="2">
        <f t="shared" ca="1" si="65"/>
        <v>43901.734739930558</v>
      </c>
    </row>
    <row r="4176" spans="1:6">
      <c r="A4176" s="83">
        <f>'Preenchimento Consolidado'!$E$12</f>
        <v>0</v>
      </c>
      <c r="B4176" s="1">
        <f>'Preenchimento Consolidado'!$E$17</f>
        <v>0</v>
      </c>
      <c r="C4176" s="1">
        <f>'Preenchimento Consolidado'!$E$18</f>
        <v>0</v>
      </c>
      <c r="D4176" s="187" t="str">
        <f>'Preenchimento Consolidado'!B4200</f>
        <v>3.1.52.</v>
      </c>
      <c r="E4176" s="187">
        <f>'Preenchimento Consolidado'!D4200</f>
        <v>0</v>
      </c>
      <c r="F4176" s="2">
        <f t="shared" ca="1" si="65"/>
        <v>43901.734739930558</v>
      </c>
    </row>
    <row r="4177" spans="1:6">
      <c r="A4177" s="83">
        <f>'Preenchimento Consolidado'!$E$12</f>
        <v>0</v>
      </c>
      <c r="B4177" s="1">
        <f>'Preenchimento Consolidado'!$E$17</f>
        <v>0</v>
      </c>
      <c r="C4177" s="1">
        <f>'Preenchimento Consolidado'!$E$18</f>
        <v>0</v>
      </c>
      <c r="D4177" s="187" t="str">
        <f>'Preenchimento Consolidado'!B4201</f>
        <v>3.1.53.</v>
      </c>
      <c r="E4177" s="187">
        <f>'Preenchimento Consolidado'!D4201</f>
        <v>0</v>
      </c>
      <c r="F4177" s="2">
        <f t="shared" ca="1" si="65"/>
        <v>43901.734739930558</v>
      </c>
    </row>
    <row r="4178" spans="1:6">
      <c r="A4178" s="83">
        <f>'Preenchimento Consolidado'!$E$12</f>
        <v>0</v>
      </c>
      <c r="B4178" s="1">
        <f>'Preenchimento Consolidado'!$E$17</f>
        <v>0</v>
      </c>
      <c r="C4178" s="1">
        <f>'Preenchimento Consolidado'!$E$18</f>
        <v>0</v>
      </c>
      <c r="D4178" s="187" t="str">
        <f>'Preenchimento Consolidado'!B4202</f>
        <v>3.2.</v>
      </c>
      <c r="E4178" s="187">
        <f>'Preenchimento Consolidado'!D4202</f>
        <v>0</v>
      </c>
      <c r="F4178" s="2">
        <f t="shared" ca="1" si="65"/>
        <v>43901.734739930558</v>
      </c>
    </row>
    <row r="4179" spans="1:6">
      <c r="A4179" s="83">
        <f>'Preenchimento Consolidado'!$E$12</f>
        <v>0</v>
      </c>
      <c r="B4179" s="1">
        <f>'Preenchimento Consolidado'!$E$17</f>
        <v>0</v>
      </c>
      <c r="C4179" s="1">
        <f>'Preenchimento Consolidado'!$E$18</f>
        <v>0</v>
      </c>
      <c r="D4179" s="187" t="str">
        <f>'Preenchimento Consolidado'!B4203</f>
        <v>3.2.11.</v>
      </c>
      <c r="E4179" s="187">
        <f>'Preenchimento Consolidado'!D4203</f>
        <v>0</v>
      </c>
      <c r="F4179" s="2">
        <f t="shared" ca="1" si="65"/>
        <v>43901.734739930558</v>
      </c>
    </row>
    <row r="4180" spans="1:6">
      <c r="A4180" s="83">
        <f>'Preenchimento Consolidado'!$E$12</f>
        <v>0</v>
      </c>
      <c r="B4180" s="1">
        <f>'Preenchimento Consolidado'!$E$17</f>
        <v>0</v>
      </c>
      <c r="C4180" s="1">
        <f>'Preenchimento Consolidado'!$E$18</f>
        <v>0</v>
      </c>
      <c r="D4180" s="187" t="str">
        <f>'Preenchimento Consolidado'!B4204</f>
        <v>3.2.12.</v>
      </c>
      <c r="E4180" s="187">
        <f>'Preenchimento Consolidado'!D4204</f>
        <v>0</v>
      </c>
      <c r="F4180" s="2">
        <f t="shared" ca="1" si="65"/>
        <v>43901.734739930558</v>
      </c>
    </row>
    <row r="4181" spans="1:6">
      <c r="A4181" s="83">
        <f>'Preenchimento Consolidado'!$E$12</f>
        <v>0</v>
      </c>
      <c r="B4181" s="1">
        <f>'Preenchimento Consolidado'!$E$17</f>
        <v>0</v>
      </c>
      <c r="C4181" s="1">
        <f>'Preenchimento Consolidado'!$E$18</f>
        <v>0</v>
      </c>
      <c r="D4181" s="187" t="str">
        <f>'Preenchimento Consolidado'!B4205</f>
        <v>3.2.13.</v>
      </c>
      <c r="E4181" s="187">
        <f>'Preenchimento Consolidado'!D4205</f>
        <v>0</v>
      </c>
      <c r="F4181" s="2">
        <f t="shared" ca="1" si="65"/>
        <v>43901.734739930558</v>
      </c>
    </row>
    <row r="4182" spans="1:6">
      <c r="A4182" s="83">
        <f>'Preenchimento Consolidado'!$E$12</f>
        <v>0</v>
      </c>
      <c r="B4182" s="1">
        <f>'Preenchimento Consolidado'!$E$17</f>
        <v>0</v>
      </c>
      <c r="C4182" s="1">
        <f>'Preenchimento Consolidado'!$E$18</f>
        <v>0</v>
      </c>
      <c r="D4182" s="187" t="str">
        <f>'Preenchimento Consolidado'!B4206</f>
        <v>3.2.14.</v>
      </c>
      <c r="E4182" s="187">
        <f>'Preenchimento Consolidado'!D4206</f>
        <v>0</v>
      </c>
      <c r="F4182" s="2">
        <f t="shared" ca="1" si="65"/>
        <v>43901.734739930558</v>
      </c>
    </row>
    <row r="4183" spans="1:6">
      <c r="A4183" s="83">
        <f>'Preenchimento Consolidado'!$E$12</f>
        <v>0</v>
      </c>
      <c r="B4183" s="1">
        <f>'Preenchimento Consolidado'!$E$17</f>
        <v>0</v>
      </c>
      <c r="C4183" s="1">
        <f>'Preenchimento Consolidado'!$E$18</f>
        <v>0</v>
      </c>
      <c r="D4183" s="187" t="str">
        <f>'Preenchimento Consolidado'!B4207</f>
        <v>3.2.15.</v>
      </c>
      <c r="E4183" s="187">
        <f>'Preenchimento Consolidado'!D4207</f>
        <v>0</v>
      </c>
      <c r="F4183" s="2">
        <f t="shared" ca="1" si="65"/>
        <v>43901.734739930558</v>
      </c>
    </row>
    <row r="4184" spans="1:6">
      <c r="A4184" s="83">
        <f>'Preenchimento Consolidado'!$E$12</f>
        <v>0</v>
      </c>
      <c r="B4184" s="1">
        <f>'Preenchimento Consolidado'!$E$17</f>
        <v>0</v>
      </c>
      <c r="C4184" s="1">
        <f>'Preenchimento Consolidado'!$E$18</f>
        <v>0</v>
      </c>
      <c r="D4184" s="187" t="str">
        <f>'Preenchimento Consolidado'!B4208</f>
        <v>3.2.16.</v>
      </c>
      <c r="E4184" s="187">
        <f>'Preenchimento Consolidado'!D4208</f>
        <v>0</v>
      </c>
      <c r="F4184" s="2">
        <f t="shared" ca="1" si="65"/>
        <v>43901.734739930558</v>
      </c>
    </row>
    <row r="4185" spans="1:6">
      <c r="A4185" s="83">
        <f>'Preenchimento Consolidado'!$E$12</f>
        <v>0</v>
      </c>
      <c r="B4185" s="1">
        <f>'Preenchimento Consolidado'!$E$17</f>
        <v>0</v>
      </c>
      <c r="C4185" s="1">
        <f>'Preenchimento Consolidado'!$E$18</f>
        <v>0</v>
      </c>
      <c r="D4185" s="187" t="str">
        <f>'Preenchimento Consolidado'!B4209</f>
        <v>3.2.17.</v>
      </c>
      <c r="E4185" s="187">
        <f>'Preenchimento Consolidado'!D4209</f>
        <v>0</v>
      </c>
      <c r="F4185" s="2">
        <f t="shared" ca="1" si="65"/>
        <v>43901.734739930558</v>
      </c>
    </row>
    <row r="4186" spans="1:6">
      <c r="A4186" s="83">
        <f>'Preenchimento Consolidado'!$E$12</f>
        <v>0</v>
      </c>
      <c r="B4186" s="1">
        <f>'Preenchimento Consolidado'!$E$17</f>
        <v>0</v>
      </c>
      <c r="C4186" s="1">
        <f>'Preenchimento Consolidado'!$E$18</f>
        <v>0</v>
      </c>
      <c r="D4186" s="187" t="str">
        <f>'Preenchimento Consolidado'!B4210</f>
        <v>3.2.21.</v>
      </c>
      <c r="E4186" s="187">
        <f>'Preenchimento Consolidado'!D4210</f>
        <v>0</v>
      </c>
      <c r="F4186" s="2">
        <f t="shared" ca="1" si="65"/>
        <v>43901.734739930558</v>
      </c>
    </row>
    <row r="4187" spans="1:6">
      <c r="A4187" s="83">
        <f>'Preenchimento Consolidado'!$E$12</f>
        <v>0</v>
      </c>
      <c r="B4187" s="1">
        <f>'Preenchimento Consolidado'!$E$17</f>
        <v>0</v>
      </c>
      <c r="C4187" s="1">
        <f>'Preenchimento Consolidado'!$E$18</f>
        <v>0</v>
      </c>
      <c r="D4187" s="187" t="str">
        <f>'Preenchimento Consolidado'!B4211</f>
        <v>3.2.22.</v>
      </c>
      <c r="E4187" s="187">
        <f>'Preenchimento Consolidado'!D4211</f>
        <v>0</v>
      </c>
      <c r="F4187" s="2">
        <f t="shared" ca="1" si="65"/>
        <v>43901.734739930558</v>
      </c>
    </row>
    <row r="4188" spans="1:6">
      <c r="A4188" s="83">
        <f>'Preenchimento Consolidado'!$E$12</f>
        <v>0</v>
      </c>
      <c r="B4188" s="1">
        <f>'Preenchimento Consolidado'!$E$17</f>
        <v>0</v>
      </c>
      <c r="C4188" s="1">
        <f>'Preenchimento Consolidado'!$E$18</f>
        <v>0</v>
      </c>
      <c r="D4188" s="187" t="str">
        <f>'Preenchimento Consolidado'!B4212</f>
        <v>3.2.23.</v>
      </c>
      <c r="E4188" s="187">
        <f>'Preenchimento Consolidado'!D4212</f>
        <v>0</v>
      </c>
      <c r="F4188" s="2">
        <f t="shared" ca="1" si="65"/>
        <v>43901.734739930558</v>
      </c>
    </row>
    <row r="4189" spans="1:6">
      <c r="A4189" s="83">
        <f>'Preenchimento Consolidado'!$E$12</f>
        <v>0</v>
      </c>
      <c r="B4189" s="1">
        <f>'Preenchimento Consolidado'!$E$17</f>
        <v>0</v>
      </c>
      <c r="C4189" s="1">
        <f>'Preenchimento Consolidado'!$E$18</f>
        <v>0</v>
      </c>
      <c r="D4189" s="187" t="str">
        <f>'Preenchimento Consolidado'!B4213</f>
        <v>3.2.24.</v>
      </c>
      <c r="E4189" s="187">
        <f>'Preenchimento Consolidado'!D4213</f>
        <v>0</v>
      </c>
      <c r="F4189" s="2">
        <f t="shared" ca="1" si="65"/>
        <v>43901.734739930558</v>
      </c>
    </row>
    <row r="4190" spans="1:6">
      <c r="A4190" s="83">
        <f>'Preenchimento Consolidado'!$E$12</f>
        <v>0</v>
      </c>
      <c r="B4190" s="1">
        <f>'Preenchimento Consolidado'!$E$17</f>
        <v>0</v>
      </c>
      <c r="C4190" s="1">
        <f>'Preenchimento Consolidado'!$E$18</f>
        <v>0</v>
      </c>
      <c r="D4190" s="187" t="str">
        <f>'Preenchimento Consolidado'!B4214</f>
        <v>3.2.25.</v>
      </c>
      <c r="E4190" s="187">
        <f>'Preenchimento Consolidado'!D4214</f>
        <v>0</v>
      </c>
      <c r="F4190" s="2">
        <f t="shared" ca="1" si="65"/>
        <v>43901.734739930558</v>
      </c>
    </row>
    <row r="4191" spans="1:6">
      <c r="A4191" s="83">
        <f>'Preenchimento Consolidado'!$E$12</f>
        <v>0</v>
      </c>
      <c r="B4191" s="1">
        <f>'Preenchimento Consolidado'!$E$17</f>
        <v>0</v>
      </c>
      <c r="C4191" s="1">
        <f>'Preenchimento Consolidado'!$E$18</f>
        <v>0</v>
      </c>
      <c r="D4191" s="187" t="str">
        <f>'Preenchimento Consolidado'!B4215</f>
        <v>3.2.26.</v>
      </c>
      <c r="E4191" s="187">
        <f>'Preenchimento Consolidado'!D4215</f>
        <v>0</v>
      </c>
      <c r="F4191" s="2">
        <f t="shared" ca="1" si="65"/>
        <v>43901.734739930558</v>
      </c>
    </row>
    <row r="4192" spans="1:6">
      <c r="A4192" s="83">
        <f>'Preenchimento Consolidado'!$E$12</f>
        <v>0</v>
      </c>
      <c r="B4192" s="1">
        <f>'Preenchimento Consolidado'!$E$17</f>
        <v>0</v>
      </c>
      <c r="C4192" s="1">
        <f>'Preenchimento Consolidado'!$E$18</f>
        <v>0</v>
      </c>
      <c r="D4192" s="187" t="str">
        <f>'Preenchimento Consolidado'!B4216</f>
        <v>3.2.27.</v>
      </c>
      <c r="E4192" s="187">
        <f>'Preenchimento Consolidado'!D4216</f>
        <v>0</v>
      </c>
      <c r="F4192" s="2">
        <f t="shared" ca="1" si="65"/>
        <v>43901.734739930558</v>
      </c>
    </row>
    <row r="4193" spans="1:6">
      <c r="A4193" s="83">
        <f>'Preenchimento Consolidado'!$E$12</f>
        <v>0</v>
      </c>
      <c r="B4193" s="1">
        <f>'Preenchimento Consolidado'!$E$17</f>
        <v>0</v>
      </c>
      <c r="C4193" s="1">
        <f>'Preenchimento Consolidado'!$E$18</f>
        <v>0</v>
      </c>
      <c r="D4193" s="187" t="str">
        <f>'Preenchimento Consolidado'!B4217</f>
        <v>3.2.28.</v>
      </c>
      <c r="E4193" s="187">
        <f>'Preenchimento Consolidado'!D4217</f>
        <v>0</v>
      </c>
      <c r="F4193" s="2">
        <f t="shared" ca="1" si="65"/>
        <v>43901.734739930558</v>
      </c>
    </row>
    <row r="4194" spans="1:6">
      <c r="A4194" s="83">
        <f>'Preenchimento Consolidado'!$E$12</f>
        <v>0</v>
      </c>
      <c r="B4194" s="1">
        <f>'Preenchimento Consolidado'!$E$17</f>
        <v>0</v>
      </c>
      <c r="C4194" s="1">
        <f>'Preenchimento Consolidado'!$E$18</f>
        <v>0</v>
      </c>
      <c r="D4194" s="187" t="str">
        <f>'Preenchimento Consolidado'!B4218</f>
        <v>3.2.29.</v>
      </c>
      <c r="E4194" s="187">
        <f>'Preenchimento Consolidado'!D4218</f>
        <v>0</v>
      </c>
      <c r="F4194" s="2">
        <f t="shared" ca="1" si="65"/>
        <v>43901.734739930558</v>
      </c>
    </row>
    <row r="4195" spans="1:6">
      <c r="A4195" s="83">
        <f>'Preenchimento Consolidado'!$E$12</f>
        <v>0</v>
      </c>
      <c r="B4195" s="1">
        <f>'Preenchimento Consolidado'!$E$17</f>
        <v>0</v>
      </c>
      <c r="C4195" s="1">
        <f>'Preenchimento Consolidado'!$E$18</f>
        <v>0</v>
      </c>
      <c r="D4195" s="187" t="str">
        <f>'Preenchimento Consolidado'!B4219</f>
        <v>3.2.31.</v>
      </c>
      <c r="E4195" s="187">
        <f>'Preenchimento Consolidado'!D4219</f>
        <v>0</v>
      </c>
      <c r="F4195" s="2">
        <f t="shared" ca="1" si="65"/>
        <v>43901.734739930558</v>
      </c>
    </row>
    <row r="4196" spans="1:6">
      <c r="A4196" s="83">
        <f>'Preenchimento Consolidado'!$E$12</f>
        <v>0</v>
      </c>
      <c r="B4196" s="1">
        <f>'Preenchimento Consolidado'!$E$17</f>
        <v>0</v>
      </c>
      <c r="C4196" s="1">
        <f>'Preenchimento Consolidado'!$E$18</f>
        <v>0</v>
      </c>
      <c r="D4196" s="187" t="str">
        <f>'Preenchimento Consolidado'!B4220</f>
        <v>3.2.32.</v>
      </c>
      <c r="E4196" s="187">
        <f>'Preenchimento Consolidado'!D4220</f>
        <v>0</v>
      </c>
      <c r="F4196" s="2">
        <f t="shared" ca="1" si="65"/>
        <v>43901.734739930558</v>
      </c>
    </row>
    <row r="4197" spans="1:6">
      <c r="A4197" s="83">
        <f>'Preenchimento Consolidado'!$E$12</f>
        <v>0</v>
      </c>
      <c r="B4197" s="1">
        <f>'Preenchimento Consolidado'!$E$17</f>
        <v>0</v>
      </c>
      <c r="C4197" s="1">
        <f>'Preenchimento Consolidado'!$E$18</f>
        <v>0</v>
      </c>
      <c r="D4197" s="187" t="str">
        <f>'Preenchimento Consolidado'!B4221</f>
        <v>3.2.33.</v>
      </c>
      <c r="E4197" s="187">
        <f>'Preenchimento Consolidado'!D4221</f>
        <v>0</v>
      </c>
      <c r="F4197" s="2">
        <f t="shared" ca="1" si="65"/>
        <v>43901.734739930558</v>
      </c>
    </row>
    <row r="4198" spans="1:6">
      <c r="A4198" s="83">
        <f>'Preenchimento Consolidado'!$E$12</f>
        <v>0</v>
      </c>
      <c r="B4198" s="1">
        <f>'Preenchimento Consolidado'!$E$17</f>
        <v>0</v>
      </c>
      <c r="C4198" s="1">
        <f>'Preenchimento Consolidado'!$E$18</f>
        <v>0</v>
      </c>
      <c r="D4198" s="187" t="str">
        <f>'Preenchimento Consolidado'!B4222</f>
        <v>3.2.35.</v>
      </c>
      <c r="E4198" s="187">
        <f>'Preenchimento Consolidado'!D4222</f>
        <v>0</v>
      </c>
      <c r="F4198" s="2">
        <f t="shared" ca="1" si="65"/>
        <v>43901.734739930558</v>
      </c>
    </row>
    <row r="4199" spans="1:6">
      <c r="A4199" s="83">
        <f>'Preenchimento Consolidado'!$E$12</f>
        <v>0</v>
      </c>
      <c r="B4199" s="1">
        <f>'Preenchimento Consolidado'!$E$17</f>
        <v>0</v>
      </c>
      <c r="C4199" s="1">
        <f>'Preenchimento Consolidado'!$E$18</f>
        <v>0</v>
      </c>
      <c r="D4199" s="187" t="str">
        <f>'Preenchimento Consolidado'!B4223</f>
        <v>3.2.35.1.</v>
      </c>
      <c r="E4199" s="187">
        <f>'Preenchimento Consolidado'!D4223</f>
        <v>0</v>
      </c>
      <c r="F4199" s="2">
        <f t="shared" ca="1" si="65"/>
        <v>43901.734739930558</v>
      </c>
    </row>
    <row r="4200" spans="1:6">
      <c r="A4200" s="83">
        <f>'Preenchimento Consolidado'!$E$12</f>
        <v>0</v>
      </c>
      <c r="B4200" s="1">
        <f>'Preenchimento Consolidado'!$E$17</f>
        <v>0</v>
      </c>
      <c r="C4200" s="1">
        <f>'Preenchimento Consolidado'!$E$18</f>
        <v>0</v>
      </c>
      <c r="D4200" s="187" t="str">
        <f>'Preenchimento Consolidado'!B4224</f>
        <v>3.2.35.2.</v>
      </c>
      <c r="E4200" s="187">
        <f>'Preenchimento Consolidado'!D4224</f>
        <v>0</v>
      </c>
      <c r="F4200" s="2">
        <f t="shared" ca="1" si="65"/>
        <v>43901.734739930558</v>
      </c>
    </row>
    <row r="4201" spans="1:6">
      <c r="A4201" s="83">
        <f>'Preenchimento Consolidado'!$E$12</f>
        <v>0</v>
      </c>
      <c r="B4201" s="1">
        <f>'Preenchimento Consolidado'!$E$17</f>
        <v>0</v>
      </c>
      <c r="C4201" s="1">
        <f>'Preenchimento Consolidado'!$E$18</f>
        <v>0</v>
      </c>
      <c r="D4201" s="187" t="str">
        <f>'Preenchimento Consolidado'!B4225</f>
        <v>3.2.41.</v>
      </c>
      <c r="E4201" s="187">
        <f>'Preenchimento Consolidado'!D4225</f>
        <v>0</v>
      </c>
      <c r="F4201" s="2">
        <f t="shared" ca="1" si="65"/>
        <v>43901.734739930558</v>
      </c>
    </row>
    <row r="4202" spans="1:6">
      <c r="A4202" s="83">
        <f>'Preenchimento Consolidado'!$E$12</f>
        <v>0</v>
      </c>
      <c r="B4202" s="1">
        <f>'Preenchimento Consolidado'!$E$17</f>
        <v>0</v>
      </c>
      <c r="C4202" s="1">
        <f>'Preenchimento Consolidado'!$E$18</f>
        <v>0</v>
      </c>
      <c r="D4202" s="187" t="str">
        <f>'Preenchimento Consolidado'!B4226</f>
        <v>3.2.42.</v>
      </c>
      <c r="E4202" s="187">
        <f>'Preenchimento Consolidado'!D4226</f>
        <v>0</v>
      </c>
      <c r="F4202" s="2">
        <f t="shared" ca="1" si="65"/>
        <v>43901.734739930558</v>
      </c>
    </row>
    <row r="4203" spans="1:6">
      <c r="A4203" s="83">
        <f>'Preenchimento Consolidado'!$E$12</f>
        <v>0</v>
      </c>
      <c r="B4203" s="1">
        <f>'Preenchimento Consolidado'!$E$17</f>
        <v>0</v>
      </c>
      <c r="C4203" s="1">
        <f>'Preenchimento Consolidado'!$E$18</f>
        <v>0</v>
      </c>
      <c r="D4203" s="187" t="str">
        <f>'Preenchimento Consolidado'!B4227</f>
        <v>3.2.43.</v>
      </c>
      <c r="E4203" s="187">
        <f>'Preenchimento Consolidado'!D4227</f>
        <v>0</v>
      </c>
      <c r="F4203" s="2">
        <f t="shared" ca="1" si="65"/>
        <v>43901.734739930558</v>
      </c>
    </row>
    <row r="4204" spans="1:6">
      <c r="A4204" s="83">
        <f>'Preenchimento Consolidado'!$E$12</f>
        <v>0</v>
      </c>
      <c r="B4204" s="1">
        <f>'Preenchimento Consolidado'!$E$17</f>
        <v>0</v>
      </c>
      <c r="C4204" s="1">
        <f>'Preenchimento Consolidado'!$E$18</f>
        <v>0</v>
      </c>
      <c r="D4204" s="187" t="str">
        <f>'Preenchimento Consolidado'!B4228</f>
        <v>3.2.50.</v>
      </c>
      <c r="E4204" s="187">
        <f>'Preenchimento Consolidado'!D4228</f>
        <v>0</v>
      </c>
      <c r="F4204" s="2">
        <f t="shared" ca="1" si="65"/>
        <v>43901.734739930558</v>
      </c>
    </row>
    <row r="4205" spans="1:6">
      <c r="A4205" s="83">
        <f>'Preenchimento Consolidado'!$E$12</f>
        <v>0</v>
      </c>
      <c r="B4205" s="1">
        <f>'Preenchimento Consolidado'!$E$17</f>
        <v>0</v>
      </c>
      <c r="C4205" s="1">
        <f>'Preenchimento Consolidado'!$E$18</f>
        <v>0</v>
      </c>
      <c r="D4205" s="187" t="str">
        <f>'Preenchimento Consolidado'!B4229</f>
        <v>3.2.51.</v>
      </c>
      <c r="E4205" s="187">
        <f>'Preenchimento Consolidado'!D4229</f>
        <v>0</v>
      </c>
      <c r="F4205" s="2">
        <f t="shared" ca="1" si="65"/>
        <v>43901.734739930558</v>
      </c>
    </row>
    <row r="4206" spans="1:6">
      <c r="A4206" s="83">
        <f>'Preenchimento Consolidado'!$E$12</f>
        <v>0</v>
      </c>
      <c r="B4206" s="1">
        <f>'Preenchimento Consolidado'!$E$17</f>
        <v>0</v>
      </c>
      <c r="C4206" s="1">
        <f>'Preenchimento Consolidado'!$E$18</f>
        <v>0</v>
      </c>
      <c r="D4206" s="187" t="str">
        <f>'Preenchimento Consolidado'!B4230</f>
        <v>3.2.52.</v>
      </c>
      <c r="E4206" s="187">
        <f>'Preenchimento Consolidado'!D4230</f>
        <v>0</v>
      </c>
      <c r="F4206" s="2">
        <f t="shared" ca="1" si="65"/>
        <v>43901.734739930558</v>
      </c>
    </row>
    <row r="4207" spans="1:6">
      <c r="A4207" s="83">
        <f>'Preenchimento Consolidado'!$E$12</f>
        <v>0</v>
      </c>
      <c r="B4207" s="1">
        <f>'Preenchimento Consolidado'!$E$17</f>
        <v>0</v>
      </c>
      <c r="C4207" s="1">
        <f>'Preenchimento Consolidado'!$E$18</f>
        <v>0</v>
      </c>
      <c r="D4207" s="187" t="str">
        <f>'Preenchimento Consolidado'!B4231</f>
        <v>3.2.53.</v>
      </c>
      <c r="E4207" s="187">
        <f>'Preenchimento Consolidado'!D4231</f>
        <v>0</v>
      </c>
      <c r="F4207" s="2">
        <f t="shared" ca="1" si="65"/>
        <v>43901.734739930558</v>
      </c>
    </row>
    <row r="4208" spans="1:6">
      <c r="A4208" s="83">
        <f>'Preenchimento Consolidado'!$E$12</f>
        <v>0</v>
      </c>
      <c r="B4208" s="1">
        <f>'Preenchimento Consolidado'!$E$17</f>
        <v>0</v>
      </c>
      <c r="C4208" s="1">
        <f>'Preenchimento Consolidado'!$E$18</f>
        <v>0</v>
      </c>
      <c r="D4208" s="187" t="str">
        <f>'Preenchimento Consolidado'!B4232</f>
        <v>5.</v>
      </c>
      <c r="E4208" s="187">
        <f>'Preenchimento Consolidado'!D4232</f>
        <v>0</v>
      </c>
      <c r="F4208" s="2">
        <f t="shared" ca="1" si="65"/>
        <v>43901.734739930558</v>
      </c>
    </row>
    <row r="4209" spans="1:6">
      <c r="A4209" s="83">
        <f>'Preenchimento Consolidado'!$E$12</f>
        <v>0</v>
      </c>
      <c r="B4209" s="1">
        <f>'Preenchimento Consolidado'!$E$17</f>
        <v>0</v>
      </c>
      <c r="C4209" s="1">
        <f>'Preenchimento Consolidado'!$E$18</f>
        <v>0</v>
      </c>
      <c r="D4209" s="187" t="str">
        <f>'Preenchimento Consolidado'!B4233</f>
        <v>5.1.</v>
      </c>
      <c r="E4209" s="187">
        <f>'Preenchimento Consolidado'!D4233</f>
        <v>0</v>
      </c>
      <c r="F4209" s="2">
        <f t="shared" ca="1" si="65"/>
        <v>43901.734739930558</v>
      </c>
    </row>
    <row r="4210" spans="1:6">
      <c r="A4210" s="83">
        <f>'Preenchimento Consolidado'!$E$12</f>
        <v>0</v>
      </c>
      <c r="B4210" s="1">
        <f>'Preenchimento Consolidado'!$E$17</f>
        <v>0</v>
      </c>
      <c r="C4210" s="1">
        <f>'Preenchimento Consolidado'!$E$18</f>
        <v>0</v>
      </c>
      <c r="D4210" s="187" t="str">
        <f>'Preenchimento Consolidado'!B4234</f>
        <v>5.1.11.</v>
      </c>
      <c r="E4210" s="187">
        <f>'Preenchimento Consolidado'!D4234</f>
        <v>0</v>
      </c>
      <c r="F4210" s="2">
        <f t="shared" ca="1" si="65"/>
        <v>43901.734739930558</v>
      </c>
    </row>
    <row r="4211" spans="1:6">
      <c r="A4211" s="83">
        <f>'Preenchimento Consolidado'!$E$12</f>
        <v>0</v>
      </c>
      <c r="B4211" s="1">
        <f>'Preenchimento Consolidado'!$E$17</f>
        <v>0</v>
      </c>
      <c r="C4211" s="1">
        <f>'Preenchimento Consolidado'!$E$18</f>
        <v>0</v>
      </c>
      <c r="D4211" s="187" t="str">
        <f>'Preenchimento Consolidado'!B4235</f>
        <v>5.1.12.</v>
      </c>
      <c r="E4211" s="187">
        <f>'Preenchimento Consolidado'!D4235</f>
        <v>0</v>
      </c>
      <c r="F4211" s="2">
        <f t="shared" ca="1" si="65"/>
        <v>43901.734739930558</v>
      </c>
    </row>
    <row r="4212" spans="1:6">
      <c r="A4212" s="83">
        <f>'Preenchimento Consolidado'!$E$12</f>
        <v>0</v>
      </c>
      <c r="B4212" s="1">
        <f>'Preenchimento Consolidado'!$E$17</f>
        <v>0</v>
      </c>
      <c r="C4212" s="1">
        <f>'Preenchimento Consolidado'!$E$18</f>
        <v>0</v>
      </c>
      <c r="D4212" s="187" t="str">
        <f>'Preenchimento Consolidado'!B4236</f>
        <v>5.1.13.</v>
      </c>
      <c r="E4212" s="187">
        <f>'Preenchimento Consolidado'!D4236</f>
        <v>0</v>
      </c>
      <c r="F4212" s="2">
        <f t="shared" ca="1" si="65"/>
        <v>43901.734739930558</v>
      </c>
    </row>
    <row r="4213" spans="1:6">
      <c r="A4213" s="83">
        <f>'Preenchimento Consolidado'!$E$12</f>
        <v>0</v>
      </c>
      <c r="B4213" s="1">
        <f>'Preenchimento Consolidado'!$E$17</f>
        <v>0</v>
      </c>
      <c r="C4213" s="1">
        <f>'Preenchimento Consolidado'!$E$18</f>
        <v>0</v>
      </c>
      <c r="D4213" s="187" t="str">
        <f>'Preenchimento Consolidado'!B4237</f>
        <v>5.1.14.</v>
      </c>
      <c r="E4213" s="187">
        <f>'Preenchimento Consolidado'!D4237</f>
        <v>0</v>
      </c>
      <c r="F4213" s="2">
        <f t="shared" ca="1" si="65"/>
        <v>43901.734739930558</v>
      </c>
    </row>
    <row r="4214" spans="1:6">
      <c r="A4214" s="83">
        <f>'Preenchimento Consolidado'!$E$12</f>
        <v>0</v>
      </c>
      <c r="B4214" s="1">
        <f>'Preenchimento Consolidado'!$E$17</f>
        <v>0</v>
      </c>
      <c r="C4214" s="1">
        <f>'Preenchimento Consolidado'!$E$18</f>
        <v>0</v>
      </c>
      <c r="D4214" s="187" t="str">
        <f>'Preenchimento Consolidado'!B4238</f>
        <v>5.1.15.</v>
      </c>
      <c r="E4214" s="187">
        <f>'Preenchimento Consolidado'!D4238</f>
        <v>0</v>
      </c>
      <c r="F4214" s="2">
        <f t="shared" ca="1" si="65"/>
        <v>43901.734739930558</v>
      </c>
    </row>
    <row r="4215" spans="1:6">
      <c r="A4215" s="83">
        <f>'Preenchimento Consolidado'!$E$12</f>
        <v>0</v>
      </c>
      <c r="B4215" s="1">
        <f>'Preenchimento Consolidado'!$E$17</f>
        <v>0</v>
      </c>
      <c r="C4215" s="1">
        <f>'Preenchimento Consolidado'!$E$18</f>
        <v>0</v>
      </c>
      <c r="D4215" s="187" t="str">
        <f>'Preenchimento Consolidado'!B4239</f>
        <v>5.1.16.</v>
      </c>
      <c r="E4215" s="187">
        <f>'Preenchimento Consolidado'!D4239</f>
        <v>0</v>
      </c>
      <c r="F4215" s="2">
        <f t="shared" ca="1" si="65"/>
        <v>43901.734739930558</v>
      </c>
    </row>
    <row r="4216" spans="1:6">
      <c r="A4216" s="83">
        <f>'Preenchimento Consolidado'!$E$12</f>
        <v>0</v>
      </c>
      <c r="B4216" s="1">
        <f>'Preenchimento Consolidado'!$E$17</f>
        <v>0</v>
      </c>
      <c r="C4216" s="1">
        <f>'Preenchimento Consolidado'!$E$18</f>
        <v>0</v>
      </c>
      <c r="D4216" s="187" t="str">
        <f>'Preenchimento Consolidado'!B4240</f>
        <v>5.1.17.</v>
      </c>
      <c r="E4216" s="187">
        <f>'Preenchimento Consolidado'!D4240</f>
        <v>0</v>
      </c>
      <c r="F4216" s="2">
        <f t="shared" ca="1" si="65"/>
        <v>43901.734739930558</v>
      </c>
    </row>
    <row r="4217" spans="1:6">
      <c r="A4217" s="83">
        <f>'Preenchimento Consolidado'!$E$12</f>
        <v>0</v>
      </c>
      <c r="B4217" s="1">
        <f>'Preenchimento Consolidado'!$E$17</f>
        <v>0</v>
      </c>
      <c r="C4217" s="1">
        <f>'Preenchimento Consolidado'!$E$18</f>
        <v>0</v>
      </c>
      <c r="D4217" s="187" t="str">
        <f>'Preenchimento Consolidado'!B4241</f>
        <v>5.1.21.</v>
      </c>
      <c r="E4217" s="187">
        <f>'Preenchimento Consolidado'!D4241</f>
        <v>0</v>
      </c>
      <c r="F4217" s="2">
        <f t="shared" ca="1" si="65"/>
        <v>43901.734739930558</v>
      </c>
    </row>
    <row r="4218" spans="1:6">
      <c r="A4218" s="83">
        <f>'Preenchimento Consolidado'!$E$12</f>
        <v>0</v>
      </c>
      <c r="B4218" s="1">
        <f>'Preenchimento Consolidado'!$E$17</f>
        <v>0</v>
      </c>
      <c r="C4218" s="1">
        <f>'Preenchimento Consolidado'!$E$18</f>
        <v>0</v>
      </c>
      <c r="D4218" s="187" t="str">
        <f>'Preenchimento Consolidado'!B4242</f>
        <v>5.1.22.</v>
      </c>
      <c r="E4218" s="187">
        <f>'Preenchimento Consolidado'!D4242</f>
        <v>0</v>
      </c>
      <c r="F4218" s="2">
        <f t="shared" ca="1" si="65"/>
        <v>43901.734739930558</v>
      </c>
    </row>
    <row r="4219" spans="1:6">
      <c r="A4219" s="83">
        <f>'Preenchimento Consolidado'!$E$12</f>
        <v>0</v>
      </c>
      <c r="B4219" s="1">
        <f>'Preenchimento Consolidado'!$E$17</f>
        <v>0</v>
      </c>
      <c r="C4219" s="1">
        <f>'Preenchimento Consolidado'!$E$18</f>
        <v>0</v>
      </c>
      <c r="D4219" s="187" t="str">
        <f>'Preenchimento Consolidado'!B4243</f>
        <v>5.1.23.</v>
      </c>
      <c r="E4219" s="187">
        <f>'Preenchimento Consolidado'!D4243</f>
        <v>0</v>
      </c>
      <c r="F4219" s="2">
        <f t="shared" ca="1" si="65"/>
        <v>43901.734739930558</v>
      </c>
    </row>
    <row r="4220" spans="1:6">
      <c r="A4220" s="83">
        <f>'Preenchimento Consolidado'!$E$12</f>
        <v>0</v>
      </c>
      <c r="B4220" s="1">
        <f>'Preenchimento Consolidado'!$E$17</f>
        <v>0</v>
      </c>
      <c r="C4220" s="1">
        <f>'Preenchimento Consolidado'!$E$18</f>
        <v>0</v>
      </c>
      <c r="D4220" s="187" t="str">
        <f>'Preenchimento Consolidado'!B4244</f>
        <v>5.1.24.</v>
      </c>
      <c r="E4220" s="187">
        <f>'Preenchimento Consolidado'!D4244</f>
        <v>0</v>
      </c>
      <c r="F4220" s="2">
        <f t="shared" ca="1" si="65"/>
        <v>43901.734739930558</v>
      </c>
    </row>
    <row r="4221" spans="1:6">
      <c r="A4221" s="83">
        <f>'Preenchimento Consolidado'!$E$12</f>
        <v>0</v>
      </c>
      <c r="B4221" s="1">
        <f>'Preenchimento Consolidado'!$E$17</f>
        <v>0</v>
      </c>
      <c r="C4221" s="1">
        <f>'Preenchimento Consolidado'!$E$18</f>
        <v>0</v>
      </c>
      <c r="D4221" s="187" t="str">
        <f>'Preenchimento Consolidado'!B4245</f>
        <v>5.1.25.</v>
      </c>
      <c r="E4221" s="187">
        <f>'Preenchimento Consolidado'!D4245</f>
        <v>0</v>
      </c>
      <c r="F4221" s="2">
        <f t="shared" ca="1" si="65"/>
        <v>43901.734739930558</v>
      </c>
    </row>
    <row r="4222" spans="1:6">
      <c r="A4222" s="83">
        <f>'Preenchimento Consolidado'!$E$12</f>
        <v>0</v>
      </c>
      <c r="B4222" s="1">
        <f>'Preenchimento Consolidado'!$E$17</f>
        <v>0</v>
      </c>
      <c r="C4222" s="1">
        <f>'Preenchimento Consolidado'!$E$18</f>
        <v>0</v>
      </c>
      <c r="D4222" s="187" t="str">
        <f>'Preenchimento Consolidado'!B4246</f>
        <v>5.1.26.</v>
      </c>
      <c r="E4222" s="187">
        <f>'Preenchimento Consolidado'!D4246</f>
        <v>0</v>
      </c>
      <c r="F4222" s="2">
        <f t="shared" ca="1" si="65"/>
        <v>43901.734739930558</v>
      </c>
    </row>
    <row r="4223" spans="1:6">
      <c r="A4223" s="83">
        <f>'Preenchimento Consolidado'!$E$12</f>
        <v>0</v>
      </c>
      <c r="B4223" s="1">
        <f>'Preenchimento Consolidado'!$E$17</f>
        <v>0</v>
      </c>
      <c r="C4223" s="1">
        <f>'Preenchimento Consolidado'!$E$18</f>
        <v>0</v>
      </c>
      <c r="D4223" s="187" t="str">
        <f>'Preenchimento Consolidado'!B4247</f>
        <v>5.1.27.</v>
      </c>
      <c r="E4223" s="187">
        <f>'Preenchimento Consolidado'!D4247</f>
        <v>0</v>
      </c>
      <c r="F4223" s="2">
        <f t="shared" ca="1" si="65"/>
        <v>43901.734739930558</v>
      </c>
    </row>
    <row r="4224" spans="1:6">
      <c r="A4224" s="83">
        <f>'Preenchimento Consolidado'!$E$12</f>
        <v>0</v>
      </c>
      <c r="B4224" s="1">
        <f>'Preenchimento Consolidado'!$E$17</f>
        <v>0</v>
      </c>
      <c r="C4224" s="1">
        <f>'Preenchimento Consolidado'!$E$18</f>
        <v>0</v>
      </c>
      <c r="D4224" s="187" t="str">
        <f>'Preenchimento Consolidado'!B4248</f>
        <v>5.1.28.</v>
      </c>
      <c r="E4224" s="187">
        <f>'Preenchimento Consolidado'!D4248</f>
        <v>0</v>
      </c>
      <c r="F4224" s="2">
        <f t="shared" ca="1" si="65"/>
        <v>43901.734739930558</v>
      </c>
    </row>
    <row r="4225" spans="1:6">
      <c r="A4225" s="83">
        <f>'Preenchimento Consolidado'!$E$12</f>
        <v>0</v>
      </c>
      <c r="B4225" s="1">
        <f>'Preenchimento Consolidado'!$E$17</f>
        <v>0</v>
      </c>
      <c r="C4225" s="1">
        <f>'Preenchimento Consolidado'!$E$18</f>
        <v>0</v>
      </c>
      <c r="D4225" s="187" t="str">
        <f>'Preenchimento Consolidado'!B4249</f>
        <v>5.1.29.</v>
      </c>
      <c r="E4225" s="187">
        <f>'Preenchimento Consolidado'!D4249</f>
        <v>0</v>
      </c>
      <c r="F4225" s="2">
        <f t="shared" ref="F4225:F4288" ca="1" si="66">NOW()</f>
        <v>43901.734739930558</v>
      </c>
    </row>
    <row r="4226" spans="1:6">
      <c r="A4226" s="83">
        <f>'Preenchimento Consolidado'!$E$12</f>
        <v>0</v>
      </c>
      <c r="B4226" s="1">
        <f>'Preenchimento Consolidado'!$E$17</f>
        <v>0</v>
      </c>
      <c r="C4226" s="1">
        <f>'Preenchimento Consolidado'!$E$18</f>
        <v>0</v>
      </c>
      <c r="D4226" s="187" t="str">
        <f>'Preenchimento Consolidado'!B4250</f>
        <v>5.1.31.</v>
      </c>
      <c r="E4226" s="187">
        <f>'Preenchimento Consolidado'!D4250</f>
        <v>0</v>
      </c>
      <c r="F4226" s="2">
        <f t="shared" ca="1" si="66"/>
        <v>43901.734739930558</v>
      </c>
    </row>
    <row r="4227" spans="1:6">
      <c r="A4227" s="83">
        <f>'Preenchimento Consolidado'!$E$12</f>
        <v>0</v>
      </c>
      <c r="B4227" s="1">
        <f>'Preenchimento Consolidado'!$E$17</f>
        <v>0</v>
      </c>
      <c r="C4227" s="1">
        <f>'Preenchimento Consolidado'!$E$18</f>
        <v>0</v>
      </c>
      <c r="D4227" s="187" t="str">
        <f>'Preenchimento Consolidado'!B4251</f>
        <v>5.1.32.</v>
      </c>
      <c r="E4227" s="187">
        <f>'Preenchimento Consolidado'!D4251</f>
        <v>0</v>
      </c>
      <c r="F4227" s="2">
        <f t="shared" ca="1" si="66"/>
        <v>43901.734739930558</v>
      </c>
    </row>
    <row r="4228" spans="1:6">
      <c r="A4228" s="83">
        <f>'Preenchimento Consolidado'!$E$12</f>
        <v>0</v>
      </c>
      <c r="B4228" s="1">
        <f>'Preenchimento Consolidado'!$E$17</f>
        <v>0</v>
      </c>
      <c r="C4228" s="1">
        <f>'Preenchimento Consolidado'!$E$18</f>
        <v>0</v>
      </c>
      <c r="D4228" s="187" t="str">
        <f>'Preenchimento Consolidado'!B4252</f>
        <v>5.1.33.</v>
      </c>
      <c r="E4228" s="187">
        <f>'Preenchimento Consolidado'!D4252</f>
        <v>0</v>
      </c>
      <c r="F4228" s="2">
        <f t="shared" ca="1" si="66"/>
        <v>43901.734739930558</v>
      </c>
    </row>
    <row r="4229" spans="1:6">
      <c r="A4229" s="83">
        <f>'Preenchimento Consolidado'!$E$12</f>
        <v>0</v>
      </c>
      <c r="B4229" s="1">
        <f>'Preenchimento Consolidado'!$E$17</f>
        <v>0</v>
      </c>
      <c r="C4229" s="1">
        <f>'Preenchimento Consolidado'!$E$18</f>
        <v>0</v>
      </c>
      <c r="D4229" s="187" t="str">
        <f>'Preenchimento Consolidado'!B4253</f>
        <v>5.1.35.</v>
      </c>
      <c r="E4229" s="187">
        <f>'Preenchimento Consolidado'!D4253</f>
        <v>0</v>
      </c>
      <c r="F4229" s="2">
        <f t="shared" ca="1" si="66"/>
        <v>43901.734739930558</v>
      </c>
    </row>
    <row r="4230" spans="1:6">
      <c r="A4230" s="83">
        <f>'Preenchimento Consolidado'!$E$12</f>
        <v>0</v>
      </c>
      <c r="B4230" s="1">
        <f>'Preenchimento Consolidado'!$E$17</f>
        <v>0</v>
      </c>
      <c r="C4230" s="1">
        <f>'Preenchimento Consolidado'!$E$18</f>
        <v>0</v>
      </c>
      <c r="D4230" s="187" t="str">
        <f>'Preenchimento Consolidado'!B4254</f>
        <v>5.1.35.1.</v>
      </c>
      <c r="E4230" s="187">
        <f>'Preenchimento Consolidado'!D4254</f>
        <v>0</v>
      </c>
      <c r="F4230" s="2">
        <f t="shared" ca="1" si="66"/>
        <v>43901.734739930558</v>
      </c>
    </row>
    <row r="4231" spans="1:6">
      <c r="A4231" s="83">
        <f>'Preenchimento Consolidado'!$E$12</f>
        <v>0</v>
      </c>
      <c r="B4231" s="1">
        <f>'Preenchimento Consolidado'!$E$17</f>
        <v>0</v>
      </c>
      <c r="C4231" s="1">
        <f>'Preenchimento Consolidado'!$E$18</f>
        <v>0</v>
      </c>
      <c r="D4231" s="187" t="str">
        <f>'Preenchimento Consolidado'!B4255</f>
        <v>5.1.35.2.</v>
      </c>
      <c r="E4231" s="187">
        <f>'Preenchimento Consolidado'!D4255</f>
        <v>0</v>
      </c>
      <c r="F4231" s="2">
        <f t="shared" ca="1" si="66"/>
        <v>43901.734739930558</v>
      </c>
    </row>
    <row r="4232" spans="1:6">
      <c r="A4232" s="83">
        <f>'Preenchimento Consolidado'!$E$12</f>
        <v>0</v>
      </c>
      <c r="B4232" s="1">
        <f>'Preenchimento Consolidado'!$E$17</f>
        <v>0</v>
      </c>
      <c r="C4232" s="1">
        <f>'Preenchimento Consolidado'!$E$18</f>
        <v>0</v>
      </c>
      <c r="D4232" s="187" t="str">
        <f>'Preenchimento Consolidado'!B4256</f>
        <v>5.1.41.</v>
      </c>
      <c r="E4232" s="187">
        <f>'Preenchimento Consolidado'!D4256</f>
        <v>0</v>
      </c>
      <c r="F4232" s="2">
        <f t="shared" ca="1" si="66"/>
        <v>43901.734739930558</v>
      </c>
    </row>
    <row r="4233" spans="1:6">
      <c r="A4233" s="83">
        <f>'Preenchimento Consolidado'!$E$12</f>
        <v>0</v>
      </c>
      <c r="B4233" s="1">
        <f>'Preenchimento Consolidado'!$E$17</f>
        <v>0</v>
      </c>
      <c r="C4233" s="1">
        <f>'Preenchimento Consolidado'!$E$18</f>
        <v>0</v>
      </c>
      <c r="D4233" s="187" t="str">
        <f>'Preenchimento Consolidado'!B4257</f>
        <v>5.1.42.</v>
      </c>
      <c r="E4233" s="187">
        <f>'Preenchimento Consolidado'!D4257</f>
        <v>0</v>
      </c>
      <c r="F4233" s="2">
        <f t="shared" ca="1" si="66"/>
        <v>43901.734739930558</v>
      </c>
    </row>
    <row r="4234" spans="1:6">
      <c r="A4234" s="83">
        <f>'Preenchimento Consolidado'!$E$12</f>
        <v>0</v>
      </c>
      <c r="B4234" s="1">
        <f>'Preenchimento Consolidado'!$E$17</f>
        <v>0</v>
      </c>
      <c r="C4234" s="1">
        <f>'Preenchimento Consolidado'!$E$18</f>
        <v>0</v>
      </c>
      <c r="D4234" s="187" t="str">
        <f>'Preenchimento Consolidado'!B4258</f>
        <v>5.1.43.</v>
      </c>
      <c r="E4234" s="187">
        <f>'Preenchimento Consolidado'!D4258</f>
        <v>0</v>
      </c>
      <c r="F4234" s="2">
        <f t="shared" ca="1" si="66"/>
        <v>43901.734739930558</v>
      </c>
    </row>
    <row r="4235" spans="1:6">
      <c r="A4235" s="83">
        <f>'Preenchimento Consolidado'!$E$12</f>
        <v>0</v>
      </c>
      <c r="B4235" s="1">
        <f>'Preenchimento Consolidado'!$E$17</f>
        <v>0</v>
      </c>
      <c r="C4235" s="1">
        <f>'Preenchimento Consolidado'!$E$18</f>
        <v>0</v>
      </c>
      <c r="D4235" s="187" t="str">
        <f>'Preenchimento Consolidado'!B4259</f>
        <v>5.1.50.</v>
      </c>
      <c r="E4235" s="187">
        <f>'Preenchimento Consolidado'!D4259</f>
        <v>0</v>
      </c>
      <c r="F4235" s="2">
        <f t="shared" ca="1" si="66"/>
        <v>43901.734739930558</v>
      </c>
    </row>
    <row r="4236" spans="1:6">
      <c r="A4236" s="83">
        <f>'Preenchimento Consolidado'!$E$12</f>
        <v>0</v>
      </c>
      <c r="B4236" s="1">
        <f>'Preenchimento Consolidado'!$E$17</f>
        <v>0</v>
      </c>
      <c r="C4236" s="1">
        <f>'Preenchimento Consolidado'!$E$18</f>
        <v>0</v>
      </c>
      <c r="D4236" s="187" t="str">
        <f>'Preenchimento Consolidado'!B4260</f>
        <v>5.1.51.</v>
      </c>
      <c r="E4236" s="187">
        <f>'Preenchimento Consolidado'!D4260</f>
        <v>0</v>
      </c>
      <c r="F4236" s="2">
        <f t="shared" ca="1" si="66"/>
        <v>43901.734739930558</v>
      </c>
    </row>
    <row r="4237" spans="1:6">
      <c r="A4237" s="83">
        <f>'Preenchimento Consolidado'!$E$12</f>
        <v>0</v>
      </c>
      <c r="B4237" s="1">
        <f>'Preenchimento Consolidado'!$E$17</f>
        <v>0</v>
      </c>
      <c r="C4237" s="1">
        <f>'Preenchimento Consolidado'!$E$18</f>
        <v>0</v>
      </c>
      <c r="D4237" s="187" t="str">
        <f>'Preenchimento Consolidado'!B4261</f>
        <v>5.1.52.</v>
      </c>
      <c r="E4237" s="187">
        <f>'Preenchimento Consolidado'!D4261</f>
        <v>0</v>
      </c>
      <c r="F4237" s="2">
        <f t="shared" ca="1" si="66"/>
        <v>43901.734739930558</v>
      </c>
    </row>
    <row r="4238" spans="1:6">
      <c r="A4238" s="83">
        <f>'Preenchimento Consolidado'!$E$12</f>
        <v>0</v>
      </c>
      <c r="B4238" s="1">
        <f>'Preenchimento Consolidado'!$E$17</f>
        <v>0</v>
      </c>
      <c r="C4238" s="1">
        <f>'Preenchimento Consolidado'!$E$18</f>
        <v>0</v>
      </c>
      <c r="D4238" s="187" t="str">
        <f>'Preenchimento Consolidado'!B4262</f>
        <v>5.1.53.</v>
      </c>
      <c r="E4238" s="187">
        <f>'Preenchimento Consolidado'!D4262</f>
        <v>0</v>
      </c>
      <c r="F4238" s="2">
        <f t="shared" ca="1" si="66"/>
        <v>43901.734739930558</v>
      </c>
    </row>
    <row r="4239" spans="1:6">
      <c r="A4239" s="83">
        <f>'Preenchimento Consolidado'!$E$12</f>
        <v>0</v>
      </c>
      <c r="B4239" s="1">
        <f>'Preenchimento Consolidado'!$E$17</f>
        <v>0</v>
      </c>
      <c r="C4239" s="1">
        <f>'Preenchimento Consolidado'!$E$18</f>
        <v>0</v>
      </c>
      <c r="D4239" s="187" t="str">
        <f>'Preenchimento Consolidado'!B4263</f>
        <v>5.2.</v>
      </c>
      <c r="E4239" s="187">
        <f>'Preenchimento Consolidado'!D4263</f>
        <v>0</v>
      </c>
      <c r="F4239" s="2">
        <f t="shared" ca="1" si="66"/>
        <v>43901.734739930558</v>
      </c>
    </row>
    <row r="4240" spans="1:6">
      <c r="A4240" s="83">
        <f>'Preenchimento Consolidado'!$E$12</f>
        <v>0</v>
      </c>
      <c r="B4240" s="1">
        <f>'Preenchimento Consolidado'!$E$17</f>
        <v>0</v>
      </c>
      <c r="C4240" s="1">
        <f>'Preenchimento Consolidado'!$E$18</f>
        <v>0</v>
      </c>
      <c r="D4240" s="187" t="str">
        <f>'Preenchimento Consolidado'!B4264</f>
        <v>5.2.11.</v>
      </c>
      <c r="E4240" s="187">
        <f>'Preenchimento Consolidado'!D4264</f>
        <v>0</v>
      </c>
      <c r="F4240" s="2">
        <f t="shared" ca="1" si="66"/>
        <v>43901.734739930558</v>
      </c>
    </row>
    <row r="4241" spans="1:6">
      <c r="A4241" s="83">
        <f>'Preenchimento Consolidado'!$E$12</f>
        <v>0</v>
      </c>
      <c r="B4241" s="1">
        <f>'Preenchimento Consolidado'!$E$17</f>
        <v>0</v>
      </c>
      <c r="C4241" s="1">
        <f>'Preenchimento Consolidado'!$E$18</f>
        <v>0</v>
      </c>
      <c r="D4241" s="187" t="str">
        <f>'Preenchimento Consolidado'!B4265</f>
        <v>5.2.12.</v>
      </c>
      <c r="E4241" s="187">
        <f>'Preenchimento Consolidado'!D4265</f>
        <v>0</v>
      </c>
      <c r="F4241" s="2">
        <f t="shared" ca="1" si="66"/>
        <v>43901.734739930558</v>
      </c>
    </row>
    <row r="4242" spans="1:6">
      <c r="A4242" s="83">
        <f>'Preenchimento Consolidado'!$E$12</f>
        <v>0</v>
      </c>
      <c r="B4242" s="1">
        <f>'Preenchimento Consolidado'!$E$17</f>
        <v>0</v>
      </c>
      <c r="C4242" s="1">
        <f>'Preenchimento Consolidado'!$E$18</f>
        <v>0</v>
      </c>
      <c r="D4242" s="187" t="str">
        <f>'Preenchimento Consolidado'!B4266</f>
        <v>5.2.13.</v>
      </c>
      <c r="E4242" s="187">
        <f>'Preenchimento Consolidado'!D4266</f>
        <v>0</v>
      </c>
      <c r="F4242" s="2">
        <f t="shared" ca="1" si="66"/>
        <v>43901.734739930558</v>
      </c>
    </row>
    <row r="4243" spans="1:6">
      <c r="A4243" s="83">
        <f>'Preenchimento Consolidado'!$E$12</f>
        <v>0</v>
      </c>
      <c r="B4243" s="1">
        <f>'Preenchimento Consolidado'!$E$17</f>
        <v>0</v>
      </c>
      <c r="C4243" s="1">
        <f>'Preenchimento Consolidado'!$E$18</f>
        <v>0</v>
      </c>
      <c r="D4243" s="187" t="str">
        <f>'Preenchimento Consolidado'!B4267</f>
        <v>5.2.14.</v>
      </c>
      <c r="E4243" s="187">
        <f>'Preenchimento Consolidado'!D4267</f>
        <v>0</v>
      </c>
      <c r="F4243" s="2">
        <f t="shared" ca="1" si="66"/>
        <v>43901.734739930558</v>
      </c>
    </row>
    <row r="4244" spans="1:6">
      <c r="A4244" s="83">
        <f>'Preenchimento Consolidado'!$E$12</f>
        <v>0</v>
      </c>
      <c r="B4244" s="1">
        <f>'Preenchimento Consolidado'!$E$17</f>
        <v>0</v>
      </c>
      <c r="C4244" s="1">
        <f>'Preenchimento Consolidado'!$E$18</f>
        <v>0</v>
      </c>
      <c r="D4244" s="187" t="str">
        <f>'Preenchimento Consolidado'!B4268</f>
        <v>5.2.15.</v>
      </c>
      <c r="E4244" s="187">
        <f>'Preenchimento Consolidado'!D4268</f>
        <v>0</v>
      </c>
      <c r="F4244" s="2">
        <f t="shared" ca="1" si="66"/>
        <v>43901.734739930558</v>
      </c>
    </row>
    <row r="4245" spans="1:6">
      <c r="A4245" s="83">
        <f>'Preenchimento Consolidado'!$E$12</f>
        <v>0</v>
      </c>
      <c r="B4245" s="1">
        <f>'Preenchimento Consolidado'!$E$17</f>
        <v>0</v>
      </c>
      <c r="C4245" s="1">
        <f>'Preenchimento Consolidado'!$E$18</f>
        <v>0</v>
      </c>
      <c r="D4245" s="187" t="str">
        <f>'Preenchimento Consolidado'!B4269</f>
        <v>5.2.16.</v>
      </c>
      <c r="E4245" s="187">
        <f>'Preenchimento Consolidado'!D4269</f>
        <v>0</v>
      </c>
      <c r="F4245" s="2">
        <f t="shared" ca="1" si="66"/>
        <v>43901.734739930558</v>
      </c>
    </row>
    <row r="4246" spans="1:6">
      <c r="A4246" s="83">
        <f>'Preenchimento Consolidado'!$E$12</f>
        <v>0</v>
      </c>
      <c r="B4246" s="1">
        <f>'Preenchimento Consolidado'!$E$17</f>
        <v>0</v>
      </c>
      <c r="C4246" s="1">
        <f>'Preenchimento Consolidado'!$E$18</f>
        <v>0</v>
      </c>
      <c r="D4246" s="187" t="str">
        <f>'Preenchimento Consolidado'!B4270</f>
        <v>5.2.17.</v>
      </c>
      <c r="E4246" s="187">
        <f>'Preenchimento Consolidado'!D4270</f>
        <v>0</v>
      </c>
      <c r="F4246" s="2">
        <f t="shared" ca="1" si="66"/>
        <v>43901.734739930558</v>
      </c>
    </row>
    <row r="4247" spans="1:6">
      <c r="A4247" s="83">
        <f>'Preenchimento Consolidado'!$E$12</f>
        <v>0</v>
      </c>
      <c r="B4247" s="1">
        <f>'Preenchimento Consolidado'!$E$17</f>
        <v>0</v>
      </c>
      <c r="C4247" s="1">
        <f>'Preenchimento Consolidado'!$E$18</f>
        <v>0</v>
      </c>
      <c r="D4247" s="187" t="str">
        <f>'Preenchimento Consolidado'!B4271</f>
        <v>5.2.21.</v>
      </c>
      <c r="E4247" s="187">
        <f>'Preenchimento Consolidado'!D4271</f>
        <v>0</v>
      </c>
      <c r="F4247" s="2">
        <f t="shared" ca="1" si="66"/>
        <v>43901.734739930558</v>
      </c>
    </row>
    <row r="4248" spans="1:6">
      <c r="A4248" s="83">
        <f>'Preenchimento Consolidado'!$E$12</f>
        <v>0</v>
      </c>
      <c r="B4248" s="1">
        <f>'Preenchimento Consolidado'!$E$17</f>
        <v>0</v>
      </c>
      <c r="C4248" s="1">
        <f>'Preenchimento Consolidado'!$E$18</f>
        <v>0</v>
      </c>
      <c r="D4248" s="187" t="str">
        <f>'Preenchimento Consolidado'!B4272</f>
        <v>5.2.22.</v>
      </c>
      <c r="E4248" s="187">
        <f>'Preenchimento Consolidado'!D4272</f>
        <v>0</v>
      </c>
      <c r="F4248" s="2">
        <f t="shared" ca="1" si="66"/>
        <v>43901.734739930558</v>
      </c>
    </row>
    <row r="4249" spans="1:6">
      <c r="A4249" s="83">
        <f>'Preenchimento Consolidado'!$E$12</f>
        <v>0</v>
      </c>
      <c r="B4249" s="1">
        <f>'Preenchimento Consolidado'!$E$17</f>
        <v>0</v>
      </c>
      <c r="C4249" s="1">
        <f>'Preenchimento Consolidado'!$E$18</f>
        <v>0</v>
      </c>
      <c r="D4249" s="187" t="str">
        <f>'Preenchimento Consolidado'!B4273</f>
        <v>5.2.23.</v>
      </c>
      <c r="E4249" s="187">
        <f>'Preenchimento Consolidado'!D4273</f>
        <v>0</v>
      </c>
      <c r="F4249" s="2">
        <f t="shared" ca="1" si="66"/>
        <v>43901.734739930558</v>
      </c>
    </row>
    <row r="4250" spans="1:6">
      <c r="A4250" s="83">
        <f>'Preenchimento Consolidado'!$E$12</f>
        <v>0</v>
      </c>
      <c r="B4250" s="1">
        <f>'Preenchimento Consolidado'!$E$17</f>
        <v>0</v>
      </c>
      <c r="C4250" s="1">
        <f>'Preenchimento Consolidado'!$E$18</f>
        <v>0</v>
      </c>
      <c r="D4250" s="187" t="str">
        <f>'Preenchimento Consolidado'!B4274</f>
        <v>5.2.24.</v>
      </c>
      <c r="E4250" s="187">
        <f>'Preenchimento Consolidado'!D4274</f>
        <v>0</v>
      </c>
      <c r="F4250" s="2">
        <f t="shared" ca="1" si="66"/>
        <v>43901.734739930558</v>
      </c>
    </row>
    <row r="4251" spans="1:6">
      <c r="A4251" s="83">
        <f>'Preenchimento Consolidado'!$E$12</f>
        <v>0</v>
      </c>
      <c r="B4251" s="1">
        <f>'Preenchimento Consolidado'!$E$17</f>
        <v>0</v>
      </c>
      <c r="C4251" s="1">
        <f>'Preenchimento Consolidado'!$E$18</f>
        <v>0</v>
      </c>
      <c r="D4251" s="187" t="str">
        <f>'Preenchimento Consolidado'!B4275</f>
        <v>5.2.25.</v>
      </c>
      <c r="E4251" s="187">
        <f>'Preenchimento Consolidado'!D4275</f>
        <v>0</v>
      </c>
      <c r="F4251" s="2">
        <f t="shared" ca="1" si="66"/>
        <v>43901.734739930558</v>
      </c>
    </row>
    <row r="4252" spans="1:6">
      <c r="A4252" s="83">
        <f>'Preenchimento Consolidado'!$E$12</f>
        <v>0</v>
      </c>
      <c r="B4252" s="1">
        <f>'Preenchimento Consolidado'!$E$17</f>
        <v>0</v>
      </c>
      <c r="C4252" s="1">
        <f>'Preenchimento Consolidado'!$E$18</f>
        <v>0</v>
      </c>
      <c r="D4252" s="187" t="str">
        <f>'Preenchimento Consolidado'!B4276</f>
        <v>5.2.26.</v>
      </c>
      <c r="E4252" s="187">
        <f>'Preenchimento Consolidado'!D4276</f>
        <v>0</v>
      </c>
      <c r="F4252" s="2">
        <f t="shared" ca="1" si="66"/>
        <v>43901.734739930558</v>
      </c>
    </row>
    <row r="4253" spans="1:6">
      <c r="A4253" s="83">
        <f>'Preenchimento Consolidado'!$E$12</f>
        <v>0</v>
      </c>
      <c r="B4253" s="1">
        <f>'Preenchimento Consolidado'!$E$17</f>
        <v>0</v>
      </c>
      <c r="C4253" s="1">
        <f>'Preenchimento Consolidado'!$E$18</f>
        <v>0</v>
      </c>
      <c r="D4253" s="187" t="str">
        <f>'Preenchimento Consolidado'!B4277</f>
        <v>5.2.27.</v>
      </c>
      <c r="E4253" s="187">
        <f>'Preenchimento Consolidado'!D4277</f>
        <v>0</v>
      </c>
      <c r="F4253" s="2">
        <f t="shared" ca="1" si="66"/>
        <v>43901.734739930558</v>
      </c>
    </row>
    <row r="4254" spans="1:6">
      <c r="A4254" s="83">
        <f>'Preenchimento Consolidado'!$E$12</f>
        <v>0</v>
      </c>
      <c r="B4254" s="1">
        <f>'Preenchimento Consolidado'!$E$17</f>
        <v>0</v>
      </c>
      <c r="C4254" s="1">
        <f>'Preenchimento Consolidado'!$E$18</f>
        <v>0</v>
      </c>
      <c r="D4254" s="187" t="str">
        <f>'Preenchimento Consolidado'!B4278</f>
        <v>5.2.28.</v>
      </c>
      <c r="E4254" s="187">
        <f>'Preenchimento Consolidado'!D4278</f>
        <v>0</v>
      </c>
      <c r="F4254" s="2">
        <f t="shared" ca="1" si="66"/>
        <v>43901.734739930558</v>
      </c>
    </row>
    <row r="4255" spans="1:6">
      <c r="A4255" s="83">
        <f>'Preenchimento Consolidado'!$E$12</f>
        <v>0</v>
      </c>
      <c r="B4255" s="1">
        <f>'Preenchimento Consolidado'!$E$17</f>
        <v>0</v>
      </c>
      <c r="C4255" s="1">
        <f>'Preenchimento Consolidado'!$E$18</f>
        <v>0</v>
      </c>
      <c r="D4255" s="187" t="str">
        <f>'Preenchimento Consolidado'!B4279</f>
        <v>5.2.29.</v>
      </c>
      <c r="E4255" s="187">
        <f>'Preenchimento Consolidado'!D4279</f>
        <v>0</v>
      </c>
      <c r="F4255" s="2">
        <f t="shared" ca="1" si="66"/>
        <v>43901.734739930558</v>
      </c>
    </row>
    <row r="4256" spans="1:6">
      <c r="A4256" s="83">
        <f>'Preenchimento Consolidado'!$E$12</f>
        <v>0</v>
      </c>
      <c r="B4256" s="1">
        <f>'Preenchimento Consolidado'!$E$17</f>
        <v>0</v>
      </c>
      <c r="C4256" s="1">
        <f>'Preenchimento Consolidado'!$E$18</f>
        <v>0</v>
      </c>
      <c r="D4256" s="187" t="str">
        <f>'Preenchimento Consolidado'!B4280</f>
        <v>5.2.31.</v>
      </c>
      <c r="E4256" s="187">
        <f>'Preenchimento Consolidado'!D4280</f>
        <v>0</v>
      </c>
      <c r="F4256" s="2">
        <f t="shared" ca="1" si="66"/>
        <v>43901.734739930558</v>
      </c>
    </row>
    <row r="4257" spans="1:6">
      <c r="A4257" s="83">
        <f>'Preenchimento Consolidado'!$E$12</f>
        <v>0</v>
      </c>
      <c r="B4257" s="1">
        <f>'Preenchimento Consolidado'!$E$17</f>
        <v>0</v>
      </c>
      <c r="C4257" s="1">
        <f>'Preenchimento Consolidado'!$E$18</f>
        <v>0</v>
      </c>
      <c r="D4257" s="187" t="str">
        <f>'Preenchimento Consolidado'!B4281</f>
        <v>5.2.32.</v>
      </c>
      <c r="E4257" s="187">
        <f>'Preenchimento Consolidado'!D4281</f>
        <v>0</v>
      </c>
      <c r="F4257" s="2">
        <f t="shared" ca="1" si="66"/>
        <v>43901.734739930558</v>
      </c>
    </row>
    <row r="4258" spans="1:6">
      <c r="A4258" s="83">
        <f>'Preenchimento Consolidado'!$E$12</f>
        <v>0</v>
      </c>
      <c r="B4258" s="1">
        <f>'Preenchimento Consolidado'!$E$17</f>
        <v>0</v>
      </c>
      <c r="C4258" s="1">
        <f>'Preenchimento Consolidado'!$E$18</f>
        <v>0</v>
      </c>
      <c r="D4258" s="187" t="str">
        <f>'Preenchimento Consolidado'!B4282</f>
        <v>5.2.33.</v>
      </c>
      <c r="E4258" s="187">
        <f>'Preenchimento Consolidado'!D4282</f>
        <v>0</v>
      </c>
      <c r="F4258" s="2">
        <f t="shared" ca="1" si="66"/>
        <v>43901.734739930558</v>
      </c>
    </row>
    <row r="4259" spans="1:6">
      <c r="A4259" s="83">
        <f>'Preenchimento Consolidado'!$E$12</f>
        <v>0</v>
      </c>
      <c r="B4259" s="1">
        <f>'Preenchimento Consolidado'!$E$17</f>
        <v>0</v>
      </c>
      <c r="C4259" s="1">
        <f>'Preenchimento Consolidado'!$E$18</f>
        <v>0</v>
      </c>
      <c r="D4259" s="187" t="str">
        <f>'Preenchimento Consolidado'!B4283</f>
        <v>5.2.35.</v>
      </c>
      <c r="E4259" s="187">
        <f>'Preenchimento Consolidado'!D4283</f>
        <v>0</v>
      </c>
      <c r="F4259" s="2">
        <f t="shared" ca="1" si="66"/>
        <v>43901.734739930558</v>
      </c>
    </row>
    <row r="4260" spans="1:6">
      <c r="A4260" s="83">
        <f>'Preenchimento Consolidado'!$E$12</f>
        <v>0</v>
      </c>
      <c r="B4260" s="1">
        <f>'Preenchimento Consolidado'!$E$17</f>
        <v>0</v>
      </c>
      <c r="C4260" s="1">
        <f>'Preenchimento Consolidado'!$E$18</f>
        <v>0</v>
      </c>
      <c r="D4260" s="187" t="str">
        <f>'Preenchimento Consolidado'!B4284</f>
        <v>5.2.35.1.</v>
      </c>
      <c r="E4260" s="187">
        <f>'Preenchimento Consolidado'!D4284</f>
        <v>0</v>
      </c>
      <c r="F4260" s="2">
        <f t="shared" ca="1" si="66"/>
        <v>43901.734739930558</v>
      </c>
    </row>
    <row r="4261" spans="1:6">
      <c r="A4261" s="83">
        <f>'Preenchimento Consolidado'!$E$12</f>
        <v>0</v>
      </c>
      <c r="B4261" s="1">
        <f>'Preenchimento Consolidado'!$E$17</f>
        <v>0</v>
      </c>
      <c r="C4261" s="1">
        <f>'Preenchimento Consolidado'!$E$18</f>
        <v>0</v>
      </c>
      <c r="D4261" s="187" t="str">
        <f>'Preenchimento Consolidado'!B4285</f>
        <v>5.2.35.2.</v>
      </c>
      <c r="E4261" s="187">
        <f>'Preenchimento Consolidado'!D4285</f>
        <v>0</v>
      </c>
      <c r="F4261" s="2">
        <f t="shared" ca="1" si="66"/>
        <v>43901.734739930558</v>
      </c>
    </row>
    <row r="4262" spans="1:6">
      <c r="A4262" s="83">
        <f>'Preenchimento Consolidado'!$E$12</f>
        <v>0</v>
      </c>
      <c r="B4262" s="1">
        <f>'Preenchimento Consolidado'!$E$17</f>
        <v>0</v>
      </c>
      <c r="C4262" s="1">
        <f>'Preenchimento Consolidado'!$E$18</f>
        <v>0</v>
      </c>
      <c r="D4262" s="187" t="str">
        <f>'Preenchimento Consolidado'!B4286</f>
        <v>5.2.41.</v>
      </c>
      <c r="E4262" s="187">
        <f>'Preenchimento Consolidado'!D4286</f>
        <v>0</v>
      </c>
      <c r="F4262" s="2">
        <f t="shared" ca="1" si="66"/>
        <v>43901.734739930558</v>
      </c>
    </row>
    <row r="4263" spans="1:6">
      <c r="A4263" s="83">
        <f>'Preenchimento Consolidado'!$E$12</f>
        <v>0</v>
      </c>
      <c r="B4263" s="1">
        <f>'Preenchimento Consolidado'!$E$17</f>
        <v>0</v>
      </c>
      <c r="C4263" s="1">
        <f>'Preenchimento Consolidado'!$E$18</f>
        <v>0</v>
      </c>
      <c r="D4263" s="187" t="str">
        <f>'Preenchimento Consolidado'!B4287</f>
        <v>5.2.42.</v>
      </c>
      <c r="E4263" s="187">
        <f>'Preenchimento Consolidado'!D4287</f>
        <v>0</v>
      </c>
      <c r="F4263" s="2">
        <f t="shared" ca="1" si="66"/>
        <v>43901.734739930558</v>
      </c>
    </row>
    <row r="4264" spans="1:6">
      <c r="A4264" s="83">
        <f>'Preenchimento Consolidado'!$E$12</f>
        <v>0</v>
      </c>
      <c r="B4264" s="1">
        <f>'Preenchimento Consolidado'!$E$17</f>
        <v>0</v>
      </c>
      <c r="C4264" s="1">
        <f>'Preenchimento Consolidado'!$E$18</f>
        <v>0</v>
      </c>
      <c r="D4264" s="187" t="str">
        <f>'Preenchimento Consolidado'!B4288</f>
        <v>5.2.43.</v>
      </c>
      <c r="E4264" s="187">
        <f>'Preenchimento Consolidado'!D4288</f>
        <v>0</v>
      </c>
      <c r="F4264" s="2">
        <f t="shared" ca="1" si="66"/>
        <v>43901.734739930558</v>
      </c>
    </row>
    <row r="4265" spans="1:6">
      <c r="A4265" s="83">
        <f>'Preenchimento Consolidado'!$E$12</f>
        <v>0</v>
      </c>
      <c r="B4265" s="1">
        <f>'Preenchimento Consolidado'!$E$17</f>
        <v>0</v>
      </c>
      <c r="C4265" s="1">
        <f>'Preenchimento Consolidado'!$E$18</f>
        <v>0</v>
      </c>
      <c r="D4265" s="187" t="str">
        <f>'Preenchimento Consolidado'!B4289</f>
        <v>5.2.50.</v>
      </c>
      <c r="E4265" s="187">
        <f>'Preenchimento Consolidado'!D4289</f>
        <v>0</v>
      </c>
      <c r="F4265" s="2">
        <f t="shared" ca="1" si="66"/>
        <v>43901.734739930558</v>
      </c>
    </row>
    <row r="4266" spans="1:6">
      <c r="A4266" s="83">
        <f>'Preenchimento Consolidado'!$E$12</f>
        <v>0</v>
      </c>
      <c r="B4266" s="1">
        <f>'Preenchimento Consolidado'!$E$17</f>
        <v>0</v>
      </c>
      <c r="C4266" s="1">
        <f>'Preenchimento Consolidado'!$E$18</f>
        <v>0</v>
      </c>
      <c r="D4266" s="187" t="str">
        <f>'Preenchimento Consolidado'!B4290</f>
        <v>5.2.51.</v>
      </c>
      <c r="E4266" s="187">
        <f>'Preenchimento Consolidado'!D4290</f>
        <v>0</v>
      </c>
      <c r="F4266" s="2">
        <f t="shared" ca="1" si="66"/>
        <v>43901.734739930558</v>
      </c>
    </row>
    <row r="4267" spans="1:6">
      <c r="A4267" s="83">
        <f>'Preenchimento Consolidado'!$E$12</f>
        <v>0</v>
      </c>
      <c r="B4267" s="1">
        <f>'Preenchimento Consolidado'!$E$17</f>
        <v>0</v>
      </c>
      <c r="C4267" s="1">
        <f>'Preenchimento Consolidado'!$E$18</f>
        <v>0</v>
      </c>
      <c r="D4267" s="187" t="str">
        <f>'Preenchimento Consolidado'!B4291</f>
        <v>5.2.52.</v>
      </c>
      <c r="E4267" s="187">
        <f>'Preenchimento Consolidado'!D4291</f>
        <v>0</v>
      </c>
      <c r="F4267" s="2">
        <f t="shared" ca="1" si="66"/>
        <v>43901.734739930558</v>
      </c>
    </row>
    <row r="4268" spans="1:6">
      <c r="A4268" s="83">
        <f>'Preenchimento Consolidado'!$E$12</f>
        <v>0</v>
      </c>
      <c r="B4268" s="1">
        <f>'Preenchimento Consolidado'!$E$17</f>
        <v>0</v>
      </c>
      <c r="C4268" s="1">
        <f>'Preenchimento Consolidado'!$E$18</f>
        <v>0</v>
      </c>
      <c r="D4268" s="187" t="str">
        <f>'Preenchimento Consolidado'!B4292</f>
        <v>5.2.53.</v>
      </c>
      <c r="E4268" s="187">
        <f>'Preenchimento Consolidado'!D4292</f>
        <v>0</v>
      </c>
      <c r="F4268" s="2">
        <f t="shared" ca="1" si="66"/>
        <v>43901.734739930558</v>
      </c>
    </row>
    <row r="4269" spans="1:6">
      <c r="A4269" s="83">
        <f>'Preenchimento Consolidado'!$E$12</f>
        <v>0</v>
      </c>
      <c r="B4269" s="1">
        <f>'Preenchimento Consolidado'!$E$17</f>
        <v>0</v>
      </c>
      <c r="C4269" s="1">
        <f>'Preenchimento Consolidado'!$E$18</f>
        <v>0</v>
      </c>
      <c r="D4269" s="187" t="str">
        <f>'Preenchimento Consolidado'!B4293</f>
        <v>4.</v>
      </c>
      <c r="E4269" s="187">
        <f>'Preenchimento Consolidado'!D4293</f>
        <v>0</v>
      </c>
      <c r="F4269" s="2">
        <f t="shared" ca="1" si="66"/>
        <v>43901.734739930558</v>
      </c>
    </row>
    <row r="4270" spans="1:6">
      <c r="A4270" s="83">
        <f>'Preenchimento Consolidado'!$E$12</f>
        <v>0</v>
      </c>
      <c r="B4270" s="1">
        <f>'Preenchimento Consolidado'!$E$17</f>
        <v>0</v>
      </c>
      <c r="C4270" s="1">
        <f>'Preenchimento Consolidado'!$E$18</f>
        <v>0</v>
      </c>
      <c r="D4270" s="187" t="str">
        <f>'Preenchimento Consolidado'!B4294</f>
        <v>4.1.</v>
      </c>
      <c r="E4270" s="187">
        <f>'Preenchimento Consolidado'!D4294</f>
        <v>0</v>
      </c>
      <c r="F4270" s="2">
        <f t="shared" ca="1" si="66"/>
        <v>43901.734739930558</v>
      </c>
    </row>
    <row r="4271" spans="1:6">
      <c r="A4271" s="83">
        <f>'Preenchimento Consolidado'!$E$12</f>
        <v>0</v>
      </c>
      <c r="B4271" s="1">
        <f>'Preenchimento Consolidado'!$E$17</f>
        <v>0</v>
      </c>
      <c r="C4271" s="1">
        <f>'Preenchimento Consolidado'!$E$18</f>
        <v>0</v>
      </c>
      <c r="D4271" s="187" t="str">
        <f>'Preenchimento Consolidado'!B4295</f>
        <v>4.1.11.</v>
      </c>
      <c r="E4271" s="187">
        <f>'Preenchimento Consolidado'!D4295</f>
        <v>0</v>
      </c>
      <c r="F4271" s="2">
        <f t="shared" ca="1" si="66"/>
        <v>43901.734739930558</v>
      </c>
    </row>
    <row r="4272" spans="1:6">
      <c r="A4272" s="83">
        <f>'Preenchimento Consolidado'!$E$12</f>
        <v>0</v>
      </c>
      <c r="B4272" s="1">
        <f>'Preenchimento Consolidado'!$E$17</f>
        <v>0</v>
      </c>
      <c r="C4272" s="1">
        <f>'Preenchimento Consolidado'!$E$18</f>
        <v>0</v>
      </c>
      <c r="D4272" s="187" t="str">
        <f>'Preenchimento Consolidado'!B4296</f>
        <v>4.1.12.</v>
      </c>
      <c r="E4272" s="187">
        <f>'Preenchimento Consolidado'!D4296</f>
        <v>0</v>
      </c>
      <c r="F4272" s="2">
        <f t="shared" ca="1" si="66"/>
        <v>43901.734739930558</v>
      </c>
    </row>
    <row r="4273" spans="1:6">
      <c r="A4273" s="83">
        <f>'Preenchimento Consolidado'!$E$12</f>
        <v>0</v>
      </c>
      <c r="B4273" s="1">
        <f>'Preenchimento Consolidado'!$E$17</f>
        <v>0</v>
      </c>
      <c r="C4273" s="1">
        <f>'Preenchimento Consolidado'!$E$18</f>
        <v>0</v>
      </c>
      <c r="D4273" s="187" t="str">
        <f>'Preenchimento Consolidado'!B4297</f>
        <v>4.1.13.</v>
      </c>
      <c r="E4273" s="187">
        <f>'Preenchimento Consolidado'!D4297</f>
        <v>0</v>
      </c>
      <c r="F4273" s="2">
        <f t="shared" ca="1" si="66"/>
        <v>43901.734739930558</v>
      </c>
    </row>
    <row r="4274" spans="1:6">
      <c r="A4274" s="83">
        <f>'Preenchimento Consolidado'!$E$12</f>
        <v>0</v>
      </c>
      <c r="B4274" s="1">
        <f>'Preenchimento Consolidado'!$E$17</f>
        <v>0</v>
      </c>
      <c r="C4274" s="1">
        <f>'Preenchimento Consolidado'!$E$18</f>
        <v>0</v>
      </c>
      <c r="D4274" s="187" t="str">
        <f>'Preenchimento Consolidado'!B4298</f>
        <v>4.1.14.</v>
      </c>
      <c r="E4274" s="187">
        <f>'Preenchimento Consolidado'!D4298</f>
        <v>0</v>
      </c>
      <c r="F4274" s="2">
        <f t="shared" ca="1" si="66"/>
        <v>43901.734739930558</v>
      </c>
    </row>
    <row r="4275" spans="1:6">
      <c r="A4275" s="83">
        <f>'Preenchimento Consolidado'!$E$12</f>
        <v>0</v>
      </c>
      <c r="B4275" s="1">
        <f>'Preenchimento Consolidado'!$E$17</f>
        <v>0</v>
      </c>
      <c r="C4275" s="1">
        <f>'Preenchimento Consolidado'!$E$18</f>
        <v>0</v>
      </c>
      <c r="D4275" s="187" t="str">
        <f>'Preenchimento Consolidado'!B4299</f>
        <v>4.1.15.</v>
      </c>
      <c r="E4275" s="187">
        <f>'Preenchimento Consolidado'!D4299</f>
        <v>0</v>
      </c>
      <c r="F4275" s="2">
        <f t="shared" ca="1" si="66"/>
        <v>43901.734739930558</v>
      </c>
    </row>
    <row r="4276" spans="1:6">
      <c r="A4276" s="83">
        <f>'Preenchimento Consolidado'!$E$12</f>
        <v>0</v>
      </c>
      <c r="B4276" s="1">
        <f>'Preenchimento Consolidado'!$E$17</f>
        <v>0</v>
      </c>
      <c r="C4276" s="1">
        <f>'Preenchimento Consolidado'!$E$18</f>
        <v>0</v>
      </c>
      <c r="D4276" s="187" t="str">
        <f>'Preenchimento Consolidado'!B4300</f>
        <v>4.1.16.</v>
      </c>
      <c r="E4276" s="187">
        <f>'Preenchimento Consolidado'!D4300</f>
        <v>0</v>
      </c>
      <c r="F4276" s="2">
        <f t="shared" ca="1" si="66"/>
        <v>43901.734739930558</v>
      </c>
    </row>
    <row r="4277" spans="1:6">
      <c r="A4277" s="83">
        <f>'Preenchimento Consolidado'!$E$12</f>
        <v>0</v>
      </c>
      <c r="B4277" s="1">
        <f>'Preenchimento Consolidado'!$E$17</f>
        <v>0</v>
      </c>
      <c r="C4277" s="1">
        <f>'Preenchimento Consolidado'!$E$18</f>
        <v>0</v>
      </c>
      <c r="D4277" s="187" t="str">
        <f>'Preenchimento Consolidado'!B4301</f>
        <v>4.1.17.</v>
      </c>
      <c r="E4277" s="187">
        <f>'Preenchimento Consolidado'!D4301</f>
        <v>0</v>
      </c>
      <c r="F4277" s="2">
        <f t="shared" ca="1" si="66"/>
        <v>43901.734739930558</v>
      </c>
    </row>
    <row r="4278" spans="1:6">
      <c r="A4278" s="83">
        <f>'Preenchimento Consolidado'!$E$12</f>
        <v>0</v>
      </c>
      <c r="B4278" s="1">
        <f>'Preenchimento Consolidado'!$E$17</f>
        <v>0</v>
      </c>
      <c r="C4278" s="1">
        <f>'Preenchimento Consolidado'!$E$18</f>
        <v>0</v>
      </c>
      <c r="D4278" s="187" t="str">
        <f>'Preenchimento Consolidado'!B4302</f>
        <v>4.1.21.</v>
      </c>
      <c r="E4278" s="187">
        <f>'Preenchimento Consolidado'!D4302</f>
        <v>0</v>
      </c>
      <c r="F4278" s="2">
        <f t="shared" ca="1" si="66"/>
        <v>43901.734739930558</v>
      </c>
    </row>
    <row r="4279" spans="1:6">
      <c r="A4279" s="83">
        <f>'Preenchimento Consolidado'!$E$12</f>
        <v>0</v>
      </c>
      <c r="B4279" s="1">
        <f>'Preenchimento Consolidado'!$E$17</f>
        <v>0</v>
      </c>
      <c r="C4279" s="1">
        <f>'Preenchimento Consolidado'!$E$18</f>
        <v>0</v>
      </c>
      <c r="D4279" s="187" t="str">
        <f>'Preenchimento Consolidado'!B4303</f>
        <v>4.1.22.</v>
      </c>
      <c r="E4279" s="187">
        <f>'Preenchimento Consolidado'!D4303</f>
        <v>0</v>
      </c>
      <c r="F4279" s="2">
        <f t="shared" ca="1" si="66"/>
        <v>43901.734739930558</v>
      </c>
    </row>
    <row r="4280" spans="1:6">
      <c r="A4280" s="83">
        <f>'Preenchimento Consolidado'!$E$12</f>
        <v>0</v>
      </c>
      <c r="B4280" s="1">
        <f>'Preenchimento Consolidado'!$E$17</f>
        <v>0</v>
      </c>
      <c r="C4280" s="1">
        <f>'Preenchimento Consolidado'!$E$18</f>
        <v>0</v>
      </c>
      <c r="D4280" s="187" t="str">
        <f>'Preenchimento Consolidado'!B4304</f>
        <v>4.1.23.</v>
      </c>
      <c r="E4280" s="187">
        <f>'Preenchimento Consolidado'!D4304</f>
        <v>0</v>
      </c>
      <c r="F4280" s="2">
        <f t="shared" ca="1" si="66"/>
        <v>43901.734739930558</v>
      </c>
    </row>
    <row r="4281" spans="1:6">
      <c r="A4281" s="83">
        <f>'Preenchimento Consolidado'!$E$12</f>
        <v>0</v>
      </c>
      <c r="B4281" s="1">
        <f>'Preenchimento Consolidado'!$E$17</f>
        <v>0</v>
      </c>
      <c r="C4281" s="1">
        <f>'Preenchimento Consolidado'!$E$18</f>
        <v>0</v>
      </c>
      <c r="D4281" s="187" t="str">
        <f>'Preenchimento Consolidado'!B4305</f>
        <v>4.1.24.</v>
      </c>
      <c r="E4281" s="187">
        <f>'Preenchimento Consolidado'!D4305</f>
        <v>0</v>
      </c>
      <c r="F4281" s="2">
        <f t="shared" ca="1" si="66"/>
        <v>43901.734739930558</v>
      </c>
    </row>
    <row r="4282" spans="1:6">
      <c r="A4282" s="83">
        <f>'Preenchimento Consolidado'!$E$12</f>
        <v>0</v>
      </c>
      <c r="B4282" s="1">
        <f>'Preenchimento Consolidado'!$E$17</f>
        <v>0</v>
      </c>
      <c r="C4282" s="1">
        <f>'Preenchimento Consolidado'!$E$18</f>
        <v>0</v>
      </c>
      <c r="D4282" s="187" t="str">
        <f>'Preenchimento Consolidado'!B4306</f>
        <v>4.1.25.</v>
      </c>
      <c r="E4282" s="187">
        <f>'Preenchimento Consolidado'!D4306</f>
        <v>0</v>
      </c>
      <c r="F4282" s="2">
        <f t="shared" ca="1" si="66"/>
        <v>43901.734739930558</v>
      </c>
    </row>
    <row r="4283" spans="1:6">
      <c r="A4283" s="83">
        <f>'Preenchimento Consolidado'!$E$12</f>
        <v>0</v>
      </c>
      <c r="B4283" s="1">
        <f>'Preenchimento Consolidado'!$E$17</f>
        <v>0</v>
      </c>
      <c r="C4283" s="1">
        <f>'Preenchimento Consolidado'!$E$18</f>
        <v>0</v>
      </c>
      <c r="D4283" s="187" t="str">
        <f>'Preenchimento Consolidado'!B4307</f>
        <v>4.1.26.</v>
      </c>
      <c r="E4283" s="187">
        <f>'Preenchimento Consolidado'!D4307</f>
        <v>0</v>
      </c>
      <c r="F4283" s="2">
        <f t="shared" ca="1" si="66"/>
        <v>43901.734739930558</v>
      </c>
    </row>
    <row r="4284" spans="1:6">
      <c r="A4284" s="83">
        <f>'Preenchimento Consolidado'!$E$12</f>
        <v>0</v>
      </c>
      <c r="B4284" s="1">
        <f>'Preenchimento Consolidado'!$E$17</f>
        <v>0</v>
      </c>
      <c r="C4284" s="1">
        <f>'Preenchimento Consolidado'!$E$18</f>
        <v>0</v>
      </c>
      <c r="D4284" s="187" t="str">
        <f>'Preenchimento Consolidado'!B4308</f>
        <v>4.1.27.</v>
      </c>
      <c r="E4284" s="187">
        <f>'Preenchimento Consolidado'!D4308</f>
        <v>0</v>
      </c>
      <c r="F4284" s="2">
        <f t="shared" ca="1" si="66"/>
        <v>43901.734739930558</v>
      </c>
    </row>
    <row r="4285" spans="1:6">
      <c r="A4285" s="83">
        <f>'Preenchimento Consolidado'!$E$12</f>
        <v>0</v>
      </c>
      <c r="B4285" s="1">
        <f>'Preenchimento Consolidado'!$E$17</f>
        <v>0</v>
      </c>
      <c r="C4285" s="1">
        <f>'Preenchimento Consolidado'!$E$18</f>
        <v>0</v>
      </c>
      <c r="D4285" s="187" t="str">
        <f>'Preenchimento Consolidado'!B4309</f>
        <v>4.1.28.</v>
      </c>
      <c r="E4285" s="187">
        <f>'Preenchimento Consolidado'!D4309</f>
        <v>0</v>
      </c>
      <c r="F4285" s="2">
        <f t="shared" ca="1" si="66"/>
        <v>43901.734739930558</v>
      </c>
    </row>
    <row r="4286" spans="1:6">
      <c r="A4286" s="83">
        <f>'Preenchimento Consolidado'!$E$12</f>
        <v>0</v>
      </c>
      <c r="B4286" s="1">
        <f>'Preenchimento Consolidado'!$E$17</f>
        <v>0</v>
      </c>
      <c r="C4286" s="1">
        <f>'Preenchimento Consolidado'!$E$18</f>
        <v>0</v>
      </c>
      <c r="D4286" s="187" t="str">
        <f>'Preenchimento Consolidado'!B4310</f>
        <v>4.1.29.</v>
      </c>
      <c r="E4286" s="187">
        <f>'Preenchimento Consolidado'!D4310</f>
        <v>0</v>
      </c>
      <c r="F4286" s="2">
        <f t="shared" ca="1" si="66"/>
        <v>43901.734739930558</v>
      </c>
    </row>
    <row r="4287" spans="1:6">
      <c r="A4287" s="83">
        <f>'Preenchimento Consolidado'!$E$12</f>
        <v>0</v>
      </c>
      <c r="B4287" s="1">
        <f>'Preenchimento Consolidado'!$E$17</f>
        <v>0</v>
      </c>
      <c r="C4287" s="1">
        <f>'Preenchimento Consolidado'!$E$18</f>
        <v>0</v>
      </c>
      <c r="D4287" s="187" t="str">
        <f>'Preenchimento Consolidado'!B4311</f>
        <v>4.1.31.</v>
      </c>
      <c r="E4287" s="187">
        <f>'Preenchimento Consolidado'!D4311</f>
        <v>0</v>
      </c>
      <c r="F4287" s="2">
        <f t="shared" ca="1" si="66"/>
        <v>43901.734739930558</v>
      </c>
    </row>
    <row r="4288" spans="1:6">
      <c r="A4288" s="83">
        <f>'Preenchimento Consolidado'!$E$12</f>
        <v>0</v>
      </c>
      <c r="B4288" s="1">
        <f>'Preenchimento Consolidado'!$E$17</f>
        <v>0</v>
      </c>
      <c r="C4288" s="1">
        <f>'Preenchimento Consolidado'!$E$18</f>
        <v>0</v>
      </c>
      <c r="D4288" s="187" t="str">
        <f>'Preenchimento Consolidado'!B4312</f>
        <v>4.1.32.</v>
      </c>
      <c r="E4288" s="187">
        <f>'Preenchimento Consolidado'!D4312</f>
        <v>0</v>
      </c>
      <c r="F4288" s="2">
        <f t="shared" ca="1" si="66"/>
        <v>43901.734739930558</v>
      </c>
    </row>
    <row r="4289" spans="1:6">
      <c r="A4289" s="83">
        <f>'Preenchimento Consolidado'!$E$12</f>
        <v>0</v>
      </c>
      <c r="B4289" s="1">
        <f>'Preenchimento Consolidado'!$E$17</f>
        <v>0</v>
      </c>
      <c r="C4289" s="1">
        <f>'Preenchimento Consolidado'!$E$18</f>
        <v>0</v>
      </c>
      <c r="D4289" s="187" t="str">
        <f>'Preenchimento Consolidado'!B4313</f>
        <v>4.1.33.</v>
      </c>
      <c r="E4289" s="187">
        <f>'Preenchimento Consolidado'!D4313</f>
        <v>0</v>
      </c>
      <c r="F4289" s="2">
        <f t="shared" ref="F4289:F4329" ca="1" si="67">NOW()</f>
        <v>43901.734739930558</v>
      </c>
    </row>
    <row r="4290" spans="1:6">
      <c r="A4290" s="83">
        <f>'Preenchimento Consolidado'!$E$12</f>
        <v>0</v>
      </c>
      <c r="B4290" s="1">
        <f>'Preenchimento Consolidado'!$E$17</f>
        <v>0</v>
      </c>
      <c r="C4290" s="1">
        <f>'Preenchimento Consolidado'!$E$18</f>
        <v>0</v>
      </c>
      <c r="D4290" s="187" t="str">
        <f>'Preenchimento Consolidado'!B4314</f>
        <v>4.1.35.</v>
      </c>
      <c r="E4290" s="187">
        <f>'Preenchimento Consolidado'!D4314</f>
        <v>0</v>
      </c>
      <c r="F4290" s="2">
        <f t="shared" ca="1" si="67"/>
        <v>43901.734739930558</v>
      </c>
    </row>
    <row r="4291" spans="1:6">
      <c r="A4291" s="83">
        <f>'Preenchimento Consolidado'!$E$12</f>
        <v>0</v>
      </c>
      <c r="B4291" s="1">
        <f>'Preenchimento Consolidado'!$E$17</f>
        <v>0</v>
      </c>
      <c r="C4291" s="1">
        <f>'Preenchimento Consolidado'!$E$18</f>
        <v>0</v>
      </c>
      <c r="D4291" s="187" t="str">
        <f>'Preenchimento Consolidado'!B4315</f>
        <v>4.1.35.1.</v>
      </c>
      <c r="E4291" s="187">
        <f>'Preenchimento Consolidado'!D4315</f>
        <v>0</v>
      </c>
      <c r="F4291" s="2">
        <f t="shared" ca="1" si="67"/>
        <v>43901.734739930558</v>
      </c>
    </row>
    <row r="4292" spans="1:6">
      <c r="A4292" s="83">
        <f>'Preenchimento Consolidado'!$E$12</f>
        <v>0</v>
      </c>
      <c r="B4292" s="1">
        <f>'Preenchimento Consolidado'!$E$17</f>
        <v>0</v>
      </c>
      <c r="C4292" s="1">
        <f>'Preenchimento Consolidado'!$E$18</f>
        <v>0</v>
      </c>
      <c r="D4292" s="187" t="str">
        <f>'Preenchimento Consolidado'!B4316</f>
        <v>4.1.35.2.</v>
      </c>
      <c r="E4292" s="187">
        <f>'Preenchimento Consolidado'!D4316</f>
        <v>0</v>
      </c>
      <c r="F4292" s="2">
        <f t="shared" ca="1" si="67"/>
        <v>43901.734739930558</v>
      </c>
    </row>
    <row r="4293" spans="1:6">
      <c r="A4293" s="83">
        <f>'Preenchimento Consolidado'!$E$12</f>
        <v>0</v>
      </c>
      <c r="B4293" s="1">
        <f>'Preenchimento Consolidado'!$E$17</f>
        <v>0</v>
      </c>
      <c r="C4293" s="1">
        <f>'Preenchimento Consolidado'!$E$18</f>
        <v>0</v>
      </c>
      <c r="D4293" s="187" t="str">
        <f>'Preenchimento Consolidado'!B4317</f>
        <v>4.1.41.</v>
      </c>
      <c r="E4293" s="187">
        <f>'Preenchimento Consolidado'!D4317</f>
        <v>0</v>
      </c>
      <c r="F4293" s="2">
        <f t="shared" ca="1" si="67"/>
        <v>43901.734739930558</v>
      </c>
    </row>
    <row r="4294" spans="1:6">
      <c r="A4294" s="83">
        <f>'Preenchimento Consolidado'!$E$12</f>
        <v>0</v>
      </c>
      <c r="B4294" s="1">
        <f>'Preenchimento Consolidado'!$E$17</f>
        <v>0</v>
      </c>
      <c r="C4294" s="1">
        <f>'Preenchimento Consolidado'!$E$18</f>
        <v>0</v>
      </c>
      <c r="D4294" s="187" t="str">
        <f>'Preenchimento Consolidado'!B4318</f>
        <v>4.1.42.</v>
      </c>
      <c r="E4294" s="187">
        <f>'Preenchimento Consolidado'!D4318</f>
        <v>0</v>
      </c>
      <c r="F4294" s="2">
        <f t="shared" ca="1" si="67"/>
        <v>43901.734739930558</v>
      </c>
    </row>
    <row r="4295" spans="1:6">
      <c r="A4295" s="83">
        <f>'Preenchimento Consolidado'!$E$12</f>
        <v>0</v>
      </c>
      <c r="B4295" s="1">
        <f>'Preenchimento Consolidado'!$E$17</f>
        <v>0</v>
      </c>
      <c r="C4295" s="1">
        <f>'Preenchimento Consolidado'!$E$18</f>
        <v>0</v>
      </c>
      <c r="D4295" s="187" t="str">
        <f>'Preenchimento Consolidado'!B4319</f>
        <v>4.1.43.</v>
      </c>
      <c r="E4295" s="187">
        <f>'Preenchimento Consolidado'!D4319</f>
        <v>0</v>
      </c>
      <c r="F4295" s="2">
        <f t="shared" ca="1" si="67"/>
        <v>43901.734739930558</v>
      </c>
    </row>
    <row r="4296" spans="1:6">
      <c r="A4296" s="83">
        <f>'Preenchimento Consolidado'!$E$12</f>
        <v>0</v>
      </c>
      <c r="B4296" s="1">
        <f>'Preenchimento Consolidado'!$E$17</f>
        <v>0</v>
      </c>
      <c r="C4296" s="1">
        <f>'Preenchimento Consolidado'!$E$18</f>
        <v>0</v>
      </c>
      <c r="D4296" s="187" t="str">
        <f>'Preenchimento Consolidado'!B4320</f>
        <v>4.1.50.</v>
      </c>
      <c r="E4296" s="187">
        <f>'Preenchimento Consolidado'!D4320</f>
        <v>0</v>
      </c>
      <c r="F4296" s="2">
        <f t="shared" ca="1" si="67"/>
        <v>43901.734739930558</v>
      </c>
    </row>
    <row r="4297" spans="1:6">
      <c r="A4297" s="83">
        <f>'Preenchimento Consolidado'!$E$12</f>
        <v>0</v>
      </c>
      <c r="B4297" s="1">
        <f>'Preenchimento Consolidado'!$E$17</f>
        <v>0</v>
      </c>
      <c r="C4297" s="1">
        <f>'Preenchimento Consolidado'!$E$18</f>
        <v>0</v>
      </c>
      <c r="D4297" s="187" t="str">
        <f>'Preenchimento Consolidado'!B4321</f>
        <v>4.1.51.</v>
      </c>
      <c r="E4297" s="187">
        <f>'Preenchimento Consolidado'!D4321</f>
        <v>0</v>
      </c>
      <c r="F4297" s="2">
        <f t="shared" ca="1" si="67"/>
        <v>43901.734739930558</v>
      </c>
    </row>
    <row r="4298" spans="1:6">
      <c r="A4298" s="83">
        <f>'Preenchimento Consolidado'!$E$12</f>
        <v>0</v>
      </c>
      <c r="B4298" s="1">
        <f>'Preenchimento Consolidado'!$E$17</f>
        <v>0</v>
      </c>
      <c r="C4298" s="1">
        <f>'Preenchimento Consolidado'!$E$18</f>
        <v>0</v>
      </c>
      <c r="D4298" s="187" t="str">
        <f>'Preenchimento Consolidado'!B4322</f>
        <v>4.1.52.</v>
      </c>
      <c r="E4298" s="187">
        <f>'Preenchimento Consolidado'!D4322</f>
        <v>0</v>
      </c>
      <c r="F4298" s="2">
        <f t="shared" ca="1" si="67"/>
        <v>43901.734739930558</v>
      </c>
    </row>
    <row r="4299" spans="1:6">
      <c r="A4299" s="83">
        <f>'Preenchimento Consolidado'!$E$12</f>
        <v>0</v>
      </c>
      <c r="B4299" s="1">
        <f>'Preenchimento Consolidado'!$E$17</f>
        <v>0</v>
      </c>
      <c r="C4299" s="1">
        <f>'Preenchimento Consolidado'!$E$18</f>
        <v>0</v>
      </c>
      <c r="D4299" s="187" t="str">
        <f>'Preenchimento Consolidado'!B4323</f>
        <v>4.1.53.</v>
      </c>
      <c r="E4299" s="187">
        <f>'Preenchimento Consolidado'!D4323</f>
        <v>0</v>
      </c>
      <c r="F4299" s="2">
        <f t="shared" ca="1" si="67"/>
        <v>43901.734739930558</v>
      </c>
    </row>
    <row r="4300" spans="1:6">
      <c r="A4300" s="83">
        <f>'Preenchimento Consolidado'!$E$12</f>
        <v>0</v>
      </c>
      <c r="B4300" s="1">
        <f>'Preenchimento Consolidado'!$E$17</f>
        <v>0</v>
      </c>
      <c r="C4300" s="1">
        <f>'Preenchimento Consolidado'!$E$18</f>
        <v>0</v>
      </c>
      <c r="D4300" s="187" t="str">
        <f>'Preenchimento Consolidado'!B4324</f>
        <v>4.2.</v>
      </c>
      <c r="E4300" s="187">
        <f>'Preenchimento Consolidado'!D4324</f>
        <v>0</v>
      </c>
      <c r="F4300" s="2">
        <f t="shared" ca="1" si="67"/>
        <v>43901.734739930558</v>
      </c>
    </row>
    <row r="4301" spans="1:6">
      <c r="A4301" s="83">
        <f>'Preenchimento Consolidado'!$E$12</f>
        <v>0</v>
      </c>
      <c r="B4301" s="1">
        <f>'Preenchimento Consolidado'!$E$17</f>
        <v>0</v>
      </c>
      <c r="C4301" s="1">
        <f>'Preenchimento Consolidado'!$E$18</f>
        <v>0</v>
      </c>
      <c r="D4301" s="187" t="str">
        <f>'Preenchimento Consolidado'!B4325</f>
        <v>4.2.11.</v>
      </c>
      <c r="E4301" s="187">
        <f>'Preenchimento Consolidado'!D4325</f>
        <v>0</v>
      </c>
      <c r="F4301" s="2">
        <f t="shared" ca="1" si="67"/>
        <v>43901.734739930558</v>
      </c>
    </row>
    <row r="4302" spans="1:6">
      <c r="A4302" s="83">
        <f>'Preenchimento Consolidado'!$E$12</f>
        <v>0</v>
      </c>
      <c r="B4302" s="1">
        <f>'Preenchimento Consolidado'!$E$17</f>
        <v>0</v>
      </c>
      <c r="C4302" s="1">
        <f>'Preenchimento Consolidado'!$E$18</f>
        <v>0</v>
      </c>
      <c r="D4302" s="187" t="str">
        <f>'Preenchimento Consolidado'!B4326</f>
        <v>4.2.12.</v>
      </c>
      <c r="E4302" s="187">
        <f>'Preenchimento Consolidado'!D4326</f>
        <v>0</v>
      </c>
      <c r="F4302" s="2">
        <f t="shared" ca="1" si="67"/>
        <v>43901.734739930558</v>
      </c>
    </row>
    <row r="4303" spans="1:6">
      <c r="A4303" s="83">
        <f>'Preenchimento Consolidado'!$E$12</f>
        <v>0</v>
      </c>
      <c r="B4303" s="1">
        <f>'Preenchimento Consolidado'!$E$17</f>
        <v>0</v>
      </c>
      <c r="C4303" s="1">
        <f>'Preenchimento Consolidado'!$E$18</f>
        <v>0</v>
      </c>
      <c r="D4303" s="187" t="str">
        <f>'Preenchimento Consolidado'!B4327</f>
        <v>4.2.13.</v>
      </c>
      <c r="E4303" s="187">
        <f>'Preenchimento Consolidado'!D4327</f>
        <v>0</v>
      </c>
      <c r="F4303" s="2">
        <f t="shared" ca="1" si="67"/>
        <v>43901.734739930558</v>
      </c>
    </row>
    <row r="4304" spans="1:6">
      <c r="A4304" s="83">
        <f>'Preenchimento Consolidado'!$E$12</f>
        <v>0</v>
      </c>
      <c r="B4304" s="1">
        <f>'Preenchimento Consolidado'!$E$17</f>
        <v>0</v>
      </c>
      <c r="C4304" s="1">
        <f>'Preenchimento Consolidado'!$E$18</f>
        <v>0</v>
      </c>
      <c r="D4304" s="187" t="str">
        <f>'Preenchimento Consolidado'!B4328</f>
        <v>4.2.14.</v>
      </c>
      <c r="E4304" s="187">
        <f>'Preenchimento Consolidado'!D4328</f>
        <v>0</v>
      </c>
      <c r="F4304" s="2">
        <f t="shared" ca="1" si="67"/>
        <v>43901.734739930558</v>
      </c>
    </row>
    <row r="4305" spans="1:6">
      <c r="A4305" s="83">
        <f>'Preenchimento Consolidado'!$E$12</f>
        <v>0</v>
      </c>
      <c r="B4305" s="1">
        <f>'Preenchimento Consolidado'!$E$17</f>
        <v>0</v>
      </c>
      <c r="C4305" s="1">
        <f>'Preenchimento Consolidado'!$E$18</f>
        <v>0</v>
      </c>
      <c r="D4305" s="187" t="str">
        <f>'Preenchimento Consolidado'!B4329</f>
        <v>4.2.15.</v>
      </c>
      <c r="E4305" s="187">
        <f>'Preenchimento Consolidado'!D4329</f>
        <v>0</v>
      </c>
      <c r="F4305" s="2">
        <f t="shared" ca="1" si="67"/>
        <v>43901.734739930558</v>
      </c>
    </row>
    <row r="4306" spans="1:6">
      <c r="A4306" s="83">
        <f>'Preenchimento Consolidado'!$E$12</f>
        <v>0</v>
      </c>
      <c r="B4306" s="1">
        <f>'Preenchimento Consolidado'!$E$17</f>
        <v>0</v>
      </c>
      <c r="C4306" s="1">
        <f>'Preenchimento Consolidado'!$E$18</f>
        <v>0</v>
      </c>
      <c r="D4306" s="187" t="str">
        <f>'Preenchimento Consolidado'!B4330</f>
        <v>4.2.16.</v>
      </c>
      <c r="E4306" s="187">
        <f>'Preenchimento Consolidado'!D4330</f>
        <v>0</v>
      </c>
      <c r="F4306" s="2">
        <f t="shared" ca="1" si="67"/>
        <v>43901.734739930558</v>
      </c>
    </row>
    <row r="4307" spans="1:6">
      <c r="A4307" s="83">
        <f>'Preenchimento Consolidado'!$E$12</f>
        <v>0</v>
      </c>
      <c r="B4307" s="1">
        <f>'Preenchimento Consolidado'!$E$17</f>
        <v>0</v>
      </c>
      <c r="C4307" s="1">
        <f>'Preenchimento Consolidado'!$E$18</f>
        <v>0</v>
      </c>
      <c r="D4307" s="187" t="str">
        <f>'Preenchimento Consolidado'!B4331</f>
        <v>4.2.17.</v>
      </c>
      <c r="E4307" s="187">
        <f>'Preenchimento Consolidado'!D4331</f>
        <v>0</v>
      </c>
      <c r="F4307" s="2">
        <f t="shared" ca="1" si="67"/>
        <v>43901.734739930558</v>
      </c>
    </row>
    <row r="4308" spans="1:6">
      <c r="A4308" s="83">
        <f>'Preenchimento Consolidado'!$E$12</f>
        <v>0</v>
      </c>
      <c r="B4308" s="1">
        <f>'Preenchimento Consolidado'!$E$17</f>
        <v>0</v>
      </c>
      <c r="C4308" s="1">
        <f>'Preenchimento Consolidado'!$E$18</f>
        <v>0</v>
      </c>
      <c r="D4308" s="187" t="str">
        <f>'Preenchimento Consolidado'!B4332</f>
        <v>4.2.21.</v>
      </c>
      <c r="E4308" s="187">
        <f>'Preenchimento Consolidado'!D4332</f>
        <v>0</v>
      </c>
      <c r="F4308" s="2">
        <f t="shared" ca="1" si="67"/>
        <v>43901.734739930558</v>
      </c>
    </row>
    <row r="4309" spans="1:6">
      <c r="A4309" s="83">
        <f>'Preenchimento Consolidado'!$E$12</f>
        <v>0</v>
      </c>
      <c r="B4309" s="1">
        <f>'Preenchimento Consolidado'!$E$17</f>
        <v>0</v>
      </c>
      <c r="C4309" s="1">
        <f>'Preenchimento Consolidado'!$E$18</f>
        <v>0</v>
      </c>
      <c r="D4309" s="187" t="str">
        <f>'Preenchimento Consolidado'!B4333</f>
        <v>4.2.22.</v>
      </c>
      <c r="E4309" s="187">
        <f>'Preenchimento Consolidado'!D4333</f>
        <v>0</v>
      </c>
      <c r="F4309" s="2">
        <f t="shared" ca="1" si="67"/>
        <v>43901.734739930558</v>
      </c>
    </row>
    <row r="4310" spans="1:6">
      <c r="A4310" s="83">
        <f>'Preenchimento Consolidado'!$E$12</f>
        <v>0</v>
      </c>
      <c r="B4310" s="1">
        <f>'Preenchimento Consolidado'!$E$17</f>
        <v>0</v>
      </c>
      <c r="C4310" s="1">
        <f>'Preenchimento Consolidado'!$E$18</f>
        <v>0</v>
      </c>
      <c r="D4310" s="187" t="str">
        <f>'Preenchimento Consolidado'!B4334</f>
        <v>4.2.23.</v>
      </c>
      <c r="E4310" s="187">
        <f>'Preenchimento Consolidado'!D4334</f>
        <v>0</v>
      </c>
      <c r="F4310" s="2">
        <f t="shared" ca="1" si="67"/>
        <v>43901.734739930558</v>
      </c>
    </row>
    <row r="4311" spans="1:6">
      <c r="A4311" s="83">
        <f>'Preenchimento Consolidado'!$E$12</f>
        <v>0</v>
      </c>
      <c r="B4311" s="1">
        <f>'Preenchimento Consolidado'!$E$17</f>
        <v>0</v>
      </c>
      <c r="C4311" s="1">
        <f>'Preenchimento Consolidado'!$E$18</f>
        <v>0</v>
      </c>
      <c r="D4311" s="187" t="str">
        <f>'Preenchimento Consolidado'!B4335</f>
        <v>4.2.24.</v>
      </c>
      <c r="E4311" s="187">
        <f>'Preenchimento Consolidado'!D4335</f>
        <v>0</v>
      </c>
      <c r="F4311" s="2">
        <f t="shared" ca="1" si="67"/>
        <v>43901.734739930558</v>
      </c>
    </row>
    <row r="4312" spans="1:6">
      <c r="A4312" s="83">
        <f>'Preenchimento Consolidado'!$E$12</f>
        <v>0</v>
      </c>
      <c r="B4312" s="1">
        <f>'Preenchimento Consolidado'!$E$17</f>
        <v>0</v>
      </c>
      <c r="C4312" s="1">
        <f>'Preenchimento Consolidado'!$E$18</f>
        <v>0</v>
      </c>
      <c r="D4312" s="187" t="str">
        <f>'Preenchimento Consolidado'!B4336</f>
        <v>4.2.25.</v>
      </c>
      <c r="E4312" s="187">
        <f>'Preenchimento Consolidado'!D4336</f>
        <v>0</v>
      </c>
      <c r="F4312" s="2">
        <f t="shared" ca="1" si="67"/>
        <v>43901.734739930558</v>
      </c>
    </row>
    <row r="4313" spans="1:6">
      <c r="A4313" s="83">
        <f>'Preenchimento Consolidado'!$E$12</f>
        <v>0</v>
      </c>
      <c r="B4313" s="1">
        <f>'Preenchimento Consolidado'!$E$17</f>
        <v>0</v>
      </c>
      <c r="C4313" s="1">
        <f>'Preenchimento Consolidado'!$E$18</f>
        <v>0</v>
      </c>
      <c r="D4313" s="187" t="str">
        <f>'Preenchimento Consolidado'!B4337</f>
        <v>4.2.26.</v>
      </c>
      <c r="E4313" s="187">
        <f>'Preenchimento Consolidado'!D4337</f>
        <v>0</v>
      </c>
      <c r="F4313" s="2">
        <f t="shared" ca="1" si="67"/>
        <v>43901.734739930558</v>
      </c>
    </row>
    <row r="4314" spans="1:6">
      <c r="A4314" s="83">
        <f>'Preenchimento Consolidado'!$E$12</f>
        <v>0</v>
      </c>
      <c r="B4314" s="1">
        <f>'Preenchimento Consolidado'!$E$17</f>
        <v>0</v>
      </c>
      <c r="C4314" s="1">
        <f>'Preenchimento Consolidado'!$E$18</f>
        <v>0</v>
      </c>
      <c r="D4314" s="187" t="str">
        <f>'Preenchimento Consolidado'!B4338</f>
        <v>4.2.27.</v>
      </c>
      <c r="E4314" s="187">
        <f>'Preenchimento Consolidado'!D4338</f>
        <v>0</v>
      </c>
      <c r="F4314" s="2">
        <f t="shared" ca="1" si="67"/>
        <v>43901.734739930558</v>
      </c>
    </row>
    <row r="4315" spans="1:6">
      <c r="A4315" s="83">
        <f>'Preenchimento Consolidado'!$E$12</f>
        <v>0</v>
      </c>
      <c r="B4315" s="1">
        <f>'Preenchimento Consolidado'!$E$17</f>
        <v>0</v>
      </c>
      <c r="C4315" s="1">
        <f>'Preenchimento Consolidado'!$E$18</f>
        <v>0</v>
      </c>
      <c r="D4315" s="187" t="str">
        <f>'Preenchimento Consolidado'!B4339</f>
        <v>4.2.28.</v>
      </c>
      <c r="E4315" s="187">
        <f>'Preenchimento Consolidado'!D4339</f>
        <v>0</v>
      </c>
      <c r="F4315" s="2">
        <f t="shared" ca="1" si="67"/>
        <v>43901.734739930558</v>
      </c>
    </row>
    <row r="4316" spans="1:6">
      <c r="A4316" s="83">
        <f>'Preenchimento Consolidado'!$E$12</f>
        <v>0</v>
      </c>
      <c r="B4316" s="1">
        <f>'Preenchimento Consolidado'!$E$17</f>
        <v>0</v>
      </c>
      <c r="C4316" s="1">
        <f>'Preenchimento Consolidado'!$E$18</f>
        <v>0</v>
      </c>
      <c r="D4316" s="187" t="str">
        <f>'Preenchimento Consolidado'!B4340</f>
        <v>4.2.29.</v>
      </c>
      <c r="E4316" s="187">
        <f>'Preenchimento Consolidado'!D4340</f>
        <v>0</v>
      </c>
      <c r="F4316" s="2">
        <f t="shared" ca="1" si="67"/>
        <v>43901.734739930558</v>
      </c>
    </row>
    <row r="4317" spans="1:6">
      <c r="A4317" s="83">
        <f>'Preenchimento Consolidado'!$E$12</f>
        <v>0</v>
      </c>
      <c r="B4317" s="1">
        <f>'Preenchimento Consolidado'!$E$17</f>
        <v>0</v>
      </c>
      <c r="C4317" s="1">
        <f>'Preenchimento Consolidado'!$E$18</f>
        <v>0</v>
      </c>
      <c r="D4317" s="187" t="str">
        <f>'Preenchimento Consolidado'!B4341</f>
        <v>4.2.31.</v>
      </c>
      <c r="E4317" s="187">
        <f>'Preenchimento Consolidado'!D4341</f>
        <v>0</v>
      </c>
      <c r="F4317" s="2">
        <f t="shared" ca="1" si="67"/>
        <v>43901.734739930558</v>
      </c>
    </row>
    <row r="4318" spans="1:6">
      <c r="A4318" s="83">
        <f>'Preenchimento Consolidado'!$E$12</f>
        <v>0</v>
      </c>
      <c r="B4318" s="1">
        <f>'Preenchimento Consolidado'!$E$17</f>
        <v>0</v>
      </c>
      <c r="C4318" s="1">
        <f>'Preenchimento Consolidado'!$E$18</f>
        <v>0</v>
      </c>
      <c r="D4318" s="187" t="str">
        <f>'Preenchimento Consolidado'!B4342</f>
        <v>4.2.32.</v>
      </c>
      <c r="E4318" s="187">
        <f>'Preenchimento Consolidado'!D4342</f>
        <v>0</v>
      </c>
      <c r="F4318" s="2">
        <f t="shared" ca="1" si="67"/>
        <v>43901.734739930558</v>
      </c>
    </row>
    <row r="4319" spans="1:6">
      <c r="A4319" s="83">
        <f>'Preenchimento Consolidado'!$E$12</f>
        <v>0</v>
      </c>
      <c r="B4319" s="1">
        <f>'Preenchimento Consolidado'!$E$17</f>
        <v>0</v>
      </c>
      <c r="C4319" s="1">
        <f>'Preenchimento Consolidado'!$E$18</f>
        <v>0</v>
      </c>
      <c r="D4319" s="187" t="str">
        <f>'Preenchimento Consolidado'!B4343</f>
        <v>4.2.33.</v>
      </c>
      <c r="E4319" s="187">
        <f>'Preenchimento Consolidado'!D4343</f>
        <v>0</v>
      </c>
      <c r="F4319" s="2">
        <f t="shared" ca="1" si="67"/>
        <v>43901.734739930558</v>
      </c>
    </row>
    <row r="4320" spans="1:6">
      <c r="A4320" s="83">
        <f>'Preenchimento Consolidado'!$E$12</f>
        <v>0</v>
      </c>
      <c r="B4320" s="1">
        <f>'Preenchimento Consolidado'!$E$17</f>
        <v>0</v>
      </c>
      <c r="C4320" s="1">
        <f>'Preenchimento Consolidado'!$E$18</f>
        <v>0</v>
      </c>
      <c r="D4320" s="187" t="str">
        <f>'Preenchimento Consolidado'!B4344</f>
        <v>4.2.35.</v>
      </c>
      <c r="E4320" s="187">
        <f>'Preenchimento Consolidado'!D4344</f>
        <v>0</v>
      </c>
      <c r="F4320" s="2">
        <f t="shared" ca="1" si="67"/>
        <v>43901.734739930558</v>
      </c>
    </row>
    <row r="4321" spans="1:6">
      <c r="A4321" s="83">
        <f>'Preenchimento Consolidado'!$E$12</f>
        <v>0</v>
      </c>
      <c r="B4321" s="1">
        <f>'Preenchimento Consolidado'!$E$17</f>
        <v>0</v>
      </c>
      <c r="C4321" s="1">
        <f>'Preenchimento Consolidado'!$E$18</f>
        <v>0</v>
      </c>
      <c r="D4321" s="187" t="str">
        <f>'Preenchimento Consolidado'!B4345</f>
        <v>4.2.35.1.</v>
      </c>
      <c r="E4321" s="187">
        <f>'Preenchimento Consolidado'!D4345</f>
        <v>0</v>
      </c>
      <c r="F4321" s="2">
        <f t="shared" ca="1" si="67"/>
        <v>43901.734739930558</v>
      </c>
    </row>
    <row r="4322" spans="1:6">
      <c r="A4322" s="83">
        <f>'Preenchimento Consolidado'!$E$12</f>
        <v>0</v>
      </c>
      <c r="B4322" s="1">
        <f>'Preenchimento Consolidado'!$E$17</f>
        <v>0</v>
      </c>
      <c r="C4322" s="1">
        <f>'Preenchimento Consolidado'!$E$18</f>
        <v>0</v>
      </c>
      <c r="D4322" s="187" t="str">
        <f>'Preenchimento Consolidado'!B4346</f>
        <v>4.2.35.2.</v>
      </c>
      <c r="E4322" s="187">
        <f>'Preenchimento Consolidado'!D4346</f>
        <v>0</v>
      </c>
      <c r="F4322" s="2">
        <f t="shared" ca="1" si="67"/>
        <v>43901.734739930558</v>
      </c>
    </row>
    <row r="4323" spans="1:6">
      <c r="A4323" s="83">
        <f>'Preenchimento Consolidado'!$E$12</f>
        <v>0</v>
      </c>
      <c r="B4323" s="1">
        <f>'Preenchimento Consolidado'!$E$17</f>
        <v>0</v>
      </c>
      <c r="C4323" s="1">
        <f>'Preenchimento Consolidado'!$E$18</f>
        <v>0</v>
      </c>
      <c r="D4323" s="187" t="str">
        <f>'Preenchimento Consolidado'!B4347</f>
        <v>4.2.41.</v>
      </c>
      <c r="E4323" s="187">
        <f>'Preenchimento Consolidado'!D4347</f>
        <v>0</v>
      </c>
      <c r="F4323" s="2">
        <f t="shared" ca="1" si="67"/>
        <v>43901.734739930558</v>
      </c>
    </row>
    <row r="4324" spans="1:6">
      <c r="A4324" s="83">
        <f>'Preenchimento Consolidado'!$E$12</f>
        <v>0</v>
      </c>
      <c r="B4324" s="1">
        <f>'Preenchimento Consolidado'!$E$17</f>
        <v>0</v>
      </c>
      <c r="C4324" s="1">
        <f>'Preenchimento Consolidado'!$E$18</f>
        <v>0</v>
      </c>
      <c r="D4324" s="187" t="str">
        <f>'Preenchimento Consolidado'!B4348</f>
        <v>4.2.42.</v>
      </c>
      <c r="E4324" s="187">
        <f>'Preenchimento Consolidado'!D4348</f>
        <v>0</v>
      </c>
      <c r="F4324" s="2">
        <f t="shared" ca="1" si="67"/>
        <v>43901.734739930558</v>
      </c>
    </row>
    <row r="4325" spans="1:6">
      <c r="A4325" s="83">
        <f>'Preenchimento Consolidado'!$E$12</f>
        <v>0</v>
      </c>
      <c r="B4325" s="1">
        <f>'Preenchimento Consolidado'!$E$17</f>
        <v>0</v>
      </c>
      <c r="C4325" s="1">
        <f>'Preenchimento Consolidado'!$E$18</f>
        <v>0</v>
      </c>
      <c r="D4325" s="187" t="str">
        <f>'Preenchimento Consolidado'!B4349</f>
        <v>4.2.43.</v>
      </c>
      <c r="E4325" s="187">
        <f>'Preenchimento Consolidado'!D4349</f>
        <v>0</v>
      </c>
      <c r="F4325" s="2">
        <f t="shared" ca="1" si="67"/>
        <v>43901.734739930558</v>
      </c>
    </row>
    <row r="4326" spans="1:6">
      <c r="A4326" s="83">
        <f>'Preenchimento Consolidado'!$E$12</f>
        <v>0</v>
      </c>
      <c r="B4326" s="1">
        <f>'Preenchimento Consolidado'!$E$17</f>
        <v>0</v>
      </c>
      <c r="C4326" s="1">
        <f>'Preenchimento Consolidado'!$E$18</f>
        <v>0</v>
      </c>
      <c r="D4326" s="187" t="str">
        <f>'Preenchimento Consolidado'!B4350</f>
        <v>4.2.50.</v>
      </c>
      <c r="E4326" s="187">
        <f>'Preenchimento Consolidado'!D4350</f>
        <v>0</v>
      </c>
      <c r="F4326" s="2">
        <f t="shared" ca="1" si="67"/>
        <v>43901.734739930558</v>
      </c>
    </row>
    <row r="4327" spans="1:6">
      <c r="A4327" s="83">
        <f>'Preenchimento Consolidado'!$E$12</f>
        <v>0</v>
      </c>
      <c r="B4327" s="1">
        <f>'Preenchimento Consolidado'!$E$17</f>
        <v>0</v>
      </c>
      <c r="C4327" s="1">
        <f>'Preenchimento Consolidado'!$E$18</f>
        <v>0</v>
      </c>
      <c r="D4327" s="187" t="str">
        <f>'Preenchimento Consolidado'!B4351</f>
        <v>4.2.51.</v>
      </c>
      <c r="E4327" s="187">
        <f>'Preenchimento Consolidado'!D4351</f>
        <v>0</v>
      </c>
      <c r="F4327" s="2">
        <f t="shared" ca="1" si="67"/>
        <v>43901.734739930558</v>
      </c>
    </row>
    <row r="4328" spans="1:6">
      <c r="A4328" s="83">
        <f>'Preenchimento Consolidado'!$E$12</f>
        <v>0</v>
      </c>
      <c r="B4328" s="1">
        <f>'Preenchimento Consolidado'!$E$17</f>
        <v>0</v>
      </c>
      <c r="C4328" s="1">
        <f>'Preenchimento Consolidado'!$E$18</f>
        <v>0</v>
      </c>
      <c r="D4328" s="187" t="str">
        <f>'Preenchimento Consolidado'!B4352</f>
        <v>4.2.52.</v>
      </c>
      <c r="E4328" s="187">
        <f>'Preenchimento Consolidado'!D4352</f>
        <v>0</v>
      </c>
      <c r="F4328" s="2">
        <f t="shared" ca="1" si="67"/>
        <v>43901.734739930558</v>
      </c>
    </row>
    <row r="4329" spans="1:6">
      <c r="A4329" s="192">
        <f>'Preenchimento Consolidado'!$E$12</f>
        <v>0</v>
      </c>
      <c r="B4329" s="188">
        <f>'Preenchimento Consolidado'!$E$17</f>
        <v>0</v>
      </c>
      <c r="C4329" s="188">
        <f>'Preenchimento Consolidado'!$E$18</f>
        <v>0</v>
      </c>
      <c r="D4329" s="187" t="str">
        <f>'Preenchimento Consolidado'!B4353</f>
        <v>4.2.53.</v>
      </c>
      <c r="E4329" s="187">
        <f>'Preenchimento Consolidado'!D4353</f>
        <v>0</v>
      </c>
      <c r="F4329" s="189">
        <f t="shared" ca="1" si="67"/>
        <v>43901.734739930558</v>
      </c>
    </row>
    <row r="4330" spans="1:6">
      <c r="D4330" s="187"/>
    </row>
    <row r="4331" spans="1:6">
      <c r="D4331" s="187"/>
    </row>
    <row r="4332" spans="1:6">
      <c r="D4332" s="187"/>
    </row>
    <row r="4333" spans="1:6">
      <c r="D4333" s="187"/>
    </row>
  </sheetData>
  <sheetProtection password="CD8E" sheet="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2</vt:i4>
      </vt:variant>
    </vt:vector>
  </HeadingPairs>
  <TitlesOfParts>
    <vt:vector size="7" baseType="lpstr">
      <vt:lpstr>Preenchimento Consolidado</vt:lpstr>
      <vt:lpstr>Preenchimento por Fundo</vt:lpstr>
      <vt:lpstr>QUADRO CONSULTIVO PL</vt:lpstr>
      <vt:lpstr>QUADRO CONSULTIVO Nº CLIENTES</vt:lpstr>
      <vt:lpstr>Contas</vt:lpstr>
      <vt:lpstr>ÁREA_DE_VERIFICAÇÃO</vt:lpstr>
      <vt:lpstr>Condições_Gerais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marcelgomes</dc:creator>
  <cp:lastModifiedBy>Débora Cristina Toneto Costa</cp:lastModifiedBy>
  <cp:lastPrinted>2014-12-08T19:37:17Z</cp:lastPrinted>
  <dcterms:created xsi:type="dcterms:W3CDTF">2011-11-28T18:31:09Z</dcterms:created>
  <dcterms:modified xsi:type="dcterms:W3CDTF">2020-03-11T20:38:21Z</dcterms:modified>
</cp:coreProperties>
</file>